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"/>
    </mc:Choice>
  </mc:AlternateContent>
  <xr:revisionPtr revIDLastSave="0" documentId="13_ncr:1_{D58A1144-96E1-49B6-A721-715EA509841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áo cáo" sheetId="1" r:id="rId1"/>
    <sheet name="Báo cáo (2)" sheetId="2" r:id="rId2"/>
  </sheets>
  <externalReferences>
    <externalReference r:id="rId3"/>
    <externalReference r:id="rId4"/>
  </externalReferences>
  <definedNames>
    <definedName name="_xlnm._FilterDatabase" localSheetId="1" hidden="1">'Báo cáo (2)'!$A$1:$O$932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2" l="1"/>
  <c r="H57" i="2"/>
  <c r="N932" i="2" l="1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3" i="2"/>
  <c r="N822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86" i="2"/>
  <c r="N781" i="2"/>
  <c r="N777" i="2"/>
  <c r="N775" i="2"/>
  <c r="N774" i="2"/>
  <c r="N773" i="2"/>
  <c r="N769" i="2"/>
  <c r="N768" i="2"/>
  <c r="N767" i="2"/>
  <c r="N759" i="2"/>
  <c r="N758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2" i="2"/>
  <c r="N731" i="2"/>
  <c r="N730" i="2"/>
  <c r="N729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64" i="2"/>
  <c r="L932" i="2"/>
  <c r="M932" i="2" s="1"/>
  <c r="L931" i="2"/>
  <c r="M931" i="2" s="1"/>
  <c r="L930" i="2"/>
  <c r="M930" i="2" s="1"/>
  <c r="L929" i="2"/>
  <c r="M929" i="2" s="1"/>
  <c r="L928" i="2"/>
  <c r="M928" i="2" s="1"/>
  <c r="L927" i="2"/>
  <c r="M927" i="2" s="1"/>
  <c r="L926" i="2"/>
  <c r="M926" i="2" s="1"/>
  <c r="L924" i="2"/>
  <c r="M924" i="2" s="1"/>
  <c r="L923" i="2"/>
  <c r="M923" i="2" s="1"/>
  <c r="L922" i="2"/>
  <c r="M922" i="2" s="1"/>
  <c r="L921" i="2"/>
  <c r="M921" i="2" s="1"/>
  <c r="L920" i="2"/>
  <c r="M920" i="2" s="1"/>
  <c r="L919" i="2"/>
  <c r="M919" i="2" s="1"/>
  <c r="L918" i="2"/>
  <c r="M918" i="2" s="1"/>
  <c r="L917" i="2"/>
  <c r="M917" i="2" s="1"/>
  <c r="L916" i="2"/>
  <c r="M916" i="2" s="1"/>
  <c r="L915" i="2"/>
  <c r="M915" i="2" s="1"/>
  <c r="L900" i="2"/>
  <c r="M900" i="2" s="1"/>
  <c r="L899" i="2"/>
  <c r="M899" i="2" s="1"/>
  <c r="L898" i="2"/>
  <c r="M898" i="2" s="1"/>
  <c r="L897" i="2"/>
  <c r="M897" i="2" s="1"/>
  <c r="L896" i="2"/>
  <c r="M896" i="2" s="1"/>
  <c r="L895" i="2"/>
  <c r="M895" i="2" s="1"/>
  <c r="L894" i="2"/>
  <c r="M894" i="2" s="1"/>
  <c r="L892" i="2"/>
  <c r="M892" i="2" s="1"/>
  <c r="L891" i="2"/>
  <c r="M891" i="2" s="1"/>
  <c r="L890" i="2"/>
  <c r="M890" i="2" s="1"/>
  <c r="L888" i="2"/>
  <c r="M888" i="2" s="1"/>
  <c r="L887" i="2"/>
  <c r="M887" i="2" s="1"/>
  <c r="L886" i="2"/>
  <c r="M886" i="2" s="1"/>
  <c r="L884" i="2"/>
  <c r="M884" i="2" s="1"/>
  <c r="L883" i="2"/>
  <c r="M883" i="2" s="1"/>
  <c r="L882" i="2"/>
  <c r="M882" i="2" s="1"/>
  <c r="L881" i="2"/>
  <c r="M881" i="2" s="1"/>
  <c r="L875" i="2"/>
  <c r="M875" i="2" s="1"/>
  <c r="L872" i="2"/>
  <c r="M872" i="2" s="1"/>
  <c r="L871" i="2"/>
  <c r="M871" i="2" s="1"/>
  <c r="L870" i="2"/>
  <c r="M870" i="2" s="1"/>
  <c r="L865" i="2"/>
  <c r="M865" i="2" s="1"/>
  <c r="L864" i="2"/>
  <c r="M864" i="2" s="1"/>
  <c r="L857" i="2"/>
  <c r="M857" i="2" s="1"/>
  <c r="L848" i="2"/>
  <c r="M848" i="2" s="1"/>
  <c r="L847" i="2"/>
  <c r="M847" i="2" s="1"/>
  <c r="L846" i="2"/>
  <c r="M846" i="2" s="1"/>
  <c r="L845" i="2"/>
  <c r="M845" i="2" s="1"/>
  <c r="L844" i="2"/>
  <c r="M844" i="2" s="1"/>
  <c r="L843" i="2"/>
  <c r="M843" i="2" s="1"/>
  <c r="L842" i="2"/>
  <c r="M842" i="2" s="1"/>
  <c r="L841" i="2"/>
  <c r="M841" i="2" s="1"/>
  <c r="L839" i="2"/>
  <c r="M839" i="2" s="1"/>
  <c r="L838" i="2"/>
  <c r="M838" i="2" s="1"/>
  <c r="L837" i="2"/>
  <c r="M837" i="2" s="1"/>
  <c r="L836" i="2"/>
  <c r="M836" i="2" s="1"/>
  <c r="L835" i="2"/>
  <c r="M835" i="2" s="1"/>
  <c r="L834" i="2"/>
  <c r="M834" i="2" s="1"/>
  <c r="L833" i="2"/>
  <c r="M833" i="2" s="1"/>
  <c r="L832" i="2"/>
  <c r="M832" i="2" s="1"/>
  <c r="L831" i="2"/>
  <c r="M831" i="2" s="1"/>
  <c r="L830" i="2"/>
  <c r="M830" i="2" s="1"/>
  <c r="L829" i="2"/>
  <c r="M829" i="2" s="1"/>
  <c r="L828" i="2"/>
  <c r="L827" i="2"/>
  <c r="L823" i="2"/>
  <c r="L822" i="2"/>
  <c r="L807" i="2"/>
  <c r="L806" i="2"/>
  <c r="L805" i="2"/>
  <c r="L804" i="2"/>
  <c r="L803" i="2"/>
  <c r="L802" i="2"/>
  <c r="L801" i="2"/>
  <c r="L800" i="2"/>
  <c r="L799" i="2"/>
  <c r="L797" i="2"/>
  <c r="L796" i="2"/>
  <c r="L795" i="2"/>
  <c r="L794" i="2"/>
  <c r="L786" i="2"/>
  <c r="L781" i="2"/>
  <c r="L775" i="2"/>
  <c r="L769" i="2"/>
  <c r="N614" i="2"/>
  <c r="L614" i="2"/>
  <c r="L849" i="2"/>
  <c r="M849" i="2" s="1"/>
  <c r="L860" i="2"/>
  <c r="M860" i="2" s="1"/>
  <c r="L925" i="2"/>
  <c r="L736" i="2"/>
  <c r="L676" i="2"/>
  <c r="L914" i="2"/>
  <c r="M914" i="2" s="1"/>
  <c r="L687" i="2"/>
  <c r="L675" i="2"/>
  <c r="L869" i="2"/>
  <c r="M869" i="2" s="1"/>
  <c r="L798" i="2"/>
  <c r="L678" i="2"/>
  <c r="L868" i="2"/>
  <c r="M868" i="2" s="1"/>
  <c r="L912" i="2"/>
  <c r="M912" i="2" s="1"/>
  <c r="L753" i="2"/>
  <c r="L688" i="2"/>
  <c r="L752" i="2"/>
  <c r="L851" i="2"/>
  <c r="M851" i="2" s="1"/>
  <c r="L690" i="2"/>
  <c r="L671" i="2"/>
  <c r="L743" i="2"/>
  <c r="L850" i="2"/>
  <c r="M850" i="2" s="1"/>
  <c r="L911" i="2"/>
  <c r="M911" i="2" s="1"/>
  <c r="L672" i="2"/>
  <c r="L866" i="2"/>
  <c r="M866" i="2" s="1"/>
  <c r="L739" i="2"/>
  <c r="L777" i="2"/>
  <c r="L674" i="2"/>
  <c r="L910" i="2"/>
  <c r="M910" i="2" s="1"/>
  <c r="L738" i="2"/>
  <c r="L686" i="2"/>
  <c r="L748" i="2"/>
  <c r="L840" i="2"/>
  <c r="M840" i="2" s="1"/>
  <c r="L768" i="2"/>
  <c r="L879" i="2"/>
  <c r="M879" i="2" s="1"/>
  <c r="L909" i="2"/>
  <c r="M909" i="2" s="1"/>
  <c r="L684" i="2"/>
  <c r="L889" i="2"/>
  <c r="M889" i="2" s="1"/>
  <c r="L767" i="2"/>
  <c r="L880" i="2"/>
  <c r="M880" i="2" s="1"/>
  <c r="L732" i="2"/>
  <c r="L873" i="2"/>
  <c r="M873" i="2" s="1"/>
  <c r="L908" i="2"/>
  <c r="M908" i="2" s="1"/>
  <c r="L858" i="2"/>
  <c r="M858" i="2" s="1"/>
  <c r="L737" i="2"/>
  <c r="L862" i="2"/>
  <c r="M862" i="2" s="1"/>
  <c r="L907" i="2"/>
  <c r="M907" i="2" s="1"/>
  <c r="L744" i="2"/>
  <c r="L855" i="2"/>
  <c r="M855" i="2" s="1"/>
  <c r="L683" i="2"/>
  <c r="L893" i="2"/>
  <c r="M893" i="2" s="1"/>
  <c r="L913" i="2"/>
  <c r="M913" i="2" s="1"/>
  <c r="L664" i="2"/>
  <c r="L749" i="2"/>
  <c r="L867" i="2"/>
  <c r="M867" i="2" s="1"/>
  <c r="L692" i="2"/>
  <c r="L852" i="2"/>
  <c r="M852" i="2" s="1"/>
  <c r="L689" i="2"/>
  <c r="L742" i="2"/>
  <c r="L863" i="2"/>
  <c r="M863" i="2" s="1"/>
  <c r="L906" i="2"/>
  <c r="M906" i="2" s="1"/>
  <c r="L673" i="2"/>
  <c r="L826" i="2"/>
  <c r="L877" i="2"/>
  <c r="M877" i="2" s="1"/>
  <c r="L905" i="2"/>
  <c r="M905" i="2" s="1"/>
  <c r="L758" i="2"/>
  <c r="L878" i="2"/>
  <c r="M878" i="2" s="1"/>
  <c r="L685" i="2"/>
  <c r="L759" i="2"/>
  <c r="L741" i="2"/>
  <c r="L677" i="2"/>
  <c r="L853" i="2"/>
  <c r="M853" i="2" s="1"/>
  <c r="L751" i="2"/>
  <c r="L904" i="2"/>
  <c r="M904" i="2" s="1"/>
  <c r="L885" i="2"/>
  <c r="M885" i="2" s="1"/>
  <c r="L859" i="2"/>
  <c r="M859" i="2" s="1"/>
  <c r="L691" i="2"/>
  <c r="L854" i="2"/>
  <c r="M854" i="2" s="1"/>
  <c r="L903" i="2"/>
  <c r="M903" i="2" s="1"/>
  <c r="L745" i="2"/>
  <c r="L861" i="2"/>
  <c r="M861" i="2" s="1"/>
  <c r="L731" i="2"/>
  <c r="L902" i="2"/>
  <c r="M902" i="2" s="1"/>
  <c r="L874" i="2"/>
  <c r="M874" i="2" s="1"/>
  <c r="L682" i="2"/>
  <c r="L680" i="2"/>
  <c r="L774" i="2"/>
  <c r="L746" i="2"/>
  <c r="L876" i="2"/>
  <c r="M876" i="2" s="1"/>
  <c r="L901" i="2"/>
  <c r="M901" i="2" s="1"/>
  <c r="L729" i="2"/>
  <c r="L679" i="2"/>
  <c r="L773" i="2"/>
  <c r="L747" i="2"/>
  <c r="L740" i="2"/>
  <c r="L856" i="2"/>
  <c r="M856" i="2" s="1"/>
  <c r="L730" i="2"/>
  <c r="L681" i="2"/>
  <c r="L750" i="2"/>
  <c r="H925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N825" i="2"/>
  <c r="N824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793" i="2"/>
  <c r="N792" i="2"/>
  <c r="N791" i="2"/>
  <c r="N790" i="2"/>
  <c r="N789" i="2"/>
  <c r="N788" i="2"/>
  <c r="N787" i="2"/>
  <c r="N785" i="2"/>
  <c r="N784" i="2"/>
  <c r="N783" i="2"/>
  <c r="N782" i="2"/>
  <c r="N780" i="2"/>
  <c r="N779" i="2"/>
  <c r="N778" i="2"/>
  <c r="N776" i="2"/>
  <c r="N772" i="2"/>
  <c r="N771" i="2"/>
  <c r="N770" i="2"/>
  <c r="N766" i="2"/>
  <c r="N765" i="2"/>
  <c r="N764" i="2"/>
  <c r="N763" i="2"/>
  <c r="N762" i="2"/>
  <c r="N761" i="2"/>
  <c r="N760" i="2"/>
  <c r="N757" i="2"/>
  <c r="N756" i="2"/>
  <c r="N755" i="2"/>
  <c r="N754" i="2"/>
  <c r="N735" i="2"/>
  <c r="N670" i="2"/>
  <c r="N669" i="2"/>
  <c r="N668" i="2"/>
  <c r="N667" i="2"/>
  <c r="N666" i="2"/>
  <c r="N665" i="2"/>
  <c r="N663" i="2"/>
  <c r="N660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2" i="2"/>
  <c r="N611" i="2"/>
  <c r="N610" i="2"/>
  <c r="N609" i="2"/>
  <c r="N608" i="2"/>
  <c r="N607" i="2"/>
  <c r="N606" i="2"/>
  <c r="N605" i="2"/>
  <c r="N604" i="2"/>
  <c r="N603" i="2"/>
  <c r="N601" i="2"/>
  <c r="N596" i="2"/>
  <c r="N595" i="2"/>
  <c r="N594" i="2"/>
  <c r="N589" i="2"/>
  <c r="N588" i="2"/>
  <c r="N587" i="2"/>
  <c r="N586" i="2"/>
  <c r="N585" i="2"/>
  <c r="N584" i="2"/>
  <c r="N583" i="2"/>
  <c r="N582" i="2"/>
  <c r="N581" i="2"/>
  <c r="N580" i="2"/>
  <c r="N577" i="2"/>
  <c r="N576" i="2"/>
  <c r="N570" i="2"/>
  <c r="N569" i="2"/>
  <c r="N568" i="2"/>
  <c r="N558" i="2"/>
  <c r="N556" i="2"/>
  <c r="N541" i="2"/>
  <c r="L605" i="2"/>
  <c r="L620" i="2"/>
  <c r="L582" i="2"/>
  <c r="L621" i="2"/>
  <c r="L783" i="2"/>
  <c r="L821" i="2"/>
  <c r="L665" i="2"/>
  <c r="L604" i="2"/>
  <c r="L623" i="2"/>
  <c r="L660" i="2"/>
  <c r="L735" i="2"/>
  <c r="L824" i="2"/>
  <c r="L596" i="2"/>
  <c r="L820" i="2"/>
  <c r="L611" i="2"/>
  <c r="L756" i="2"/>
  <c r="L757" i="2"/>
  <c r="L631" i="2"/>
  <c r="L587" i="2"/>
  <c r="L558" i="2"/>
  <c r="L785" i="2"/>
  <c r="L570" i="2"/>
  <c r="L784" i="2"/>
  <c r="L819" i="2"/>
  <c r="L610" i="2"/>
  <c r="L622" i="2"/>
  <c r="L594" i="2"/>
  <c r="L588" i="2"/>
  <c r="L755" i="2"/>
  <c r="L818" i="2"/>
  <c r="L603" i="2"/>
  <c r="L589" i="2"/>
  <c r="L754" i="2"/>
  <c r="L663" i="2"/>
  <c r="L788" i="2"/>
  <c r="L586" i="2"/>
  <c r="L792" i="2"/>
  <c r="L629" i="2"/>
  <c r="L787" i="2"/>
  <c r="L817" i="2"/>
  <c r="L790" i="2"/>
  <c r="L816" i="2"/>
  <c r="L630" i="2"/>
  <c r="L771" i="2"/>
  <c r="L615" i="2"/>
  <c r="L764" i="2"/>
  <c r="L595" i="2"/>
  <c r="L779" i="2"/>
  <c r="L815" i="2"/>
  <c r="L569" i="2"/>
  <c r="L624" i="2"/>
  <c r="L782" i="2"/>
  <c r="L581" i="2"/>
  <c r="L619" i="2"/>
  <c r="L789" i="2"/>
  <c r="L814" i="2"/>
  <c r="L608" i="2"/>
  <c r="L556" i="2"/>
  <c r="L765" i="2"/>
  <c r="L825" i="2"/>
  <c r="L568" i="2"/>
  <c r="L780" i="2"/>
  <c r="L813" i="2"/>
  <c r="L580" i="2"/>
  <c r="L669" i="2"/>
  <c r="L763" i="2"/>
  <c r="L616" i="2"/>
  <c r="L762" i="2"/>
  <c r="L812" i="2"/>
  <c r="L791" i="2"/>
  <c r="L766" i="2"/>
  <c r="L628" i="2"/>
  <c r="L811" i="2"/>
  <c r="L577" i="2"/>
  <c r="L772" i="2"/>
  <c r="L601" i="2"/>
  <c r="L670" i="2"/>
  <c r="L770" i="2"/>
  <c r="L810" i="2"/>
  <c r="L576" i="2"/>
  <c r="L627" i="2"/>
  <c r="L778" i="2"/>
  <c r="L809" i="2"/>
  <c r="L541" i="2"/>
  <c r="L793" i="2"/>
  <c r="L609" i="2"/>
  <c r="L585" i="2"/>
  <c r="L632" i="2"/>
  <c r="L776" i="2"/>
  <c r="L625" i="2"/>
  <c r="L808" i="2"/>
  <c r="L607" i="2"/>
  <c r="L618" i="2"/>
  <c r="L667" i="2"/>
  <c r="L583" i="2"/>
  <c r="L668" i="2"/>
  <c r="L584" i="2"/>
  <c r="L633" i="2"/>
  <c r="L760" i="2"/>
  <c r="L612" i="2"/>
  <c r="L626" i="2"/>
  <c r="L606" i="2"/>
  <c r="L617" i="2"/>
  <c r="L666" i="2"/>
  <c r="L761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M804" i="2" l="1"/>
  <c r="M925" i="2"/>
  <c r="M828" i="2"/>
  <c r="M820" i="2"/>
  <c r="M816" i="2"/>
  <c r="M813" i="2"/>
  <c r="M789" i="2"/>
  <c r="M780" i="2"/>
  <c r="M777" i="2"/>
  <c r="M801" i="2"/>
  <c r="M825" i="2"/>
  <c r="M750" i="2"/>
  <c r="M756" i="2"/>
  <c r="M786" i="2"/>
  <c r="M774" i="2"/>
  <c r="M827" i="2"/>
  <c r="M791" i="2"/>
  <c r="M783" i="2"/>
  <c r="M744" i="2"/>
  <c r="M822" i="2"/>
  <c r="M814" i="2"/>
  <c r="M798" i="2"/>
  <c r="M790" i="2"/>
  <c r="M771" i="2"/>
  <c r="M751" i="2"/>
  <c r="M747" i="2"/>
  <c r="M815" i="2"/>
  <c r="M826" i="2"/>
  <c r="M810" i="2"/>
  <c r="M802" i="2"/>
  <c r="M759" i="2"/>
  <c r="M792" i="2"/>
  <c r="M766" i="2"/>
  <c r="M762" i="2"/>
  <c r="M765" i="2"/>
  <c r="M753" i="2"/>
  <c r="M741" i="2"/>
  <c r="M787" i="2"/>
  <c r="M769" i="2"/>
  <c r="M758" i="2"/>
  <c r="M818" i="2"/>
  <c r="M794" i="2"/>
  <c r="M776" i="2"/>
  <c r="M754" i="2"/>
  <c r="M772" i="2"/>
  <c r="M761" i="2"/>
  <c r="M743" i="2"/>
  <c r="M806" i="2"/>
  <c r="M757" i="2"/>
  <c r="M779" i="2"/>
  <c r="M821" i="2"/>
  <c r="M817" i="2"/>
  <c r="M809" i="2"/>
  <c r="M793" i="2"/>
  <c r="M775" i="2"/>
  <c r="M764" i="2"/>
  <c r="M746" i="2"/>
  <c r="M773" i="2"/>
  <c r="M768" i="2"/>
  <c r="M805" i="2"/>
  <c r="M797" i="2"/>
  <c r="M782" i="2"/>
  <c r="M760" i="2"/>
  <c r="M742" i="2"/>
  <c r="M778" i="2"/>
  <c r="M767" i="2"/>
  <c r="M749" i="2"/>
  <c r="M824" i="2"/>
  <c r="M808" i="2"/>
  <c r="M800" i="2"/>
  <c r="M796" i="2"/>
  <c r="M745" i="2"/>
  <c r="M812" i="2"/>
  <c r="M785" i="2"/>
  <c r="M763" i="2"/>
  <c r="M781" i="2"/>
  <c r="M752" i="2"/>
  <c r="M788" i="2"/>
  <c r="M770" i="2"/>
  <c r="M748" i="2"/>
  <c r="M823" i="2"/>
  <c r="M819" i="2"/>
  <c r="M811" i="2"/>
  <c r="M807" i="2"/>
  <c r="M803" i="2"/>
  <c r="M799" i="2"/>
  <c r="M795" i="2"/>
  <c r="M784" i="2"/>
  <c r="M755" i="2"/>
  <c r="K642" i="2"/>
  <c r="N642" i="2"/>
  <c r="K643" i="2"/>
  <c r="N643" i="2"/>
  <c r="H643" i="2"/>
  <c r="H642" i="2"/>
  <c r="N734" i="2" l="1"/>
  <c r="N733" i="2"/>
  <c r="N728" i="2"/>
  <c r="N727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662" i="2"/>
  <c r="N661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1" i="2"/>
  <c r="N640" i="2"/>
  <c r="N639" i="2"/>
  <c r="N638" i="2"/>
  <c r="N637" i="2"/>
  <c r="N636" i="2"/>
  <c r="N635" i="2"/>
  <c r="N634" i="2"/>
  <c r="N590" i="2"/>
  <c r="N572" i="2"/>
  <c r="N563" i="2"/>
  <c r="N562" i="2"/>
  <c r="N561" i="2"/>
  <c r="N557" i="2"/>
  <c r="N555" i="2"/>
  <c r="N552" i="2"/>
  <c r="N551" i="2"/>
  <c r="N547" i="2"/>
  <c r="N546" i="2"/>
  <c r="N545" i="2"/>
  <c r="N544" i="2"/>
  <c r="N543" i="2"/>
  <c r="N542" i="2"/>
  <c r="N540" i="2"/>
  <c r="N539" i="2"/>
  <c r="N538" i="2"/>
  <c r="N537" i="2"/>
  <c r="N536" i="2"/>
  <c r="N535" i="2"/>
  <c r="N534" i="2"/>
  <c r="N533" i="2"/>
  <c r="N529" i="2"/>
  <c r="N528" i="2"/>
  <c r="N527" i="2"/>
  <c r="N526" i="2"/>
  <c r="N525" i="2"/>
  <c r="N524" i="2"/>
  <c r="N523" i="2"/>
  <c r="N522" i="2"/>
  <c r="N521" i="2"/>
  <c r="N520" i="2"/>
  <c r="N519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66" i="2"/>
  <c r="N726" i="2" l="1"/>
  <c r="N725" i="2"/>
  <c r="N724" i="2"/>
  <c r="N723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13" i="2"/>
  <c r="N602" i="2"/>
  <c r="N600" i="2"/>
  <c r="N599" i="2"/>
  <c r="N598" i="2"/>
  <c r="N597" i="2"/>
  <c r="N593" i="2"/>
  <c r="N592" i="2"/>
  <c r="N591" i="2"/>
  <c r="N579" i="2"/>
  <c r="N578" i="2"/>
  <c r="N575" i="2"/>
  <c r="N574" i="2"/>
  <c r="N573" i="2"/>
  <c r="N571" i="2"/>
  <c r="N567" i="2"/>
  <c r="N566" i="2"/>
  <c r="N565" i="2"/>
  <c r="N564" i="2"/>
  <c r="N560" i="2"/>
  <c r="N559" i="2"/>
  <c r="N554" i="2"/>
  <c r="N553" i="2"/>
  <c r="N550" i="2"/>
  <c r="N549" i="2"/>
  <c r="N548" i="2"/>
  <c r="N532" i="2"/>
  <c r="N531" i="2"/>
  <c r="N491" i="2"/>
  <c r="N490" i="2"/>
  <c r="N489" i="2"/>
  <c r="N488" i="2"/>
  <c r="N465" i="2"/>
  <c r="N464" i="2"/>
  <c r="N463" i="2"/>
  <c r="N462" i="2"/>
  <c r="N461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H740" i="2"/>
  <c r="M740" i="2" s="1"/>
  <c r="H739" i="2"/>
  <c r="M739" i="2" s="1"/>
  <c r="H738" i="2"/>
  <c r="M738" i="2" s="1"/>
  <c r="H737" i="2"/>
  <c r="M737" i="2" s="1"/>
  <c r="H736" i="2"/>
  <c r="M736" i="2" s="1"/>
  <c r="H735" i="2"/>
  <c r="M735" i="2" s="1"/>
  <c r="H734" i="2"/>
  <c r="H733" i="2"/>
  <c r="H732" i="2"/>
  <c r="M732" i="2" s="1"/>
  <c r="H731" i="2"/>
  <c r="M731" i="2" s="1"/>
  <c r="H730" i="2"/>
  <c r="M730" i="2" s="1"/>
  <c r="H729" i="2"/>
  <c r="M729" i="2" s="1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M692" i="2" s="1"/>
  <c r="H691" i="2"/>
  <c r="M691" i="2" s="1"/>
  <c r="H690" i="2"/>
  <c r="M690" i="2" s="1"/>
  <c r="H689" i="2"/>
  <c r="M689" i="2" s="1"/>
  <c r="H688" i="2"/>
  <c r="M688" i="2" s="1"/>
  <c r="H687" i="2"/>
  <c r="M687" i="2" s="1"/>
  <c r="H686" i="2"/>
  <c r="M686" i="2" s="1"/>
  <c r="H685" i="2"/>
  <c r="M685" i="2" s="1"/>
  <c r="H684" i="2"/>
  <c r="M684" i="2" s="1"/>
  <c r="H683" i="2"/>
  <c r="M683" i="2" s="1"/>
  <c r="H682" i="2"/>
  <c r="M682" i="2" s="1"/>
  <c r="H681" i="2"/>
  <c r="M681" i="2" s="1"/>
  <c r="H680" i="2"/>
  <c r="M680" i="2" s="1"/>
  <c r="H679" i="2"/>
  <c r="M679" i="2" s="1"/>
  <c r="H678" i="2"/>
  <c r="M678" i="2" s="1"/>
  <c r="H677" i="2"/>
  <c r="M677" i="2" s="1"/>
  <c r="H676" i="2"/>
  <c r="M676" i="2" s="1"/>
  <c r="H675" i="2"/>
  <c r="M675" i="2" s="1"/>
  <c r="H674" i="2"/>
  <c r="M674" i="2" s="1"/>
  <c r="H673" i="2"/>
  <c r="M673" i="2" s="1"/>
  <c r="H672" i="2"/>
  <c r="M672" i="2" s="1"/>
  <c r="H671" i="2"/>
  <c r="M671" i="2" s="1"/>
  <c r="H670" i="2"/>
  <c r="M670" i="2" s="1"/>
  <c r="H669" i="2"/>
  <c r="M669" i="2" s="1"/>
  <c r="H668" i="2"/>
  <c r="M668" i="2" s="1"/>
  <c r="H667" i="2"/>
  <c r="M667" i="2" s="1"/>
  <c r="H666" i="2"/>
  <c r="M666" i="2" s="1"/>
  <c r="H665" i="2"/>
  <c r="M665" i="2" s="1"/>
  <c r="H664" i="2"/>
  <c r="M664" i="2" s="1"/>
  <c r="H663" i="2"/>
  <c r="M663" i="2" s="1"/>
  <c r="H662" i="2"/>
  <c r="H661" i="2"/>
  <c r="H660" i="2"/>
  <c r="M660" i="2" s="1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1" i="2"/>
  <c r="H640" i="2"/>
  <c r="H639" i="2"/>
  <c r="H638" i="2"/>
  <c r="H637" i="2"/>
  <c r="H636" i="2"/>
  <c r="H635" i="2"/>
  <c r="H634" i="2"/>
  <c r="H633" i="2"/>
  <c r="M633" i="2" s="1"/>
  <c r="H632" i="2"/>
  <c r="M632" i="2" s="1"/>
  <c r="H631" i="2"/>
  <c r="M631" i="2" s="1"/>
  <c r="H630" i="2"/>
  <c r="M630" i="2" s="1"/>
  <c r="H629" i="2"/>
  <c r="M629" i="2" s="1"/>
  <c r="H628" i="2"/>
  <c r="M628" i="2" s="1"/>
  <c r="H627" i="2"/>
  <c r="M627" i="2" s="1"/>
  <c r="H626" i="2"/>
  <c r="M626" i="2" s="1"/>
  <c r="H625" i="2"/>
  <c r="M625" i="2" s="1"/>
  <c r="H624" i="2"/>
  <c r="M624" i="2" s="1"/>
  <c r="H623" i="2"/>
  <c r="M623" i="2" s="1"/>
  <c r="H622" i="2"/>
  <c r="M622" i="2" s="1"/>
  <c r="H621" i="2"/>
  <c r="M621" i="2" s="1"/>
  <c r="H620" i="2"/>
  <c r="M620" i="2" s="1"/>
  <c r="H619" i="2"/>
  <c r="M619" i="2" s="1"/>
  <c r="H618" i="2"/>
  <c r="M618" i="2" s="1"/>
  <c r="H617" i="2"/>
  <c r="M617" i="2" s="1"/>
  <c r="K533" i="2" l="1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H616" i="2"/>
  <c r="M616" i="2" s="1"/>
  <c r="H615" i="2"/>
  <c r="H614" i="2"/>
  <c r="H613" i="2"/>
  <c r="H612" i="2"/>
  <c r="H611" i="2"/>
  <c r="H610" i="2"/>
  <c r="M610" i="2" s="1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M601" i="2" l="1"/>
  <c r="M604" i="2"/>
  <c r="M568" i="2"/>
  <c r="M556" i="2"/>
  <c r="M612" i="2"/>
  <c r="M609" i="2"/>
  <c r="M611" i="2"/>
  <c r="M607" i="2"/>
  <c r="M603" i="2"/>
  <c r="M595" i="2"/>
  <c r="M587" i="2"/>
  <c r="M583" i="2"/>
  <c r="M615" i="2"/>
  <c r="M614" i="2"/>
  <c r="M606" i="2"/>
  <c r="M594" i="2"/>
  <c r="M586" i="2"/>
  <c r="M582" i="2"/>
  <c r="M570" i="2"/>
  <c r="M558" i="2"/>
  <c r="M605" i="2"/>
  <c r="M589" i="2"/>
  <c r="M585" i="2"/>
  <c r="M581" i="2"/>
  <c r="M577" i="2"/>
  <c r="M569" i="2"/>
  <c r="M541" i="2"/>
  <c r="M608" i="2"/>
  <c r="M596" i="2"/>
  <c r="M588" i="2"/>
  <c r="M584" i="2"/>
  <c r="M580" i="2"/>
  <c r="M576" i="2"/>
  <c r="N530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0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09" i="2"/>
  <c r="N386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4" i="2"/>
  <c r="N351" i="2"/>
  <c r="N350" i="2"/>
  <c r="N338" i="2"/>
  <c r="N283" i="2"/>
  <c r="L283" i="2"/>
  <c r="K450" i="2" l="1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K449" i="2" l="1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N423" i="2" l="1"/>
  <c r="L423" i="2"/>
  <c r="N422" i="2"/>
  <c r="L422" i="2"/>
  <c r="N421" i="2"/>
  <c r="L421" i="2"/>
  <c r="N420" i="2"/>
  <c r="L420" i="2"/>
  <c r="N419" i="2"/>
  <c r="L419" i="2"/>
  <c r="N418" i="2"/>
  <c r="L418" i="2"/>
  <c r="N417" i="2"/>
  <c r="L417" i="2"/>
  <c r="N416" i="2"/>
  <c r="L416" i="2"/>
  <c r="N415" i="2"/>
  <c r="L415" i="2"/>
  <c r="N414" i="2"/>
  <c r="L414" i="2"/>
  <c r="N413" i="2"/>
  <c r="L413" i="2"/>
  <c r="N412" i="2"/>
  <c r="L412" i="2"/>
  <c r="N411" i="2"/>
  <c r="L411" i="2"/>
  <c r="N410" i="2"/>
  <c r="L410" i="2"/>
  <c r="N408" i="2"/>
  <c r="L408" i="2"/>
  <c r="N407" i="2"/>
  <c r="L407" i="2"/>
  <c r="N406" i="2"/>
  <c r="L406" i="2"/>
  <c r="N405" i="2"/>
  <c r="L405" i="2"/>
  <c r="N404" i="2"/>
  <c r="L404" i="2"/>
  <c r="N403" i="2"/>
  <c r="L403" i="2"/>
  <c r="N402" i="2"/>
  <c r="L402" i="2"/>
  <c r="N401" i="2"/>
  <c r="L401" i="2"/>
  <c r="N400" i="2"/>
  <c r="L400" i="2"/>
  <c r="N399" i="2"/>
  <c r="L399" i="2"/>
  <c r="N398" i="2"/>
  <c r="L398" i="2"/>
  <c r="N397" i="2"/>
  <c r="L397" i="2"/>
  <c r="N396" i="2"/>
  <c r="L396" i="2"/>
  <c r="N395" i="2"/>
  <c r="L395" i="2"/>
  <c r="N394" i="2"/>
  <c r="L394" i="2"/>
  <c r="N393" i="2"/>
  <c r="L393" i="2"/>
  <c r="N392" i="2"/>
  <c r="L392" i="2"/>
  <c r="N391" i="2"/>
  <c r="L391" i="2"/>
  <c r="N390" i="2"/>
  <c r="L390" i="2"/>
  <c r="N389" i="2"/>
  <c r="L389" i="2"/>
  <c r="N388" i="2"/>
  <c r="L388" i="2"/>
  <c r="N387" i="2"/>
  <c r="L387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N357" i="2"/>
  <c r="N343" i="2"/>
  <c r="N342" i="2"/>
  <c r="N341" i="2"/>
  <c r="N340" i="2"/>
  <c r="N339" i="2"/>
  <c r="N331" i="2"/>
  <c r="N327" i="2"/>
  <c r="N326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4" i="2"/>
  <c r="N293" i="2"/>
  <c r="N292" i="2"/>
  <c r="N291" i="2"/>
  <c r="N290" i="2"/>
  <c r="N289" i="2"/>
  <c r="N288" i="2"/>
  <c r="N287" i="2"/>
  <c r="N286" i="2"/>
  <c r="N285" i="2"/>
  <c r="N284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L343" i="2"/>
  <c r="L342" i="2"/>
  <c r="L341" i="2"/>
  <c r="L340" i="2"/>
  <c r="L339" i="2"/>
  <c r="L331" i="2"/>
  <c r="L327" i="2"/>
  <c r="L326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4" i="2"/>
  <c r="L293" i="2"/>
  <c r="L292" i="2"/>
  <c r="L291" i="2"/>
  <c r="L290" i="2"/>
  <c r="L289" i="2"/>
  <c r="L288" i="2"/>
  <c r="L287" i="2"/>
  <c r="L286" i="2"/>
  <c r="L285" i="2"/>
  <c r="L284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N264" i="2"/>
  <c r="L264" i="2"/>
  <c r="M406" i="2" l="1"/>
  <c r="M418" i="2"/>
  <c r="M398" i="2"/>
  <c r="M414" i="2"/>
  <c r="M400" i="2"/>
  <c r="M412" i="2"/>
  <c r="M395" i="2"/>
  <c r="M399" i="2"/>
  <c r="M411" i="2"/>
  <c r="M423" i="2"/>
  <c r="M390" i="2"/>
  <c r="M396" i="2"/>
  <c r="M402" i="2"/>
  <c r="M420" i="2"/>
  <c r="M408" i="2"/>
  <c r="M392" i="2"/>
  <c r="M404" i="2"/>
  <c r="M410" i="2"/>
  <c r="M422" i="2"/>
  <c r="M387" i="2"/>
  <c r="M393" i="2"/>
  <c r="M388" i="2"/>
  <c r="M394" i="2"/>
  <c r="M403" i="2"/>
  <c r="M419" i="2"/>
  <c r="M415" i="2"/>
  <c r="M389" i="2"/>
  <c r="M405" i="2"/>
  <c r="M421" i="2"/>
  <c r="M416" i="2"/>
  <c r="M401" i="2"/>
  <c r="M417" i="2"/>
  <c r="M391" i="2"/>
  <c r="M407" i="2"/>
  <c r="M397" i="2"/>
  <c r="M413" i="2"/>
  <c r="N295" i="2"/>
  <c r="N385" i="2" l="1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58" i="2"/>
  <c r="N356" i="2"/>
  <c r="N355" i="2"/>
  <c r="N353" i="2"/>
  <c r="N352" i="2"/>
  <c r="N349" i="2"/>
  <c r="N348" i="2"/>
  <c r="N347" i="2"/>
  <c r="N346" i="2"/>
  <c r="N345" i="2"/>
  <c r="N344" i="2"/>
  <c r="N337" i="2"/>
  <c r="N336" i="2"/>
  <c r="N335" i="2"/>
  <c r="N334" i="2"/>
  <c r="N333" i="2"/>
  <c r="N332" i="2"/>
  <c r="N330" i="2"/>
  <c r="N329" i="2"/>
  <c r="N328" i="2"/>
  <c r="N325" i="2"/>
  <c r="N324" i="2"/>
  <c r="N323" i="2"/>
  <c r="N322" i="2"/>
  <c r="N321" i="2"/>
  <c r="N320" i="2"/>
  <c r="N319" i="2"/>
  <c r="N318" i="2"/>
  <c r="N317" i="2"/>
  <c r="N267" i="2"/>
  <c r="N266" i="2"/>
  <c r="N265" i="2"/>
  <c r="N263" i="2"/>
  <c r="N262" i="2"/>
  <c r="N261" i="2"/>
  <c r="N260" i="2"/>
  <c r="N259" i="2"/>
  <c r="N258" i="2"/>
  <c r="N257" i="2"/>
  <c r="N243" i="2"/>
  <c r="N222" i="2"/>
  <c r="N208" i="2"/>
  <c r="N207" i="2"/>
  <c r="N206" i="2"/>
  <c r="N205" i="2"/>
  <c r="N204" i="2"/>
  <c r="N203" i="2"/>
  <c r="N202" i="2"/>
  <c r="N198" i="2"/>
  <c r="N197" i="2"/>
  <c r="N196" i="2"/>
  <c r="N195" i="2"/>
  <c r="K296" i="2" l="1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H296" i="2"/>
  <c r="M296" i="2" s="1"/>
  <c r="H297" i="2"/>
  <c r="M297" i="2" s="1"/>
  <c r="H298" i="2"/>
  <c r="M298" i="2" s="1"/>
  <c r="H299" i="2"/>
  <c r="M299" i="2" s="1"/>
  <c r="H300" i="2"/>
  <c r="M300" i="2" s="1"/>
  <c r="H301" i="2"/>
  <c r="M301" i="2" s="1"/>
  <c r="H302" i="2"/>
  <c r="M302" i="2" s="1"/>
  <c r="H303" i="2"/>
  <c r="M303" i="2" s="1"/>
  <c r="H304" i="2"/>
  <c r="M304" i="2" s="1"/>
  <c r="H305" i="2"/>
  <c r="M305" i="2" s="1"/>
  <c r="H306" i="2"/>
  <c r="M306" i="2" s="1"/>
  <c r="H307" i="2"/>
  <c r="M307" i="2" s="1"/>
  <c r="H308" i="2"/>
  <c r="M308" i="2" s="1"/>
  <c r="H309" i="2"/>
  <c r="M309" i="2" s="1"/>
  <c r="H310" i="2"/>
  <c r="M310" i="2" s="1"/>
  <c r="H311" i="2"/>
  <c r="M311" i="2" s="1"/>
  <c r="H312" i="2"/>
  <c r="M312" i="2" s="1"/>
  <c r="H313" i="2"/>
  <c r="M313" i="2" s="1"/>
  <c r="H314" i="2"/>
  <c r="M314" i="2" s="1"/>
  <c r="H315" i="2"/>
  <c r="M315" i="2" s="1"/>
  <c r="H316" i="2"/>
  <c r="M316" i="2" s="1"/>
  <c r="H317" i="2"/>
  <c r="H318" i="2"/>
  <c r="H319" i="2"/>
  <c r="H320" i="2"/>
  <c r="H321" i="2"/>
  <c r="H322" i="2"/>
  <c r="H323" i="2"/>
  <c r="H324" i="2"/>
  <c r="H325" i="2"/>
  <c r="H326" i="2"/>
  <c r="M326" i="2" s="1"/>
  <c r="H327" i="2"/>
  <c r="M327" i="2" s="1"/>
  <c r="H328" i="2"/>
  <c r="H329" i="2"/>
  <c r="H330" i="2"/>
  <c r="H331" i="2"/>
  <c r="M331" i="2" s="1"/>
  <c r="H332" i="2"/>
  <c r="H333" i="2"/>
  <c r="H334" i="2"/>
  <c r="H335" i="2"/>
  <c r="H336" i="2"/>
  <c r="H337" i="2"/>
  <c r="H338" i="2"/>
  <c r="H339" i="2"/>
  <c r="M339" i="2" s="1"/>
  <c r="H340" i="2"/>
  <c r="M340" i="2" s="1"/>
  <c r="H341" i="2"/>
  <c r="M341" i="2" s="1"/>
  <c r="H342" i="2"/>
  <c r="M342" i="2" s="1"/>
  <c r="H343" i="2"/>
  <c r="M343" i="2" s="1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K295" i="2" l="1"/>
  <c r="H295" i="2"/>
  <c r="K257" i="2" l="1"/>
  <c r="K258" i="2"/>
  <c r="K259" i="2"/>
  <c r="K260" i="2"/>
  <c r="K261" i="2"/>
  <c r="K262" i="2"/>
  <c r="K263" i="2"/>
  <c r="K264" i="2"/>
  <c r="M264" i="2"/>
  <c r="K265" i="2"/>
  <c r="K266" i="2"/>
  <c r="K267" i="2"/>
  <c r="K268" i="2"/>
  <c r="M268" i="2"/>
  <c r="K269" i="2"/>
  <c r="M269" i="2"/>
  <c r="K270" i="2"/>
  <c r="M270" i="2"/>
  <c r="K271" i="2"/>
  <c r="M271" i="2"/>
  <c r="K272" i="2"/>
  <c r="M272" i="2"/>
  <c r="K273" i="2"/>
  <c r="M273" i="2"/>
  <c r="K274" i="2"/>
  <c r="M274" i="2"/>
  <c r="K275" i="2"/>
  <c r="M275" i="2"/>
  <c r="K276" i="2"/>
  <c r="M276" i="2"/>
  <c r="K277" i="2"/>
  <c r="M277" i="2"/>
  <c r="K278" i="2"/>
  <c r="M278" i="2"/>
  <c r="K279" i="2"/>
  <c r="M279" i="2"/>
  <c r="K280" i="2"/>
  <c r="M280" i="2"/>
  <c r="K281" i="2"/>
  <c r="M281" i="2"/>
  <c r="K282" i="2"/>
  <c r="M282" i="2"/>
  <c r="K283" i="2"/>
  <c r="M283" i="2"/>
  <c r="K284" i="2"/>
  <c r="M284" i="2"/>
  <c r="K285" i="2"/>
  <c r="M285" i="2"/>
  <c r="K286" i="2"/>
  <c r="M286" i="2"/>
  <c r="K287" i="2"/>
  <c r="M287" i="2"/>
  <c r="K288" i="2"/>
  <c r="M288" i="2"/>
  <c r="K289" i="2"/>
  <c r="M289" i="2"/>
  <c r="K290" i="2"/>
  <c r="M290" i="2"/>
  <c r="K291" i="2"/>
  <c r="M291" i="2"/>
  <c r="K292" i="2"/>
  <c r="M292" i="2"/>
  <c r="K293" i="2"/>
  <c r="M293" i="2"/>
  <c r="K294" i="2"/>
  <c r="M294" i="2"/>
  <c r="K223" i="2" l="1"/>
  <c r="N223" i="2"/>
  <c r="K224" i="2"/>
  <c r="N224" i="2"/>
  <c r="K225" i="2"/>
  <c r="N225" i="2"/>
  <c r="K226" i="2"/>
  <c r="N226" i="2"/>
  <c r="K227" i="2"/>
  <c r="N227" i="2"/>
  <c r="K228" i="2"/>
  <c r="N228" i="2"/>
  <c r="K229" i="2"/>
  <c r="N229" i="2"/>
  <c r="K230" i="2"/>
  <c r="N230" i="2"/>
  <c r="K231" i="2"/>
  <c r="N231" i="2"/>
  <c r="K232" i="2"/>
  <c r="N232" i="2"/>
  <c r="K233" i="2"/>
  <c r="N233" i="2"/>
  <c r="K234" i="2"/>
  <c r="N234" i="2"/>
  <c r="K235" i="2"/>
  <c r="N235" i="2"/>
  <c r="K236" i="2"/>
  <c r="N236" i="2"/>
  <c r="K237" i="2"/>
  <c r="N237" i="2"/>
  <c r="K238" i="2"/>
  <c r="N238" i="2"/>
  <c r="K239" i="2"/>
  <c r="N239" i="2"/>
  <c r="K240" i="2"/>
  <c r="N240" i="2"/>
  <c r="K241" i="2"/>
  <c r="N241" i="2"/>
  <c r="K242" i="2"/>
  <c r="N242" i="2"/>
  <c r="K243" i="2"/>
  <c r="K244" i="2"/>
  <c r="N244" i="2"/>
  <c r="K245" i="2"/>
  <c r="N245" i="2"/>
  <c r="K246" i="2"/>
  <c r="N246" i="2"/>
  <c r="K247" i="2"/>
  <c r="N247" i="2"/>
  <c r="K248" i="2"/>
  <c r="N248" i="2"/>
  <c r="K249" i="2"/>
  <c r="N249" i="2"/>
  <c r="K250" i="2"/>
  <c r="N250" i="2"/>
  <c r="K251" i="2"/>
  <c r="N251" i="2"/>
  <c r="K252" i="2"/>
  <c r="N252" i="2"/>
  <c r="K253" i="2"/>
  <c r="N253" i="2"/>
  <c r="K254" i="2"/>
  <c r="N254" i="2"/>
  <c r="K255" i="2"/>
  <c r="N255" i="2"/>
  <c r="K256" i="2"/>
  <c r="N256" i="2"/>
  <c r="N201" i="2"/>
  <c r="N191" i="2"/>
  <c r="N177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1" i="2"/>
  <c r="N150" i="2"/>
  <c r="N149" i="2"/>
  <c r="N148" i="2"/>
  <c r="N147" i="2"/>
  <c r="N130" i="2"/>
  <c r="N129" i="2"/>
  <c r="N128" i="2"/>
  <c r="N127" i="2"/>
  <c r="N126" i="2"/>
  <c r="N123" i="2"/>
  <c r="N122" i="2"/>
  <c r="N121" i="2"/>
  <c r="N120" i="2"/>
  <c r="N68" i="2"/>
  <c r="N63" i="2"/>
  <c r="N62" i="2"/>
  <c r="N61" i="2"/>
  <c r="L163" i="2"/>
  <c r="L68" i="2"/>
  <c r="N221" i="2" l="1"/>
  <c r="N220" i="2"/>
  <c r="N219" i="2"/>
  <c r="N218" i="2"/>
  <c r="N217" i="2"/>
  <c r="N216" i="2"/>
  <c r="N215" i="2"/>
  <c r="N214" i="2"/>
  <c r="N213" i="2"/>
  <c r="N212" i="2"/>
  <c r="N211" i="2"/>
  <c r="N210" i="2"/>
  <c r="N209" i="2"/>
  <c r="N200" i="2"/>
  <c r="N199" i="2"/>
  <c r="N194" i="2"/>
  <c r="N193" i="2"/>
  <c r="N192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6" i="2"/>
  <c r="N175" i="2"/>
  <c r="N174" i="2"/>
  <c r="N173" i="2"/>
  <c r="N172" i="2"/>
  <c r="N125" i="2"/>
  <c r="N124" i="2"/>
  <c r="N119" i="2"/>
  <c r="N118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7" i="2"/>
  <c r="N66" i="2"/>
  <c r="N65" i="2"/>
  <c r="N64" i="2"/>
  <c r="N60" i="2"/>
  <c r="N59" i="2"/>
  <c r="N58" i="2"/>
  <c r="N57" i="2"/>
  <c r="N56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M163" i="2" l="1"/>
  <c r="N152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55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H67" i="2"/>
  <c r="H68" i="2"/>
  <c r="M68" i="2" s="1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66" i="2"/>
  <c r="K65" i="2" l="1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H65" i="2"/>
  <c r="H64" i="2"/>
  <c r="H62" i="2"/>
  <c r="H61" i="2"/>
  <c r="H60" i="2"/>
  <c r="H59" i="2"/>
  <c r="H58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7" i="2"/>
  <c r="H26" i="2"/>
  <c r="H25" i="2"/>
  <c r="H24" i="2"/>
  <c r="H23" i="2"/>
  <c r="H22" i="2"/>
  <c r="H21" i="2"/>
  <c r="H20" i="2"/>
  <c r="K2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Q1" i="2" l="1"/>
  <c r="L728" i="2" l="1"/>
  <c r="M728" i="2" s="1"/>
  <c r="L500" i="2"/>
  <c r="M500" i="2" s="1"/>
  <c r="L502" i="2"/>
  <c r="M502" i="2" s="1"/>
  <c r="L555" i="2"/>
  <c r="M555" i="2" s="1"/>
  <c r="L662" i="2"/>
  <c r="M662" i="2" s="1"/>
  <c r="L522" i="2"/>
  <c r="M522" i="2" s="1"/>
  <c r="L501" i="2"/>
  <c r="M501" i="2" s="1"/>
  <c r="L590" i="2"/>
  <c r="M590" i="2" s="1"/>
  <c r="L495" i="2"/>
  <c r="M495" i="2" s="1"/>
  <c r="L636" i="2"/>
  <c r="M636" i="2" s="1"/>
  <c r="L551" i="2"/>
  <c r="M551" i="2" s="1"/>
  <c r="L722" i="2"/>
  <c r="M722" i="2" s="1"/>
  <c r="L535" i="2"/>
  <c r="M535" i="2" s="1"/>
  <c r="L525" i="2"/>
  <c r="M525" i="2" s="1"/>
  <c r="L734" i="2"/>
  <c r="M734" i="2" s="1"/>
  <c r="L637" i="2"/>
  <c r="M637" i="2" s="1"/>
  <c r="L546" i="2"/>
  <c r="M546" i="2" s="1"/>
  <c r="L494" i="2"/>
  <c r="M494" i="2" s="1"/>
  <c r="L650" i="2"/>
  <c r="M650" i="2" s="1"/>
  <c r="L721" i="2"/>
  <c r="M721" i="2" s="1"/>
  <c r="L544" i="2"/>
  <c r="M544" i="2" s="1"/>
  <c r="L524" i="2"/>
  <c r="M524" i="2" s="1"/>
  <c r="L651" i="2"/>
  <c r="M651" i="2" s="1"/>
  <c r="L545" i="2"/>
  <c r="M545" i="2" s="1"/>
  <c r="L534" i="2"/>
  <c r="M534" i="2" s="1"/>
  <c r="L537" i="2"/>
  <c r="M537" i="2" s="1"/>
  <c r="L654" i="2"/>
  <c r="M654" i="2" s="1"/>
  <c r="L526" i="2"/>
  <c r="M526" i="2" s="1"/>
  <c r="L572" i="2"/>
  <c r="M572" i="2" s="1"/>
  <c r="L492" i="2"/>
  <c r="M492" i="2" s="1"/>
  <c r="L641" i="2"/>
  <c r="M641" i="2" s="1"/>
  <c r="L720" i="2"/>
  <c r="M720" i="2" s="1"/>
  <c r="L521" i="2"/>
  <c r="M521" i="2" s="1"/>
  <c r="L655" i="2"/>
  <c r="M655" i="2" s="1"/>
  <c r="L719" i="2"/>
  <c r="M719" i="2" s="1"/>
  <c r="L557" i="2"/>
  <c r="M557" i="2" s="1"/>
  <c r="L656" i="2"/>
  <c r="M656" i="2" s="1"/>
  <c r="L504" i="2"/>
  <c r="M504" i="2" s="1"/>
  <c r="L653" i="2"/>
  <c r="M653" i="2" s="1"/>
  <c r="L718" i="2"/>
  <c r="M718" i="2" s="1"/>
  <c r="L552" i="2"/>
  <c r="M552" i="2" s="1"/>
  <c r="L649" i="2"/>
  <c r="M649" i="2" s="1"/>
  <c r="L542" i="2"/>
  <c r="M542" i="2" s="1"/>
  <c r="L466" i="2"/>
  <c r="M466" i="2" s="1"/>
  <c r="L646" i="2"/>
  <c r="M646" i="2" s="1"/>
  <c r="L523" i="2"/>
  <c r="M523" i="2" s="1"/>
  <c r="L652" i="2"/>
  <c r="M652" i="2" s="1"/>
  <c r="L717" i="2"/>
  <c r="M717" i="2" s="1"/>
  <c r="L658" i="2"/>
  <c r="M658" i="2" s="1"/>
  <c r="L533" i="2"/>
  <c r="M533" i="2" s="1"/>
  <c r="L493" i="2"/>
  <c r="M493" i="2" s="1"/>
  <c r="L659" i="2"/>
  <c r="M659" i="2" s="1"/>
  <c r="L727" i="2"/>
  <c r="M727" i="2" s="1"/>
  <c r="L716" i="2"/>
  <c r="M716" i="2" s="1"/>
  <c r="L733" i="2"/>
  <c r="M733" i="2" s="1"/>
  <c r="L635" i="2"/>
  <c r="M635" i="2" s="1"/>
  <c r="L503" i="2"/>
  <c r="M503" i="2" s="1"/>
  <c r="L647" i="2"/>
  <c r="M647" i="2" s="1"/>
  <c r="L547" i="2"/>
  <c r="M547" i="2" s="1"/>
  <c r="L639" i="2"/>
  <c r="M639" i="2" s="1"/>
  <c r="L715" i="2"/>
  <c r="M715" i="2" s="1"/>
  <c r="L536" i="2"/>
  <c r="M536" i="2" s="1"/>
  <c r="L640" i="2"/>
  <c r="M640" i="2" s="1"/>
  <c r="L499" i="2"/>
  <c r="M499" i="2" s="1"/>
  <c r="L642" i="2"/>
  <c r="M642" i="2" s="1"/>
  <c r="L714" i="2"/>
  <c r="M714" i="2" s="1"/>
  <c r="L643" i="2"/>
  <c r="M643" i="2" s="1"/>
  <c r="L644" i="2"/>
  <c r="M644" i="2" s="1"/>
  <c r="L713" i="2"/>
  <c r="M713" i="2" s="1"/>
  <c r="L645" i="2"/>
  <c r="M645" i="2" s="1"/>
  <c r="L634" i="2"/>
  <c r="M634" i="2" s="1"/>
  <c r="L712" i="2"/>
  <c r="M712" i="2" s="1"/>
  <c r="L657" i="2"/>
  <c r="M657" i="2" s="1"/>
  <c r="L529" i="2"/>
  <c r="M529" i="2" s="1"/>
  <c r="L498" i="2"/>
  <c r="M498" i="2" s="1"/>
  <c r="L711" i="2"/>
  <c r="M711" i="2" s="1"/>
  <c r="L563" i="2"/>
  <c r="M563" i="2" s="1"/>
  <c r="L527" i="2"/>
  <c r="M527" i="2" s="1"/>
  <c r="L562" i="2"/>
  <c r="M562" i="2" s="1"/>
  <c r="L519" i="2"/>
  <c r="M519" i="2" s="1"/>
  <c r="L540" i="2"/>
  <c r="M540" i="2" s="1"/>
  <c r="L496" i="2"/>
  <c r="M496" i="2" s="1"/>
  <c r="L538" i="2"/>
  <c r="M538" i="2" s="1"/>
  <c r="L638" i="2"/>
  <c r="M638" i="2" s="1"/>
  <c r="L528" i="2"/>
  <c r="M528" i="2" s="1"/>
  <c r="L561" i="2"/>
  <c r="M561" i="2" s="1"/>
  <c r="L520" i="2"/>
  <c r="M520" i="2" s="1"/>
  <c r="L543" i="2"/>
  <c r="M543" i="2" s="1"/>
  <c r="L497" i="2"/>
  <c r="M497" i="2" s="1"/>
  <c r="L539" i="2"/>
  <c r="M539" i="2" s="1"/>
  <c r="L648" i="2"/>
  <c r="M648" i="2" s="1"/>
  <c r="L661" i="2"/>
  <c r="M661" i="2" s="1"/>
  <c r="L448" i="2"/>
  <c r="M448" i="2" s="1"/>
  <c r="L726" i="2"/>
  <c r="M726" i="2" s="1"/>
  <c r="L441" i="2"/>
  <c r="M441" i="2" s="1"/>
  <c r="L591" i="2"/>
  <c r="M591" i="2" s="1"/>
  <c r="L725" i="2"/>
  <c r="M725" i="2" s="1"/>
  <c r="L444" i="2"/>
  <c r="M444" i="2" s="1"/>
  <c r="L560" i="2"/>
  <c r="M560" i="2" s="1"/>
  <c r="L709" i="2"/>
  <c r="M709" i="2" s="1"/>
  <c r="L437" i="2"/>
  <c r="M437" i="2" s="1"/>
  <c r="L453" i="2"/>
  <c r="M453" i="2" s="1"/>
  <c r="L559" i="2"/>
  <c r="M559" i="2" s="1"/>
  <c r="L710" i="2"/>
  <c r="M710" i="2" s="1"/>
  <c r="L488" i="2"/>
  <c r="M488" i="2" s="1"/>
  <c r="L462" i="2"/>
  <c r="M462" i="2" s="1"/>
  <c r="L531" i="2"/>
  <c r="M531" i="2" s="1"/>
  <c r="L565" i="2"/>
  <c r="M565" i="2" s="1"/>
  <c r="L707" i="2"/>
  <c r="M707" i="2" s="1"/>
  <c r="L439" i="2"/>
  <c r="M439" i="2" s="1"/>
  <c r="L564" i="2"/>
  <c r="M564" i="2" s="1"/>
  <c r="L456" i="2"/>
  <c r="M456" i="2" s="1"/>
  <c r="L708" i="2"/>
  <c r="M708" i="2" s="1"/>
  <c r="L553" i="2"/>
  <c r="M553" i="2" s="1"/>
  <c r="L459" i="2"/>
  <c r="M459" i="2" s="1"/>
  <c r="L705" i="2"/>
  <c r="M705" i="2" s="1"/>
  <c r="L575" i="2"/>
  <c r="M575" i="2" s="1"/>
  <c r="L706" i="2"/>
  <c r="M706" i="2" s="1"/>
  <c r="L599" i="2"/>
  <c r="M599" i="2" s="1"/>
  <c r="L704" i="2"/>
  <c r="M704" i="2" s="1"/>
  <c r="L455" i="2"/>
  <c r="M455" i="2" s="1"/>
  <c r="L600" i="2"/>
  <c r="M600" i="2" s="1"/>
  <c r="L703" i="2"/>
  <c r="M703" i="2" s="1"/>
  <c r="L438" i="2"/>
  <c r="M438" i="2" s="1"/>
  <c r="L554" i="2"/>
  <c r="M554" i="2" s="1"/>
  <c r="L452" i="2"/>
  <c r="M452" i="2" s="1"/>
  <c r="L702" i="2"/>
  <c r="M702" i="2" s="1"/>
  <c r="L598" i="2"/>
  <c r="M598" i="2" s="1"/>
  <c r="L578" i="2"/>
  <c r="M578" i="2" s="1"/>
  <c r="L567" i="2"/>
  <c r="M567" i="2" s="1"/>
  <c r="L700" i="2"/>
  <c r="M700" i="2" s="1"/>
  <c r="L445" i="2"/>
  <c r="M445" i="2" s="1"/>
  <c r="L574" i="2"/>
  <c r="M574" i="2" s="1"/>
  <c r="L701" i="2"/>
  <c r="M701" i="2" s="1"/>
  <c r="L597" i="2"/>
  <c r="M597" i="2" s="1"/>
  <c r="L724" i="2"/>
  <c r="M724" i="2" s="1"/>
  <c r="L440" i="2"/>
  <c r="M440" i="2" s="1"/>
  <c r="L573" i="2"/>
  <c r="M573" i="2" s="1"/>
  <c r="L465" i="2"/>
  <c r="M465" i="2" s="1"/>
  <c r="L723" i="2"/>
  <c r="M723" i="2" s="1"/>
  <c r="L699" i="2"/>
  <c r="M699" i="2" s="1"/>
  <c r="L461" i="2"/>
  <c r="M461" i="2" s="1"/>
  <c r="L532" i="2"/>
  <c r="M532" i="2" s="1"/>
  <c r="L579" i="2"/>
  <c r="M579" i="2" s="1"/>
  <c r="L698" i="2"/>
  <c r="M698" i="2" s="1"/>
  <c r="L436" i="2"/>
  <c r="M436" i="2" s="1"/>
  <c r="L449" i="2"/>
  <c r="M449" i="2" s="1"/>
  <c r="L613" i="2"/>
  <c r="M613" i="2" s="1"/>
  <c r="L593" i="2"/>
  <c r="M593" i="2" s="1"/>
  <c r="L697" i="2"/>
  <c r="M697" i="2" s="1"/>
  <c r="L463" i="2"/>
  <c r="M463" i="2" s="1"/>
  <c r="L549" i="2"/>
  <c r="M549" i="2" s="1"/>
  <c r="L454" i="2"/>
  <c r="M454" i="2" s="1"/>
  <c r="L696" i="2"/>
  <c r="M696" i="2" s="1"/>
  <c r="L548" i="2"/>
  <c r="M548" i="2" s="1"/>
  <c r="L464" i="2"/>
  <c r="M464" i="2" s="1"/>
  <c r="L491" i="2"/>
  <c r="M491" i="2" s="1"/>
  <c r="L602" i="2"/>
  <c r="M602" i="2" s="1"/>
  <c r="L571" i="2"/>
  <c r="M571" i="2" s="1"/>
  <c r="L695" i="2"/>
  <c r="M695" i="2" s="1"/>
  <c r="L693" i="2"/>
  <c r="M693" i="2" s="1"/>
  <c r="L489" i="2"/>
  <c r="M489" i="2" s="1"/>
  <c r="L447" i="2"/>
  <c r="M447" i="2" s="1"/>
  <c r="L457" i="2"/>
  <c r="M457" i="2" s="1"/>
  <c r="L442" i="2"/>
  <c r="M442" i="2" s="1"/>
  <c r="L566" i="2"/>
  <c r="M566" i="2" s="1"/>
  <c r="L450" i="2"/>
  <c r="M450" i="2" s="1"/>
  <c r="L694" i="2"/>
  <c r="M694" i="2" s="1"/>
  <c r="L490" i="2"/>
  <c r="M490" i="2" s="1"/>
  <c r="L446" i="2"/>
  <c r="M446" i="2" s="1"/>
  <c r="L458" i="2"/>
  <c r="M458" i="2" s="1"/>
  <c r="L443" i="2"/>
  <c r="M443" i="2" s="1"/>
  <c r="L451" i="2"/>
  <c r="M451" i="2" s="1"/>
  <c r="L550" i="2"/>
  <c r="M550" i="2" s="1"/>
  <c r="L592" i="2"/>
  <c r="M592" i="2" s="1"/>
  <c r="L435" i="2"/>
  <c r="M435" i="2" s="1"/>
  <c r="L425" i="2"/>
  <c r="M425" i="2" s="1"/>
  <c r="L364" i="2"/>
  <c r="M364" i="2" s="1"/>
  <c r="L471" i="2"/>
  <c r="M471" i="2" s="1"/>
  <c r="L432" i="2"/>
  <c r="M432" i="2" s="1"/>
  <c r="L428" i="2"/>
  <c r="M428" i="2" s="1"/>
  <c r="L426" i="2"/>
  <c r="M426" i="2" s="1"/>
  <c r="L484" i="2"/>
  <c r="M484" i="2" s="1"/>
  <c r="L363" i="2"/>
  <c r="M363" i="2" s="1"/>
  <c r="L468" i="2"/>
  <c r="M468" i="2" s="1"/>
  <c r="L513" i="2"/>
  <c r="M513" i="2" s="1"/>
  <c r="L409" i="2"/>
  <c r="M409" i="2" s="1"/>
  <c r="L469" i="2"/>
  <c r="M469" i="2" s="1"/>
  <c r="L476" i="2"/>
  <c r="M476" i="2" s="1"/>
  <c r="L518" i="2"/>
  <c r="M518" i="2" s="1"/>
  <c r="L367" i="2"/>
  <c r="M367" i="2" s="1"/>
  <c r="L477" i="2"/>
  <c r="M477" i="2" s="1"/>
  <c r="L512" i="2"/>
  <c r="M512" i="2" s="1"/>
  <c r="L354" i="2"/>
  <c r="M354" i="2" s="1"/>
  <c r="L478" i="2"/>
  <c r="M478" i="2" s="1"/>
  <c r="L429" i="2"/>
  <c r="M429" i="2" s="1"/>
  <c r="L511" i="2"/>
  <c r="M511" i="2" s="1"/>
  <c r="L431" i="2"/>
  <c r="M431" i="2" s="1"/>
  <c r="L485" i="2"/>
  <c r="M485" i="2" s="1"/>
  <c r="L434" i="2"/>
  <c r="M434" i="2" s="1"/>
  <c r="L370" i="2"/>
  <c r="M370" i="2" s="1"/>
  <c r="L474" i="2"/>
  <c r="M474" i="2" s="1"/>
  <c r="L351" i="2"/>
  <c r="M351" i="2" s="1"/>
  <c r="L460" i="2"/>
  <c r="M460" i="2" s="1"/>
  <c r="L487" i="2"/>
  <c r="M487" i="2" s="1"/>
  <c r="L510" i="2"/>
  <c r="M510" i="2" s="1"/>
  <c r="L365" i="2"/>
  <c r="M365" i="2" s="1"/>
  <c r="L486" i="2"/>
  <c r="M486" i="2" s="1"/>
  <c r="L386" i="2"/>
  <c r="M386" i="2" s="1"/>
  <c r="L517" i="2"/>
  <c r="M517" i="2" s="1"/>
  <c r="L366" i="2"/>
  <c r="M366" i="2" s="1"/>
  <c r="L509" i="2"/>
  <c r="M509" i="2" s="1"/>
  <c r="L350" i="2"/>
  <c r="M350" i="2" s="1"/>
  <c r="L481" i="2"/>
  <c r="M481" i="2" s="1"/>
  <c r="L427" i="2"/>
  <c r="M427" i="2" s="1"/>
  <c r="L362" i="2"/>
  <c r="M362" i="2" s="1"/>
  <c r="L472" i="2"/>
  <c r="M472" i="2" s="1"/>
  <c r="L433" i="2"/>
  <c r="M433" i="2" s="1"/>
  <c r="L480" i="2"/>
  <c r="M480" i="2" s="1"/>
  <c r="L508" i="2"/>
  <c r="M508" i="2" s="1"/>
  <c r="L361" i="2"/>
  <c r="M361" i="2" s="1"/>
  <c r="L424" i="2"/>
  <c r="M424" i="2" s="1"/>
  <c r="L470" i="2"/>
  <c r="M470" i="2" s="1"/>
  <c r="L473" i="2"/>
  <c r="M473" i="2" s="1"/>
  <c r="L507" i="2"/>
  <c r="M507" i="2" s="1"/>
  <c r="L530" i="2"/>
  <c r="M530" i="2" s="1"/>
  <c r="L467" i="2"/>
  <c r="M467" i="2" s="1"/>
  <c r="L482" i="2"/>
  <c r="M482" i="2" s="1"/>
  <c r="L506" i="2"/>
  <c r="M506" i="2" s="1"/>
  <c r="L430" i="2"/>
  <c r="M430" i="2" s="1"/>
  <c r="L368" i="2"/>
  <c r="M368" i="2" s="1"/>
  <c r="L483" i="2"/>
  <c r="M483" i="2" s="1"/>
  <c r="L516" i="2"/>
  <c r="M516" i="2" s="1"/>
  <c r="L515" i="2"/>
  <c r="M515" i="2" s="1"/>
  <c r="L338" i="2"/>
  <c r="M338" i="2" s="1"/>
  <c r="L479" i="2"/>
  <c r="M479" i="2" s="1"/>
  <c r="L505" i="2"/>
  <c r="M505" i="2" s="1"/>
  <c r="L369" i="2"/>
  <c r="M369" i="2" s="1"/>
  <c r="L360" i="2"/>
  <c r="M360" i="2" s="1"/>
  <c r="L475" i="2"/>
  <c r="M475" i="2" s="1"/>
  <c r="L359" i="2"/>
  <c r="M359" i="2" s="1"/>
  <c r="L514" i="2"/>
  <c r="M514" i="2" s="1"/>
  <c r="L357" i="2"/>
  <c r="M357" i="2" s="1"/>
  <c r="L202" i="2"/>
  <c r="M202" i="2" s="1"/>
  <c r="L332" i="2"/>
  <c r="M332" i="2" s="1"/>
  <c r="L384" i="2"/>
  <c r="M384" i="2" s="1"/>
  <c r="L257" i="2"/>
  <c r="M257" i="2" s="1"/>
  <c r="L385" i="2"/>
  <c r="M385" i="2" s="1"/>
  <c r="L319" i="2"/>
  <c r="M319" i="2" s="1"/>
  <c r="L243" i="2"/>
  <c r="M243" i="2" s="1"/>
  <c r="L320" i="2"/>
  <c r="M320" i="2" s="1"/>
  <c r="L260" i="2"/>
  <c r="M260" i="2" s="1"/>
  <c r="L383" i="2"/>
  <c r="M383" i="2" s="1"/>
  <c r="L205" i="2"/>
  <c r="M205" i="2" s="1"/>
  <c r="L318" i="2"/>
  <c r="M318" i="2" s="1"/>
  <c r="L382" i="2"/>
  <c r="M382" i="2" s="1"/>
  <c r="L317" i="2"/>
  <c r="M317" i="2" s="1"/>
  <c r="L197" i="2"/>
  <c r="M197" i="2" s="1"/>
  <c r="L328" i="2"/>
  <c r="M328" i="2" s="1"/>
  <c r="L258" i="2"/>
  <c r="M258" i="2" s="1"/>
  <c r="L381" i="2"/>
  <c r="M381" i="2" s="1"/>
  <c r="L204" i="2"/>
  <c r="M204" i="2" s="1"/>
  <c r="L352" i="2"/>
  <c r="M352" i="2" s="1"/>
  <c r="L329" i="2"/>
  <c r="M329" i="2" s="1"/>
  <c r="L259" i="2"/>
  <c r="M259" i="2" s="1"/>
  <c r="L262" i="2"/>
  <c r="M262" i="2" s="1"/>
  <c r="L336" i="2"/>
  <c r="M336" i="2" s="1"/>
  <c r="L380" i="2"/>
  <c r="M380" i="2" s="1"/>
  <c r="L267" i="2"/>
  <c r="M267" i="2" s="1"/>
  <c r="L348" i="2"/>
  <c r="M348" i="2" s="1"/>
  <c r="L347" i="2"/>
  <c r="M347" i="2" s="1"/>
  <c r="L346" i="2"/>
  <c r="M346" i="2" s="1"/>
  <c r="L263" i="2"/>
  <c r="M263" i="2" s="1"/>
  <c r="L379" i="2"/>
  <c r="M379" i="2" s="1"/>
  <c r="L355" i="2"/>
  <c r="M355" i="2" s="1"/>
  <c r="L378" i="2"/>
  <c r="M378" i="2" s="1"/>
  <c r="L356" i="2"/>
  <c r="M356" i="2" s="1"/>
  <c r="L323" i="2"/>
  <c r="M323" i="2" s="1"/>
  <c r="L206" i="2"/>
  <c r="M206" i="2" s="1"/>
  <c r="L324" i="2"/>
  <c r="M324" i="2" s="1"/>
  <c r="L377" i="2"/>
  <c r="M377" i="2" s="1"/>
  <c r="L196" i="2"/>
  <c r="M196" i="2" s="1"/>
  <c r="L203" i="2"/>
  <c r="M203" i="2" s="1"/>
  <c r="L333" i="2"/>
  <c r="M333" i="2" s="1"/>
  <c r="L376" i="2"/>
  <c r="M376" i="2" s="1"/>
  <c r="L195" i="2"/>
  <c r="M195" i="2" s="1"/>
  <c r="L265" i="2"/>
  <c r="M265" i="2" s="1"/>
  <c r="L322" i="2"/>
  <c r="M322" i="2" s="1"/>
  <c r="L335" i="2"/>
  <c r="M335" i="2" s="1"/>
  <c r="L375" i="2"/>
  <c r="M375" i="2" s="1"/>
  <c r="L198" i="2"/>
  <c r="M198" i="2" s="1"/>
  <c r="L358" i="2"/>
  <c r="M358" i="2" s="1"/>
  <c r="L345" i="2"/>
  <c r="M345" i="2" s="1"/>
  <c r="L374" i="2"/>
  <c r="M374" i="2" s="1"/>
  <c r="L207" i="2"/>
  <c r="M207" i="2" s="1"/>
  <c r="L344" i="2"/>
  <c r="M344" i="2" s="1"/>
  <c r="L208" i="2"/>
  <c r="M208" i="2" s="1"/>
  <c r="L325" i="2"/>
  <c r="M325" i="2" s="1"/>
  <c r="L373" i="2"/>
  <c r="M373" i="2" s="1"/>
  <c r="L353" i="2"/>
  <c r="M353" i="2" s="1"/>
  <c r="L349" i="2"/>
  <c r="M349" i="2" s="1"/>
  <c r="L261" i="2"/>
  <c r="M261" i="2" s="1"/>
  <c r="L330" i="2"/>
  <c r="M330" i="2" s="1"/>
  <c r="L372" i="2"/>
  <c r="M372" i="2" s="1"/>
  <c r="L222" i="2"/>
  <c r="M222" i="2" s="1"/>
  <c r="L337" i="2"/>
  <c r="M337" i="2" s="1"/>
  <c r="L371" i="2"/>
  <c r="M371" i="2" s="1"/>
  <c r="L321" i="2"/>
  <c r="M321" i="2" s="1"/>
  <c r="L266" i="2"/>
  <c r="M266" i="2" s="1"/>
  <c r="L334" i="2"/>
  <c r="M334" i="2" s="1"/>
  <c r="L177" i="2"/>
  <c r="M177" i="2" s="1"/>
  <c r="L232" i="2"/>
  <c r="M232" i="2" s="1"/>
  <c r="L253" i="2"/>
  <c r="M253" i="2" s="1"/>
  <c r="L164" i="2"/>
  <c r="M164" i="2" s="1"/>
  <c r="L295" i="2"/>
  <c r="M295" i="2" s="1"/>
  <c r="L224" i="2"/>
  <c r="M224" i="2" s="1"/>
  <c r="L159" i="2"/>
  <c r="M159" i="2" s="1"/>
  <c r="L201" i="2"/>
  <c r="M201" i="2" s="1"/>
  <c r="L228" i="2"/>
  <c r="M228" i="2" s="1"/>
  <c r="L252" i="2"/>
  <c r="M252" i="2" s="1"/>
  <c r="L123" i="2"/>
  <c r="M123" i="2" s="1"/>
  <c r="L121" i="2"/>
  <c r="M121" i="2" s="1"/>
  <c r="L236" i="2"/>
  <c r="M236" i="2" s="1"/>
  <c r="L251" i="2"/>
  <c r="M251" i="2" s="1"/>
  <c r="L148" i="2"/>
  <c r="M148" i="2" s="1"/>
  <c r="L127" i="2"/>
  <c r="M127" i="2" s="1"/>
  <c r="L161" i="2"/>
  <c r="M161" i="2" s="1"/>
  <c r="L235" i="2"/>
  <c r="M235" i="2" s="1"/>
  <c r="L256" i="2"/>
  <c r="M256" i="2" s="1"/>
  <c r="L130" i="2"/>
  <c r="M130" i="2" s="1"/>
  <c r="L169" i="2"/>
  <c r="M169" i="2" s="1"/>
  <c r="L254" i="2"/>
  <c r="M254" i="2" s="1"/>
  <c r="L62" i="2"/>
  <c r="M62" i="2" s="1"/>
  <c r="L155" i="2"/>
  <c r="M155" i="2" s="1"/>
  <c r="L63" i="2"/>
  <c r="M63" i="2" s="1"/>
  <c r="L171" i="2"/>
  <c r="M171" i="2" s="1"/>
  <c r="L239" i="2"/>
  <c r="M239" i="2" s="1"/>
  <c r="L250" i="2"/>
  <c r="M250" i="2" s="1"/>
  <c r="L162" i="2"/>
  <c r="M162" i="2" s="1"/>
  <c r="L150" i="2"/>
  <c r="M150" i="2" s="1"/>
  <c r="L240" i="2"/>
  <c r="M240" i="2" s="1"/>
  <c r="L129" i="2"/>
  <c r="M129" i="2" s="1"/>
  <c r="L151" i="2"/>
  <c r="M151" i="2" s="1"/>
  <c r="L230" i="2"/>
  <c r="M230" i="2" s="1"/>
  <c r="L154" i="2"/>
  <c r="M154" i="2" s="1"/>
  <c r="L249" i="2"/>
  <c r="M249" i="2" s="1"/>
  <c r="L61" i="2"/>
  <c r="M61" i="2" s="1"/>
  <c r="L165" i="2"/>
  <c r="M165" i="2" s="1"/>
  <c r="L242" i="2"/>
  <c r="M242" i="2" s="1"/>
  <c r="L158" i="2"/>
  <c r="M158" i="2" s="1"/>
  <c r="L153" i="2"/>
  <c r="M153" i="2" s="1"/>
  <c r="L227" i="2"/>
  <c r="M227" i="2" s="1"/>
  <c r="L248" i="2"/>
  <c r="M248" i="2" s="1"/>
  <c r="L170" i="2"/>
  <c r="M170" i="2" s="1"/>
  <c r="L149" i="2"/>
  <c r="M149" i="2" s="1"/>
  <c r="L233" i="2"/>
  <c r="M233" i="2" s="1"/>
  <c r="L255" i="2"/>
  <c r="M255" i="2" s="1"/>
  <c r="L160" i="2"/>
  <c r="M160" i="2" s="1"/>
  <c r="L120" i="2"/>
  <c r="M120" i="2" s="1"/>
  <c r="L156" i="2"/>
  <c r="M156" i="2" s="1"/>
  <c r="L223" i="2"/>
  <c r="M223" i="2" s="1"/>
  <c r="L126" i="2"/>
  <c r="M126" i="2" s="1"/>
  <c r="L168" i="2"/>
  <c r="M168" i="2" s="1"/>
  <c r="L229" i="2"/>
  <c r="M229" i="2" s="1"/>
  <c r="L247" i="2"/>
  <c r="M247" i="2" s="1"/>
  <c r="L128" i="2"/>
  <c r="M128" i="2" s="1"/>
  <c r="L225" i="2"/>
  <c r="M225" i="2" s="1"/>
  <c r="L246" i="2"/>
  <c r="M246" i="2" s="1"/>
  <c r="L122" i="2"/>
  <c r="M122" i="2" s="1"/>
  <c r="L157" i="2"/>
  <c r="M157" i="2" s="1"/>
  <c r="L241" i="2"/>
  <c r="M241" i="2" s="1"/>
  <c r="L166" i="2"/>
  <c r="M166" i="2" s="1"/>
  <c r="L238" i="2"/>
  <c r="M238" i="2" s="1"/>
  <c r="L237" i="2"/>
  <c r="M237" i="2" s="1"/>
  <c r="L167" i="2"/>
  <c r="M167" i="2" s="1"/>
  <c r="L245" i="2"/>
  <c r="M245" i="2" s="1"/>
  <c r="L147" i="2"/>
  <c r="M147" i="2" s="1"/>
  <c r="L191" i="2"/>
  <c r="M191" i="2" s="1"/>
  <c r="L234" i="2"/>
  <c r="M234" i="2" s="1"/>
  <c r="L244" i="2"/>
  <c r="M244" i="2" s="1"/>
  <c r="L226" i="2"/>
  <c r="M226" i="2" s="1"/>
  <c r="L231" i="2"/>
  <c r="M231" i="2" s="1"/>
  <c r="L74" i="2"/>
  <c r="M74" i="2" s="1"/>
  <c r="L176" i="2"/>
  <c r="M176" i="2" s="1"/>
  <c r="L219" i="2"/>
  <c r="M219" i="2" s="1"/>
  <c r="L69" i="2"/>
  <c r="M69" i="2" s="1"/>
  <c r="L49" i="2"/>
  <c r="M49" i="2" s="1"/>
  <c r="L178" i="2"/>
  <c r="M178" i="2" s="1"/>
  <c r="L40" i="2"/>
  <c r="M40" i="2" s="1"/>
  <c r="L57" i="2"/>
  <c r="M57" i="2" s="1"/>
  <c r="L24" i="2"/>
  <c r="M24" i="2" s="1"/>
  <c r="L174" i="2"/>
  <c r="M174" i="2" s="1"/>
  <c r="L218" i="2"/>
  <c r="M218" i="2" s="1"/>
  <c r="L76" i="2"/>
  <c r="M76" i="2" s="1"/>
  <c r="L35" i="2"/>
  <c r="M35" i="2" s="1"/>
  <c r="L173" i="2"/>
  <c r="M173" i="2" s="1"/>
  <c r="L118" i="2"/>
  <c r="M118" i="2" s="1"/>
  <c r="L180" i="2"/>
  <c r="M180" i="2" s="1"/>
  <c r="L45" i="2"/>
  <c r="M45" i="2" s="1"/>
  <c r="L25" i="2"/>
  <c r="M25" i="2" s="1"/>
  <c r="L51" i="2"/>
  <c r="M51" i="2" s="1"/>
  <c r="L82" i="2"/>
  <c r="M82" i="2" s="1"/>
  <c r="L37" i="2"/>
  <c r="M37" i="2" s="1"/>
  <c r="L71" i="2"/>
  <c r="M71" i="2" s="1"/>
  <c r="L182" i="2"/>
  <c r="M182" i="2" s="1"/>
  <c r="L19" i="2"/>
  <c r="M19" i="2" s="1"/>
  <c r="L66" i="2"/>
  <c r="M66" i="2" s="1"/>
  <c r="L217" i="2"/>
  <c r="M217" i="2" s="1"/>
  <c r="L53" i="2"/>
  <c r="M53" i="2" s="1"/>
  <c r="L78" i="2"/>
  <c r="M78" i="2" s="1"/>
  <c r="L70" i="2"/>
  <c r="M70" i="2" s="1"/>
  <c r="L23" i="2"/>
  <c r="M23" i="2" s="1"/>
  <c r="L65" i="2"/>
  <c r="M65" i="2" s="1"/>
  <c r="L183" i="2"/>
  <c r="M183" i="2" s="1"/>
  <c r="L58" i="2"/>
  <c r="M58" i="2" s="1"/>
  <c r="L72" i="2"/>
  <c r="M72" i="2" s="1"/>
  <c r="L20" i="2"/>
  <c r="M20" i="2" s="1"/>
  <c r="L48" i="2"/>
  <c r="M48" i="2" s="1"/>
  <c r="L184" i="2"/>
  <c r="M184" i="2" s="1"/>
  <c r="L216" i="2"/>
  <c r="M216" i="2" s="1"/>
  <c r="L36" i="2"/>
  <c r="M36" i="2" s="1"/>
  <c r="L84" i="2"/>
  <c r="M84" i="2" s="1"/>
  <c r="L73" i="2"/>
  <c r="M73" i="2" s="1"/>
  <c r="L193" i="2"/>
  <c r="M193" i="2" s="1"/>
  <c r="L42" i="2"/>
  <c r="M42" i="2" s="1"/>
  <c r="L124" i="2"/>
  <c r="M124" i="2" s="1"/>
  <c r="L30" i="2"/>
  <c r="M30" i="2" s="1"/>
  <c r="L190" i="2"/>
  <c r="M190" i="2" s="1"/>
  <c r="L56" i="2"/>
  <c r="M56" i="2" s="1"/>
  <c r="L38" i="2"/>
  <c r="M38" i="2" s="1"/>
  <c r="L187" i="2"/>
  <c r="M187" i="2" s="1"/>
  <c r="L215" i="2"/>
  <c r="M215" i="2" s="1"/>
  <c r="L83" i="2"/>
  <c r="M83" i="2" s="1"/>
  <c r="L199" i="2"/>
  <c r="M199" i="2" s="1"/>
  <c r="L28" i="2"/>
  <c r="M28" i="2" s="1"/>
  <c r="L214" i="2"/>
  <c r="M214" i="2" s="1"/>
  <c r="L52" i="2"/>
  <c r="M52" i="2" s="1"/>
  <c r="L200" i="2"/>
  <c r="M200" i="2" s="1"/>
  <c r="L85" i="2"/>
  <c r="M85" i="2" s="1"/>
  <c r="L192" i="2"/>
  <c r="M192" i="2" s="1"/>
  <c r="L213" i="2"/>
  <c r="M213" i="2" s="1"/>
  <c r="L67" i="2"/>
  <c r="M67" i="2" s="1"/>
  <c r="L44" i="2"/>
  <c r="M44" i="2" s="1"/>
  <c r="L22" i="2"/>
  <c r="M22" i="2" s="1"/>
  <c r="L186" i="2"/>
  <c r="M186" i="2" s="1"/>
  <c r="L54" i="2"/>
  <c r="M54" i="2" s="1"/>
  <c r="L212" i="2"/>
  <c r="M212" i="2" s="1"/>
  <c r="L59" i="2"/>
  <c r="M59" i="2" s="1"/>
  <c r="L175" i="2"/>
  <c r="M175" i="2" s="1"/>
  <c r="L21" i="2"/>
  <c r="M21" i="2" s="1"/>
  <c r="L75" i="2"/>
  <c r="M75" i="2" s="1"/>
  <c r="L181" i="2"/>
  <c r="M181" i="2" s="1"/>
  <c r="L29" i="2"/>
  <c r="M29" i="2" s="1"/>
  <c r="L34" i="2"/>
  <c r="M34" i="2" s="1"/>
  <c r="L77" i="2"/>
  <c r="M77" i="2" s="1"/>
  <c r="L60" i="2"/>
  <c r="M60" i="2" s="1"/>
  <c r="L179" i="2"/>
  <c r="M179" i="2" s="1"/>
  <c r="L211" i="2"/>
  <c r="M211" i="2" s="1"/>
  <c r="L220" i="2"/>
  <c r="M220" i="2" s="1"/>
  <c r="L31" i="2"/>
  <c r="M31" i="2" s="1"/>
  <c r="L64" i="2"/>
  <c r="M64" i="2" s="1"/>
  <c r="L50" i="2"/>
  <c r="M50" i="2" s="1"/>
  <c r="L194" i="2"/>
  <c r="M194" i="2" s="1"/>
  <c r="L125" i="2"/>
  <c r="M125" i="2" s="1"/>
  <c r="L39" i="2"/>
  <c r="M39" i="2" s="1"/>
  <c r="L46" i="2"/>
  <c r="M46" i="2" s="1"/>
  <c r="L26" i="2"/>
  <c r="M26" i="2" s="1"/>
  <c r="L188" i="2"/>
  <c r="M188" i="2" s="1"/>
  <c r="L210" i="2"/>
  <c r="M210" i="2" s="1"/>
  <c r="L79" i="2"/>
  <c r="M79" i="2" s="1"/>
  <c r="L27" i="2"/>
  <c r="M27" i="2" s="1"/>
  <c r="L189" i="2"/>
  <c r="M189" i="2" s="1"/>
  <c r="L33" i="2"/>
  <c r="M33" i="2" s="1"/>
  <c r="L43" i="2"/>
  <c r="M43" i="2" s="1"/>
  <c r="L47" i="2"/>
  <c r="M47" i="2" s="1"/>
  <c r="L32" i="2"/>
  <c r="M32" i="2" s="1"/>
  <c r="L185" i="2"/>
  <c r="M185" i="2" s="1"/>
  <c r="L172" i="2"/>
  <c r="M172" i="2" s="1"/>
  <c r="L221" i="2"/>
  <c r="M221" i="2" s="1"/>
  <c r="L81" i="2"/>
  <c r="M81" i="2" s="1"/>
  <c r="L41" i="2"/>
  <c r="M41" i="2" s="1"/>
  <c r="L209" i="2"/>
  <c r="M209" i="2" s="1"/>
  <c r="L80" i="2"/>
  <c r="M80" i="2" s="1"/>
  <c r="L119" i="2"/>
  <c r="M119" i="2" s="1"/>
  <c r="L12" i="2"/>
  <c r="M12" i="2" s="1"/>
  <c r="L4" i="2"/>
  <c r="M4" i="2" s="1"/>
  <c r="L111" i="2"/>
  <c r="M111" i="2" s="1"/>
  <c r="L146" i="2"/>
  <c r="M146" i="2" s="1"/>
  <c r="L16" i="2"/>
  <c r="M16" i="2" s="1"/>
  <c r="L107" i="2"/>
  <c r="M107" i="2" s="1"/>
  <c r="L55" i="2"/>
  <c r="M55" i="2" s="1"/>
  <c r="L112" i="2"/>
  <c r="M112" i="2" s="1"/>
  <c r="L145" i="2"/>
  <c r="M145" i="2" s="1"/>
  <c r="L15" i="2"/>
  <c r="M15" i="2" s="1"/>
  <c r="L152" i="2"/>
  <c r="M152" i="2" s="1"/>
  <c r="L133" i="2"/>
  <c r="M133" i="2" s="1"/>
  <c r="L89" i="2"/>
  <c r="M89" i="2" s="1"/>
  <c r="L93" i="2"/>
  <c r="M93" i="2" s="1"/>
  <c r="L106" i="2"/>
  <c r="M106" i="2" s="1"/>
  <c r="L11" i="2"/>
  <c r="M11" i="2" s="1"/>
  <c r="L97" i="2"/>
  <c r="M97" i="2" s="1"/>
  <c r="L144" i="2"/>
  <c r="M144" i="2" s="1"/>
  <c r="L5" i="2"/>
  <c r="M5" i="2" s="1"/>
  <c r="L100" i="2"/>
  <c r="M100" i="2" s="1"/>
  <c r="L134" i="2"/>
  <c r="M134" i="2" s="1"/>
  <c r="L13" i="2"/>
  <c r="M13" i="2" s="1"/>
  <c r="L2" i="2"/>
  <c r="M2" i="2" s="1"/>
  <c r="L101" i="2"/>
  <c r="M101" i="2" s="1"/>
  <c r="L143" i="2"/>
  <c r="M143" i="2" s="1"/>
  <c r="L86" i="2"/>
  <c r="M86" i="2" s="1"/>
  <c r="L18" i="2"/>
  <c r="M18" i="2" s="1"/>
  <c r="L102" i="2"/>
  <c r="M102" i="2" s="1"/>
  <c r="L92" i="2"/>
  <c r="M92" i="2" s="1"/>
  <c r="L142" i="2"/>
  <c r="M142" i="2" s="1"/>
  <c r="L7" i="2"/>
  <c r="M7" i="2" s="1"/>
  <c r="L95" i="2"/>
  <c r="M95" i="2" s="1"/>
  <c r="L141" i="2"/>
  <c r="M141" i="2" s="1"/>
  <c r="L115" i="2"/>
  <c r="M115" i="2" s="1"/>
  <c r="L9" i="2"/>
  <c r="M9" i="2" s="1"/>
  <c r="L99" i="2"/>
  <c r="M99" i="2" s="1"/>
  <c r="L114" i="2"/>
  <c r="M114" i="2" s="1"/>
  <c r="L140" i="2"/>
  <c r="M140" i="2" s="1"/>
  <c r="L14" i="2"/>
  <c r="M14" i="2" s="1"/>
  <c r="L96" i="2"/>
  <c r="M96" i="2" s="1"/>
  <c r="L110" i="2"/>
  <c r="M110" i="2" s="1"/>
  <c r="L139" i="2"/>
  <c r="M139" i="2" s="1"/>
  <c r="L88" i="2"/>
  <c r="M88" i="2" s="1"/>
  <c r="L3" i="2"/>
  <c r="M3" i="2" s="1"/>
  <c r="L90" i="2"/>
  <c r="M90" i="2" s="1"/>
  <c r="L138" i="2"/>
  <c r="M138" i="2" s="1"/>
  <c r="L6" i="2"/>
  <c r="M6" i="2" s="1"/>
  <c r="L116" i="2"/>
  <c r="M116" i="2" s="1"/>
  <c r="L109" i="2"/>
  <c r="M109" i="2" s="1"/>
  <c r="L108" i="2"/>
  <c r="M108" i="2" s="1"/>
  <c r="L137" i="2"/>
  <c r="M137" i="2" s="1"/>
  <c r="L132" i="2"/>
  <c r="M132" i="2" s="1"/>
  <c r="L117" i="2"/>
  <c r="M117" i="2" s="1"/>
  <c r="L94" i="2"/>
  <c r="M94" i="2" s="1"/>
  <c r="L91" i="2"/>
  <c r="M91" i="2" s="1"/>
  <c r="L131" i="2"/>
  <c r="M131" i="2" s="1"/>
  <c r="L103" i="2"/>
  <c r="M103" i="2" s="1"/>
  <c r="L105" i="2"/>
  <c r="M105" i="2" s="1"/>
  <c r="L10" i="2"/>
  <c r="M10" i="2" s="1"/>
  <c r="L98" i="2"/>
  <c r="M98" i="2" s="1"/>
  <c r="L136" i="2"/>
  <c r="M136" i="2" s="1"/>
  <c r="L104" i="2"/>
  <c r="M104" i="2" s="1"/>
  <c r="L135" i="2"/>
  <c r="M135" i="2" s="1"/>
  <c r="L8" i="2"/>
  <c r="M8" i="2" s="1"/>
  <c r="L87" i="2"/>
  <c r="M87" i="2" s="1"/>
  <c r="L17" i="2"/>
  <c r="M17" i="2" s="1"/>
  <c r="L113" i="2"/>
  <c r="M113" i="2" s="1"/>
</calcChain>
</file>

<file path=xl/sharedStrings.xml><?xml version="1.0" encoding="utf-8"?>
<sst xmlns="http://schemas.openxmlformats.org/spreadsheetml/2006/main" count="8048" uniqueCount="1345">
  <si>
    <t>Số hóa đơn</t>
  </si>
  <si>
    <t>00023701</t>
  </si>
  <si>
    <t>Bán hàng CÔNG TY CỔ PHẦN TRUNG TÂM THƯƠNG MẠI LOTTE VIỆT NAM- CHI NHÁNH GÒ VẤP theo hóa đơn 0010331</t>
  </si>
  <si>
    <t>Bán hàng CÔNG TY CỔ PHẦN TRUNG TÂM THƯƠNG MẠI LOTTE VIỆT NAM - CHI NHÁNH VINH theo hóa đơn 00055337</t>
  </si>
  <si>
    <t>00056103</t>
  </si>
  <si>
    <t>Bán hàng Công Ty Cổ Phần Trung Tâm Thương Mại Lotte Việt Nam- Chi Nhánh Cần Thơ theo hóa đơn 00007208</t>
  </si>
  <si>
    <t>Bán hàng CÔNG TY CỔ PHẦN TRUNG TÂM THƯƠNG MẠI LOTTE VIỆT NAM - CHI NHÁNH BÌNH THUẬN theo hóa đơn 00029674</t>
  </si>
  <si>
    <t>00048877</t>
  </si>
  <si>
    <t>00016491</t>
  </si>
  <si>
    <t>00050578</t>
  </si>
  <si>
    <t>0010321</t>
  </si>
  <si>
    <t>00003484</t>
  </si>
  <si>
    <t>00044173</t>
  </si>
  <si>
    <t>Bán hàng CÔNG TY CỔ PHẦN TRUNG TÂM THƯƠNG MẠI LOTTE VIỆT NAM - CHI NHÁNH GÒ VẤP theo hóa đơn 00000415</t>
  </si>
  <si>
    <t>Bán hàng CÔNG TY CỔ PHẦN TRUNG TÂM THƯƠNG MẠI LOTTE VIỆT NAM - CHI NHÁNH BA ĐÌNH theo hóa đơn 00029081</t>
  </si>
  <si>
    <t>00024278</t>
  </si>
  <si>
    <t>00052063</t>
  </si>
  <si>
    <t>Bán hàng CÔNG TY CỔ PHẦN TRUNG TÂM THƯƠNG MẠI LOTTE VIỆT NAM - CHI NHÁNH BÌNH THUẬN theo hóa đơn 00050794</t>
  </si>
  <si>
    <t>Bán hàng Công Ty  Cổ Phần Trung Tâm Thương Mại Lotte Việt Nam theo hóa đơn 0013099</t>
  </si>
  <si>
    <t>1884</t>
  </si>
  <si>
    <t>Bán hàng CÔNG TY CỔ PHẦN TRUNG TÂM THƯƠNG MẠI LOTTE VIỆT NAM - CHI NHÁNH NHA TRANG theo hóa đơn 00050943</t>
  </si>
  <si>
    <t>Bán hàng CÔNG TY CỔ PHẦN TRUNG TÂM THƯƠNG MẠI LOTTE VIỆT NAM - CHI NHÁNH BÌNH THUẬN theo hóa đơn 00036386</t>
  </si>
  <si>
    <t>0014255</t>
  </si>
  <si>
    <t>00014598</t>
  </si>
  <si>
    <t>00031559</t>
  </si>
  <si>
    <t>Bán hàng CÔNG TY CỔ PHẦN TRUNG TÂM THƯƠNG MẠI LOTTE VIỆT NAM - CHI NHÁNH CẦN THƠ theo hóa đơn 00049767</t>
  </si>
  <si>
    <t>00036228</t>
  </si>
  <si>
    <t>00048923</t>
  </si>
  <si>
    <t>10%</t>
  </si>
  <si>
    <t>Bán hàng CÔNG TY CỔ PHẦN TRUNG TÂM THƯƠNG MẠI LOTTE VIỆT NAM theo hóa đơn 00048880</t>
  </si>
  <si>
    <t>Bán hàng CÔNG TY CỔ PHẦN TRUNG TÂM THƯƠNG MẠI LOTTE VIỆT NAM- CHI NHÁNH GÒ VẤP theo hóa đơn 00009776</t>
  </si>
  <si>
    <t>Bán hàng CÔNG TY CỔ PHẦN TRUNG TÂM THƯƠNG MẠI LOTTE VIỆT NAM theo hóa đơn 00029630</t>
  </si>
  <si>
    <t>00048469</t>
  </si>
  <si>
    <t>00044863</t>
  </si>
  <si>
    <t>Bán hàng CÔNG TY CỔ PHẦN TRUNG TÂM THƯƠNG MẠI LOTTE VIỆT NAM - CHI NHÁNH BÌNH THUẬN theo hóa đơn 00048773</t>
  </si>
  <si>
    <t>Bán hàng CÔNG TY CỔ PHẦN TRUNG TÂM THƯƠNG MẠI LOTTE VIỆT NAM- CHI NHÁNH GÒ VẤP theo hóa đơn 00016307</t>
  </si>
  <si>
    <t>00051036</t>
  </si>
  <si>
    <t>Bán hàng Công Ty Cổ Phần Trung Tâm Thương Mại Lotte Việt Nam - Chi Nhánh Bà Rịa Vũng Tàu theo hóa đơn 0007675</t>
  </si>
  <si>
    <t>00025219</t>
  </si>
  <si>
    <t>00036421</t>
  </si>
  <si>
    <t>00006733</t>
  </si>
  <si>
    <t>Bán hàng Công Ty  Cổ Phần Trung Tâm Thương Mại Lotte Việt Nam theo hóa đơn 00010088</t>
  </si>
  <si>
    <t>00030228</t>
  </si>
  <si>
    <t>00055894</t>
  </si>
  <si>
    <t>Bán hàng Công Ty Cổ Phần Trung Tâm Thương Mại Lotte Việt Nam- Chi Nhánh  Đống Đa theo hóa đơn 00017368</t>
  </si>
  <si>
    <t>2321</t>
  </si>
  <si>
    <t>Bán hàng CÔNG TY CỔ PHẦN TRUNG TÂM THƯƠNG MẠI LOTTE VIỆT NAM - CHI NHÁNH BÌNH THUẬN theo hóa đơn 00045778</t>
  </si>
  <si>
    <t>188</t>
  </si>
  <si>
    <t>00037139</t>
  </si>
  <si>
    <t>00011646</t>
  </si>
  <si>
    <t>00029739</t>
  </si>
  <si>
    <t>Bán hàng CÔNG TY CỔ PHẦN TRUNG TÂM THƯƠNG MẠI LOTTE VIỆT NAM - CHI NHÁNH BÀ RỊA VŨNG TÀU theo hóa đơn 00048912</t>
  </si>
  <si>
    <t>00048773</t>
  </si>
  <si>
    <t>00050580</t>
  </si>
  <si>
    <t>00053167</t>
  </si>
  <si>
    <t>0006553</t>
  </si>
  <si>
    <t>00047101</t>
  </si>
  <si>
    <t>Thuế suất</t>
  </si>
  <si>
    <t>Bán hàng Công Ty Cổ Phần Trung Tâm Thương Mại Lotte Việt Nam- Chi Nhánh  Đống Đa theo hóa đơn 00011649</t>
  </si>
  <si>
    <t>Bán hàng CÔNG TY CỔ PHẦN TRUNG TÂM THƯƠNG MẠI LOTTE VIỆT NAM- CHI NHÁNH GÒ VẤP theo hóa đơn 00018030</t>
  </si>
  <si>
    <t>Bán hàng CÔNG TY CỔ PHẦN TRUNG TÂM THƯƠNG MẠI LOTTE VIỆT NAM - CHI NHÁNH NHA TRANG theo hóa đơn 00027443</t>
  </si>
  <si>
    <t>Bán hàng CÔNG TY CỔ PHẦN TRUNG TÂM THƯƠNG MẠI LOTTE VIỆT NAM - CHI NHÁNH VINH theo hóa đơn 00042343</t>
  </si>
  <si>
    <t>HÀNG TRẢ</t>
  </si>
  <si>
    <t>Bán hàng CÔNG TY CỔ PHẦN TRUNG TÂM THƯƠNG MẠI LOTTE VIỆT NAM - CHI NHÁNH BA ĐÌNH theo hóa đơn 0010502</t>
  </si>
  <si>
    <t>Bán hàng Công Ty Cổ Phần Trung Tâm Thương Mại Lotte Việt Nam- Chi Nhánh Cần Thơ theo hóa đơn 00010844</t>
  </si>
  <si>
    <t>00047807</t>
  </si>
  <si>
    <t>Bán hàng CÔNG TY CỔ PHẦN TRUNG TÂM THƯƠNG MẠI LOTTE VIỆT NAM - CHI NHÁNH NHA TRANG theo hóa đơn 00057096</t>
  </si>
  <si>
    <t>Công Ty Cổ Phần Trung Tâm Thương Mại Lotte Việt Nam - Chi Nhánh Bà Rịa Vũng Tàu</t>
  </si>
  <si>
    <t>00023636</t>
  </si>
  <si>
    <t>00027444</t>
  </si>
  <si>
    <t>00048899</t>
  </si>
  <si>
    <t>00047808</t>
  </si>
  <si>
    <t>00022944</t>
  </si>
  <si>
    <t>00004473</t>
  </si>
  <si>
    <t>0014448</t>
  </si>
  <si>
    <t>00048803</t>
  </si>
  <si>
    <t>0008665</t>
  </si>
  <si>
    <t>0013830</t>
  </si>
  <si>
    <t>00012439</t>
  </si>
  <si>
    <t>00050757</t>
  </si>
  <si>
    <t>Bán hàng CÔNG TY CỔ PHẦN TRUNG TÂM THƯƠNG MẠI LOTTE VIỆT NAM - CHI NHÁNH CẦN THƠ theo hóa đơn 00035567</t>
  </si>
  <si>
    <t>Bán hàng CÔNG TY CỔ PHẦN TRUNG TÂM THƯƠNG MẠI LOTTE VIỆT NAM- CHI NHÁNH GÒ VẤP theo hóa đơn 00003066</t>
  </si>
  <si>
    <t>Bán hàng CÔNG TY CỔ PHẦN TRUNG TÂM THƯƠNG MẠI LOTTE VIỆT NAM - CHI NHÁNH CẦN THƠ theo hóa đơn 00048805</t>
  </si>
  <si>
    <t>00004959</t>
  </si>
  <si>
    <t>00034358</t>
  </si>
  <si>
    <t>00052099</t>
  </si>
  <si>
    <t>Công Ty Cổ Phần Trung Tâm Thương Mại Lotte Việt Nam- Chi Nhánh  Đống Đa</t>
  </si>
  <si>
    <t>Bán hàng CÔNG TY CỔ PHẦN TRUNG TÂM THƯƠNG MẠI LOTTE VIỆT NAM theo hóa đơn 00040130</t>
  </si>
  <si>
    <t>Bán hàng CÔNG TY CỔ PHẦN TRUNG TÂM THƯƠNG MẠI LOTTE VIỆT NAM - CHI NHÁNH BA ĐÌNH theo hóa đơn 00040272</t>
  </si>
  <si>
    <t>Bán hàng CÔNG TY CỔ PHẦN TRUNG TÂM THƯƠNG MẠI LOTTE VIỆT NAM - CHI NHÁNH GÒ VẤP theo hóa đơn 00051027</t>
  </si>
  <si>
    <t>00017453</t>
  </si>
  <si>
    <t>0007675</t>
  </si>
  <si>
    <t>Bán hàng CÔNG TY CỔ PHẦN TRUNG TÂM THƯƠNG MẠI LOTTE VIỆT NAM - CHI NHÁNH CẦN THƠ theo hóa đơn 00031560</t>
  </si>
  <si>
    <t>Bán hàng CÔNG TY CỔ PHẦN TRUNG TÂM THƯƠNG MẠI LOTTE VIỆT NAM - CHI NHÁNH BÀ RỊA VŨNG TÀU theo hóa đơn 00053288</t>
  </si>
  <si>
    <t>Bán hàng CÔNG TY CỔ PHẦN TRUNG TÂM THƯƠNG MẠI LOTTE VIỆT NAM- CHI NHÁNH GÒ VẤP theo hóa đơn 00015230</t>
  </si>
  <si>
    <t>00055455</t>
  </si>
  <si>
    <t>00042345</t>
  </si>
  <si>
    <t>00011649</t>
  </si>
  <si>
    <t>00015447</t>
  </si>
  <si>
    <t>00027324</t>
  </si>
  <si>
    <t>Bán hàng CÔNG TY CỔ PHẦN TRUNG TÂM THƯƠNG MẠI LOTTE VIỆT NAM - CHI NHÁNH BÌNH DƯƠNG theo hóa đơn 00007209</t>
  </si>
  <si>
    <t>00029016</t>
  </si>
  <si>
    <t>00049768</t>
  </si>
  <si>
    <t>00018077</t>
  </si>
  <si>
    <t>Bán hàng CÔNG TY CỔ PHẦN TRUNG TÂM THƯƠNG MẠI LOTTE VIỆT NAM - CHI NHÁNH VINH theo hóa đơn 00049523</t>
  </si>
  <si>
    <t>00056887</t>
  </si>
  <si>
    <t>Bán hàng CÔNG TY CỔ PHẦN TRUNG TÂM THƯƠNG MẠI LOTTE VIỆT NAM - CHI NHÁNH BÌNH THUẬN theo hóa đơn 00056945</t>
  </si>
  <si>
    <t>00027443</t>
  </si>
  <si>
    <t>00018006</t>
  </si>
  <si>
    <t>00055516</t>
  </si>
  <si>
    <t>NT/21E</t>
  </si>
  <si>
    <t>00053463</t>
  </si>
  <si>
    <t>Bán hàng CÔNG TY CỔ PHẦN TRUNG TÂM THƯƠNG MẠI LOTTE VIỆT NAM- CHI NHÁNH GÒ VẤP theo hóa đơn 00007486</t>
  </si>
  <si>
    <t>00055337</t>
  </si>
  <si>
    <t>Bán hàng CÔNG TY CỔ PHẦN TRUNG TÂM THƯƠNG MẠI LOTTE VIỆT NAM - CHI NHÁNH CẦN THƠ theo hóa đơn 00047807</t>
  </si>
  <si>
    <t>Bán hàng CÔNG TY CỔ PHẦN TRUNG TÂM THƯƠNG MẠI LOTTE VIỆT NAM - CHI NHÁNH BA ĐÌNH theo hóa đơn 00026116</t>
  </si>
  <si>
    <t>00050799</t>
  </si>
  <si>
    <t>2912</t>
  </si>
  <si>
    <t>Bán hàng CÔNG TY CỔ PHẦN TRUNG TÂM THƯƠNG MẠI LOTTE VIỆT NAM theo hóa đơn 00056238</t>
  </si>
  <si>
    <t>00048634</t>
  </si>
  <si>
    <t>00029642</t>
  </si>
  <si>
    <t>Bán hàng CôngTy Cổ Phần Trung Tâm Thương Mại Lotte Việt Nam-Chi Nhánh Nha Trang theo hóa đơn 0015031</t>
  </si>
  <si>
    <t>Bán hàng CÔNG TY CỔ PHẦN TRUNG TÂM THƯƠNG MẠI LOTTE VIỆT NAM - CHI NHÁNH BÌNH DƯƠNG theo hóa đơn 00046045</t>
  </si>
  <si>
    <t>00053166</t>
  </si>
  <si>
    <t>Bán hàng CÔNG TY CỔ PHẦN TRUNG TÂM THƯƠNG MẠI LOTTE VIỆT NAM - CHI NHÁNH BÌNH DƯƠNG theo hóa đơn 00049666</t>
  </si>
  <si>
    <t>1K22TNA</t>
  </si>
  <si>
    <t>00021166</t>
  </si>
  <si>
    <t>00029018</t>
  </si>
  <si>
    <t>Bán hàng Công Ty Cổ Phần Trung Tâm Thương Mại Lotte Việt Nam - Chi Nhánh Bà Rịa Vũng Tàu theo hóa đơn 00017317</t>
  </si>
  <si>
    <t>00004474</t>
  </si>
  <si>
    <t>00040130</t>
  </si>
  <si>
    <t>Bán hàng CÔNG TY CỔ PHẦN TRUNG TÂM THƯƠNG MẠI LOTTE VIỆT NAM theo hóa đơn 00057134</t>
  </si>
  <si>
    <t>Bán hàng CÔNG TY CỔ PHẦN TRUNG TÂM THƯƠNG MẠI LOTTE VIỆT NAM - CHI NHÁNH BÌNH THUẬN theo hóa đơn 00050325</t>
  </si>
  <si>
    <t>00056280</t>
  </si>
  <si>
    <t>0304741634</t>
  </si>
  <si>
    <t>Bán hàng CÔNG TY CỔ PHẦN TRUNG TÂM THƯƠNG MẠI LOTTE VIỆT NAM- CHI NHÁNH GÒ VẤP theo hóa đơn 00019579</t>
  </si>
  <si>
    <t>00034403</t>
  </si>
  <si>
    <t>Bán hàng CÔNG TY CỔ PHẦN TRUNG TÂM THƯƠNG MẠI LOTTE VIỆT NAM - CHI NHÁNH BA ĐÌNH theo hóa đơn 00055455</t>
  </si>
  <si>
    <t>Bán hàng CÔNG TY CỔ PHẦN TRUNG TÂM THƯƠNG MẠI LOTTE VIỆT NAM- CHI NHÁNH GÒ VẤP theo hóa đơn 00011673</t>
  </si>
  <si>
    <t>Ngày hóa đơn</t>
  </si>
  <si>
    <t>00005636</t>
  </si>
  <si>
    <t>00013775</t>
  </si>
  <si>
    <t>Bán hàng CÔNG TY CỔ PHẦN TRUNG TÂM THƯƠNG MẠI LOTTE VIỆT NAM - CHI NHÁNH BA ĐÌNH theo hóa đơn 00034382</t>
  </si>
  <si>
    <t>0010781</t>
  </si>
  <si>
    <t>Bán hàng CÔNG TY CỔ PHẦN TRUNG TÂM THƯƠNG MẠI LOTTE VIỆT NAM - CHI NHÁNH BÌNH DƯƠNG theo hóa đơn 00036468</t>
  </si>
  <si>
    <t>8%</t>
  </si>
  <si>
    <t>Bán hàng CÔNG TY CỔ PHẦN TRUNG TÂM THƯƠNG MẠI LOTTE VIỆT NAM theo hóa đơn 00043852</t>
  </si>
  <si>
    <t>Bán hàng CÔNG TY CỔ PHẦN TRUNG TÂM THƯƠNG MẠI LOTTE VIỆT NAM - CHI NHÁNH VINH theo hóa đơn 00047808</t>
  </si>
  <si>
    <t>00015216</t>
  </si>
  <si>
    <t>Công Ty  Cổ Phần Trung Tâm Thương Mại Lotte Việt Nam</t>
  </si>
  <si>
    <t>Bán hàng CÔNG TY CỔ PHẦN TRUNG TÂM THƯƠNG MẠI LOTTE VIỆT NAM theo hóa đơn 00028981</t>
  </si>
  <si>
    <t>00038189</t>
  </si>
  <si>
    <t>Bán hàng CÔNG TY CỔ PHẦN TRUNG TÂM THƯƠNG MẠI LOTTE VIỆT NAM - CHI NHÁNH BÌNH THUẬN theo hóa đơn 00052016</t>
  </si>
  <si>
    <t>Bán hàng CÔNG TY CỔ PHẦN TRUNG TÂM THƯƠNG MẠI LOTTE VIỆT NAM- CHI NHÁNH GÒ VẤP theo hóa đơn 00001844</t>
  </si>
  <si>
    <t>00050943</t>
  </si>
  <si>
    <t>4408</t>
  </si>
  <si>
    <t>Bán hàng CÔNG TY CỔ PHẦN TRUNG TÂM THƯƠNG MẠI LOTTE VIỆT NAM - CHI NHÁNH GÒ VẤP theo hóa đơn 00050757</t>
  </si>
  <si>
    <t>Bán hàng Công Ty  Cổ Phần Trung Tâm Thương Mại Lotte Việt Nam theo hóa đơn 0007168</t>
  </si>
  <si>
    <t>0007475</t>
  </si>
  <si>
    <t>Bán hàng Công Ty  Cổ Phần Trung Tâm Thương Mại Lotte Việt Nam theo hóa đơn 0008339</t>
  </si>
  <si>
    <t>Bán hàng CÔNG TY CỔ PHẦN TRUNG TÂM THƯƠNG MẠI LOTTE VIỆT NAM- CHI NHÁNH GÒ VẤP theo hóa đơn 00018321</t>
  </si>
  <si>
    <t>Bán hàng Công Ty Cổ Phần Trung Tâm Thương Mại Lotte Việt Nam -Chi nhánh Bình Thuận theo hóa đơn 00012936</t>
  </si>
  <si>
    <t>0304741634-013</t>
  </si>
  <si>
    <t>00029516</t>
  </si>
  <si>
    <t>0008876</t>
  </si>
  <si>
    <t>Bán hàng Công Ty Cổ Phần Trung Tâm Thương Mại Lotte Việt Nam -Chi nhánh Bình Thuận theo hóa đơn 00018005</t>
  </si>
  <si>
    <t>1C22TNT</t>
  </si>
  <si>
    <t>Bán hàng Công Ty Cổ Phần Trung Tâm Thương Mại Lotte Việt Nam -Chi nhánh Bình Thuận theo hóa đơn 00016515</t>
  </si>
  <si>
    <t>00045855</t>
  </si>
  <si>
    <t>00047039</t>
  </si>
  <si>
    <t>Bán hàng CÔNG TY CỔ PHẦN TRUNG TÂM THƯƠNG MẠI LOTTE VIỆT NAM - CHI NHÁNH VINH theo hóa đơn 00050795</t>
  </si>
  <si>
    <t>Bán hàng CÔNG TY CỔ PHẦN TRUNG TÂM THƯƠNG MẠI LOTTE VIỆT NAM - CHI NHÁNH CẦN THƠ theo hóa đơn 00029403</t>
  </si>
  <si>
    <t>00031524</t>
  </si>
  <si>
    <t>0007168</t>
  </si>
  <si>
    <t>00015230</t>
  </si>
  <si>
    <t>Bán hàng CÔNG TY CỔ PHẦN TRUNG TÂM THƯƠNG MẠI LOTTE VIỆT NAM - CHI NHÁNH CẦN THƠ theo hóa đơn 00054383</t>
  </si>
  <si>
    <t>Bán hàng CÔNG TY CỔ PHẦN TRUNG TÂM THƯƠNG MẠI LOTTE VIỆT NAM - CHI NHÁNH BA ĐÌNH theo hóa đơn 00016613</t>
  </si>
  <si>
    <t>Bán hàng Công Ty Cổ Phần Trung Tâm Thương Mại Lotte Việt Nam - Chi Nhánh Bà Rịa Vũng Tàu theo hóa đơn 00021876</t>
  </si>
  <si>
    <t>00016305</t>
  </si>
  <si>
    <t>00054524</t>
  </si>
  <si>
    <t>00045863</t>
  </si>
  <si>
    <t>Bán hàng CÔNG TY CỔ PHẦN TRUNG TÂM THƯƠNG MẠI LOTTE VIỆT NAM - CHI NHÁNH CẦN THƠ theo hóa đơn 00050799</t>
  </si>
  <si>
    <t>Bán hàng CÔNG TY CỔ PHẦN TRUNG TÂM THƯƠNG MẠI LOTTE VIỆT NAM - CHI NHÁNH BA ĐÌNH theo hóa đơn 00048589</t>
  </si>
  <si>
    <t>Bán hàng CÔNG TY CỔ PHẦN TRUNG TÂM THƯƠNG MẠI LOTTE VIỆT NAM - CHI NHÁNH GÒ VẤP theo hóa đơn 00057051</t>
  </si>
  <si>
    <t>00008854</t>
  </si>
  <si>
    <t>00018109</t>
  </si>
  <si>
    <t>00036386</t>
  </si>
  <si>
    <t>Bán hàng CÔNG TY CỔ PHẦN TRUNG TÂM THƯƠNG MẠI LOTTE VIỆT NAM - CHI NHÁNH BÀ RỊA VŨNG TÀU theo hóa đơn 00024277</t>
  </si>
  <si>
    <t>0006269</t>
  </si>
  <si>
    <t>Bán hàng CÔNG TY CỔ PHẦN TRUNG TÂM THƯƠNG MẠI LOTTE VIỆT NAM theo hóa đơn 00036421</t>
  </si>
  <si>
    <t>00054383</t>
  </si>
  <si>
    <t>Bán hàng CÔNG TY CỔ PHẦN TRUNG TÂM THƯƠNG MẠI LOTTE VIỆT NAM - CHI NHÁNH BÌNH THUẬN theo hóa đơn 00026016</t>
  </si>
  <si>
    <t>00057051</t>
  </si>
  <si>
    <t>Bán hàng CôngTy Cổ Phần Trung Tâm Thương Mại Lotte Việt Nam-Chi Nhánh Nha Trang theo hóa đơn 0012814</t>
  </si>
  <si>
    <t>Bán hàng CÔNG TY CỔ PHẦN TRUNG TÂM THƯƠNG MẠI LOTTE VIỆT NAM - CHI NHÁNH BÌNH THUẬN theo hóa đơn 00054381</t>
  </si>
  <si>
    <t>00042412</t>
  </si>
  <si>
    <t>Bán hàng CÔNG TY CỔ PHẦN TRUNG TÂM THƯƠNG MẠI LOTTE VIỆT NAM- CHI NHÁNH GÒ VẤP theo hóa đơn 00006269</t>
  </si>
  <si>
    <t>Bán hàng CÔNG TY CỔ PHẦN TRUNG TÂM THƯƠNG MẠI LOTTE VIỆT NAM theo hóa đơn 00027444</t>
  </si>
  <si>
    <t>00051274</t>
  </si>
  <si>
    <t>00010844</t>
  </si>
  <si>
    <t>Bán hàng CÔNG TY CỔ PHẦN TRUNG TÂM THƯƠNG MẠI LOTTE VIỆT NAM - CHI NHÁNH GÒ VẤP theo hóa đơn 00047039</t>
  </si>
  <si>
    <t>00034391</t>
  </si>
  <si>
    <t>00004691</t>
  </si>
  <si>
    <t>00026141</t>
  </si>
  <si>
    <t>00007486</t>
  </si>
  <si>
    <t>00017882</t>
  </si>
  <si>
    <t>Bán hàng CÔNG TY CỔ PHẦN TRUNG TÂM THƯƠNG MẠI LOTTE VIỆT NAM - CHI NHÁNH BA ĐÌNH theo hóa đơn 00037295</t>
  </si>
  <si>
    <t>CÔNG TY CỔ PHẦN TRUNG TÂM THƯƠNG MẠI LOTTE VIỆT NAM - CHI NHÁNH BÀ RỊA VŨNG TÀU</t>
  </si>
  <si>
    <t>1185</t>
  </si>
  <si>
    <t>Bán hàng Công Ty Cổ Phần Trung Tâm Thương Mại Lotte Việt Nam - Chi Nhánh Bà Rịa Vũng Tàu theo hóa đơn 00015866</t>
  </si>
  <si>
    <t>Công Ty Cổ Phần Trung Tâm Thương Mại Lotte VN -Chi nhánh Bình Thuận</t>
  </si>
  <si>
    <t>Bán hàng CÔNG TY CỔ PHẦN TRUNG TÂM THƯƠNG MẠI LOTTE VIỆT NAM - CHI NHÁNH GÒ VẤP theo hóa đơn 00026141</t>
  </si>
  <si>
    <t>00026149</t>
  </si>
  <si>
    <t>00036617</t>
  </si>
  <si>
    <t>Số dòng = 439</t>
  </si>
  <si>
    <t>0006865</t>
  </si>
  <si>
    <t>Bán hàng CÔNG TY CỔ PHẦN TRUNG TÂM THƯƠNG MẠI LOTTE VIỆT NAM - CHI NHÁNH CẦN THƠ theo hóa đơn 00029018</t>
  </si>
  <si>
    <t>00029674</t>
  </si>
  <si>
    <t>Bán hàng CÔNG TY CỔ PHẦN TRUNG TÂM THƯƠNG MẠI LOTTE VIỆT NAM - CHI NHÁNH GÒ VẤP theo hóa đơn 00055434</t>
  </si>
  <si>
    <t>Bán hàng CÔNG TY CỔ PHẦN TRUNG TÂM THƯƠNG MẠI LOTTE VIỆT NAM - CHI NHÁNH BÌNH DƯƠNG theo hóa đơn 00027270</t>
  </si>
  <si>
    <t>Bán hàng CÔNG TY CỔ PHẦN TRUNG TÂM THƯƠNG MẠI LOTTE VIỆT NAM - CHI NHÁNH VINH theo hóa đơn 00029017</t>
  </si>
  <si>
    <t>Bán hàng Công Ty Cổ Phần Trung Tâm Thương Mại Lotte Việt Nam- Chi Nhánh  Đống Đa theo hóa đơn 00015212</t>
  </si>
  <si>
    <t>00057095</t>
  </si>
  <si>
    <t>Bán hàng Công Ty  Cổ Phần Trung Tâm Thương Mại Lotte Việt Nam theo hóa đơn 00013118</t>
  </si>
  <si>
    <t>Bán hàng CÔNG TY CỔ PHẦN TRUNG TÂM THƯƠNG MẠI LOTTE VIỆT NAM - CHI NHÁNH BÌNH DƯƠNG theo hóa đơn 00029697</t>
  </si>
  <si>
    <t>Bán hàng CÔNG TY CỔ PHẦN TRUNG TÂM THƯƠNG MẠI LOTTE VIỆT NAM - CHI NHÁNH BÌNH THUẬN theo hóa đơn 00044173</t>
  </si>
  <si>
    <t>Bán hàng CÔNG TY CỔ PHẦN TRUNG TÂM THƯƠNG MẠI LOTTE VIỆT NAM - CHI NHÁNH BA ĐÌNH theo hóa đơn 00051036</t>
  </si>
  <si>
    <t>Bán hàng CôngTy Cổ Phần Trung Tâm Thương Mại Lotte Việt Nam-Chi Nhánh Nha Trang theo hóa đơn 00016514</t>
  </si>
  <si>
    <t>Bán hàng CÔNG TY CỔ PHẦN TRUNG TÂM THƯƠNG MẠI LOTTE VIỆT NAM - CHI NHÁNH BÌNH DƯƠNG theo hóa đơn 00015216</t>
  </si>
  <si>
    <t>Bán hàng CÔNG TY CỔ PHẦN TRUNG TÂM THƯƠNG MẠI LOTTE VIỆT NAM - CHI NHÁNH BÌNH THUẬN theo hóa đơn 00048804</t>
  </si>
  <si>
    <t>00017315</t>
  </si>
  <si>
    <t>00055434</t>
  </si>
  <si>
    <t>00019074</t>
  </si>
  <si>
    <t>Bán hàng CÔNG TY CỔ PHẦN TRUNG TÂM THƯƠNG MẠI LOTTE VIỆT NAM - CHI NHÁNH BÌNH THUẬN theo hóa đơn 00026001</t>
  </si>
  <si>
    <t>00053288</t>
  </si>
  <si>
    <t>00027331</t>
  </si>
  <si>
    <t>Bán hàng CÔNG TY CỔ PHẦN TRUNG TÂM THƯƠNG MẠI LOTTE VIỆT NAM - CHI NHÁNH BÌNH THUẬN theo hóa đơn 00049522</t>
  </si>
  <si>
    <t>00005639</t>
  </si>
  <si>
    <t>00006671</t>
  </si>
  <si>
    <t>Bán hàng CÔNG TY CỔ PHẦN TRUNG TÂM THƯƠNG MẠI LOTTE VIỆT NAM - CHI NHÁNH BÌNH DƯƠNG theo hóa đơn 0013830</t>
  </si>
  <si>
    <t>Bán hàng CÔNG TY CỔ PHẦN TRUNG TÂM THƯƠNG MẠI LOTTE VIỆT NAM - CHI NHÁNH VINH theo hóa đơn 00031561</t>
  </si>
  <si>
    <t>Bán hàng CÔNG TY CỔ PHẦN TRUNG TÂM THƯƠNG MẠI LOTTE VIỆT NAM - CHI NHÁNH VINH theo hóa đơn 00026909</t>
  </si>
  <si>
    <t>0012814</t>
  </si>
  <si>
    <t>0304741634-007</t>
  </si>
  <si>
    <t>Bán hàng CÔNG TY CỔ PHẦN TRUNG TÂM THƯƠNG MẠI LOTTE VIỆT NAM - CHI NHÁNH BA ĐÌNH theo hóa đơn 0012715</t>
  </si>
  <si>
    <t>00051014</t>
  </si>
  <si>
    <t>Bán hàng Công Ty  Cổ Phần Trung Tâm Thương Mại Lotte Việt Nam theo hóa đơn 0006269</t>
  </si>
  <si>
    <t>00055338</t>
  </si>
  <si>
    <t>Bán hàng Công Ty Cổ Phần Trung Tâm Thương Mại Lotte Việt Nam - Chi Nhánh Bà Rịa Vũng Tàu theo hóa đơn 00008855</t>
  </si>
  <si>
    <t>Mã số thuế người mua</t>
  </si>
  <si>
    <t>00016867</t>
  </si>
  <si>
    <t>CÔNG TY CỔ PHẦN TRUNG TÂM THƯƠNG MẠI LOTTE VIỆT NAM - CHI NHÁNH ĐỐNG ĐA</t>
  </si>
  <si>
    <t>00027270</t>
  </si>
  <si>
    <t>Bán hàng CÔNG TY CỔ PHẦN TRUNG TÂM THƯƠNG MẠI LOTTE VIỆT NAM - CHI NHÁNH CẦN THƠ theo hóa đơn 00037239</t>
  </si>
  <si>
    <t>00043642</t>
  </si>
  <si>
    <t>Bán hàng CÔNG TY CỔ PHẦN TRUNG TÂM THƯƠNG MẠI LOTTE VIỆT NAM - CHI NHÁNH NHA TRANG theo hóa đơn 00031740</t>
  </si>
  <si>
    <t>00000042</t>
  </si>
  <si>
    <t>00010460</t>
  </si>
  <si>
    <t>00010818</t>
  </si>
  <si>
    <t>00004699</t>
  </si>
  <si>
    <t>Bán hàng CÔNG TY CỔ PHẦN TRUNG TÂM THƯƠNG MẠI LOTTE VIỆT NAM - CHI NHÁNH BÌNH DƯƠNG theo hóa đơn 00053248</t>
  </si>
  <si>
    <t>Nhóm HHDV : 4. Hàng hóa, dịch vụ chịu thuế suất thuế GTGT 10% (439 )</t>
  </si>
  <si>
    <t>Bán hàng CÔNG TY CỔ PHẦN TRUNG TÂM THƯƠNG MẠI LOTTE VIỆT NAM - CHI NHÁNH GÒ VẤP theo hóa đơn 00034358</t>
  </si>
  <si>
    <t>Bán hàng CÔNG TY CỔ PHẦN TRUNG TÂM THƯƠNG MẠI LOTTE VIỆT NAM - CHI NHÁNH CẦN THƠ theo hóa đơn 00048923</t>
  </si>
  <si>
    <t>Bán hàng CÔNG TY CỔ PHẦN TRUNG TÂM THƯƠNG MẠI LOTTE VIỆT NAM - CHI NHÁNH BA ĐÌNH theo hóa đơn 00003391</t>
  </si>
  <si>
    <t>00013162</t>
  </si>
  <si>
    <t>Bán hàng CÔNG TY CỔ PHẦN TRUNG TÂM THƯƠNG MẠI LOTTE VIỆT NAM - CHI NHÁNH BÌNH DƯƠNG theo hóa đơn 00051014</t>
  </si>
  <si>
    <t>Bán hàng Công Ty  Cổ Phần Trung Tâm Thương Mại Lotte Việt Nam theo hóa đơn 00015805</t>
  </si>
  <si>
    <t>Bán hàng CÔNG TY CỔ PHẦN TRUNG TÂM THƯƠNG MẠI LOTTE VIỆT NAM - CHI NHÁNH BÀ RỊA VŨNG TÀU theo hóa đơn 00029738</t>
  </si>
  <si>
    <t>Bán hàng CÔNG TY CỔ PHẦN TRUNG TÂM THƯƠNG MẠI LOTTE VIỆT NAM - CHI NHÁNH VINH theo hóa đơn 00036389</t>
  </si>
  <si>
    <t>Bán hàng CÔNG TY CỔ PHẦN TRUNG TÂM THƯƠNG MẠI LOTTE VIỆT NAM - CHI NHÁNH CẦN THƠ theo hóa đơn 00048774</t>
  </si>
  <si>
    <t>00048805</t>
  </si>
  <si>
    <t>00017317</t>
  </si>
  <si>
    <t>00044141</t>
  </si>
  <si>
    <t>00029630</t>
  </si>
  <si>
    <t>Bán hàng CÔNG TY CỔ PHẦN TRUNG TÂM THƯƠNG MẠI LOTTE VIỆT NAM - CHI NHÁNH GÒ VẤP theo hóa đơn 00024324</t>
  </si>
  <si>
    <t>00053290</t>
  </si>
  <si>
    <t>Bán hàng Công Ty  Cổ Phần Trung Tâm Thương Mại Lotte Việt Nam theo hóa đơn 0008877</t>
  </si>
  <si>
    <t>Bán hàng CÔNG TY CỔ PHẦN TRUNG TÂM THƯƠNG MẠI LOTTE VIỆT NAM - CHI NHÁNH CẦN THƠ theo hóa đơn 00027323</t>
  </si>
  <si>
    <t>Bán hàng CôngTy Cổ Phần Trung Tâm Thương Mại Lotte Việt Nam-Chi Nhánh Nha Trang theo hóa đơn 0007476</t>
  </si>
  <si>
    <t>00036388</t>
  </si>
  <si>
    <t>00018030</t>
  </si>
  <si>
    <t>Bán hàng CÔNG TY CỔ PHẦN TRUNG TÂM THƯƠNG MẠI LOTTE VIỆT NAM - CHI NHÁNH BÌNH THUẬN theo hóa đơn 00024278</t>
  </si>
  <si>
    <t>Bán hàng CÔNG TY CỔ PHẦN TRUNG TÂM THƯƠNG MẠI LOTTE VIỆT NAM - CHI NHÁNH GÒ VẤP theo hóa đơn 00054524</t>
  </si>
  <si>
    <t>0006889</t>
  </si>
  <si>
    <t>00023394</t>
  </si>
  <si>
    <t>Bán hàng CÔNG TY CỔ PHẦN TRUNG TÂM THƯƠNG MẠI LOTTE VIỆT NAM - CHI NHÁNH ĐỐNG ĐA theo hóa đơn 00050921</t>
  </si>
  <si>
    <t>Bán hàng CÔNG TY CỔ PHẦN TRUNG TÂM THƯƠNG MẠI LOTTE VIỆT NAM - CHI NHÁNH BÌNH THUẬN theo hóa đơn 00053166</t>
  </si>
  <si>
    <t>00004954</t>
  </si>
  <si>
    <t>Bán hàng CÔNG TY CỔ PHẦN TRUNG TÂM THƯƠNG MẠI LOTTE VIỆT NAM - CHI NHÁNH BÌNH THUẬN theo hóa đơn 00056887</t>
  </si>
  <si>
    <t>00041374</t>
  </si>
  <si>
    <t>Bán hàng CÔNG TY CỔ PHẦN TRUNG TÂM THƯƠNG MẠI LOTTE VIỆT NAM theo hóa đơn 00036445</t>
  </si>
  <si>
    <t>Bán hàng CÔNG TY CỔ PHẦN TRUNG TÂM THƯƠNG MẠI LOTTE VIỆT NAM - CHI NHÁNH BÌNH THUẬN theo hóa đơn 00031559</t>
  </si>
  <si>
    <t>Bán hàng CÔNG TY CỔ PHẦN TRUNG TÂM THƯƠNG MẠI LOTTE VIỆT NAM- CHI NHÁNH GÒ VẤP theo hóa đơn 00012948</t>
  </si>
  <si>
    <t>Bán hàng CÔNG TY CỔ PHẦN TRUNG TÂM THƯƠNG MẠI LOTTE VIỆT NAM - CHI NHÁNH CẦN THƠ theo hóa đơn 00000025</t>
  </si>
  <si>
    <t>00011645</t>
  </si>
  <si>
    <t>Bán hàng CÔNG TY CỔ PHẦN TRUNG TÂM THƯƠNG MẠI LOTTE VIỆT NAM - CHI NHÁNH BÌNH DƯƠNG theo hóa đơn 00055894</t>
  </si>
  <si>
    <t>Bán hàng CÔNG TY CỔ PHẦN TRUNG TÂM THƯƠNG MẠI LOTTE VIỆT NAM - CHI NHÁNH BA ĐÌNH theo hóa đơn 00018550</t>
  </si>
  <si>
    <t>00048589</t>
  </si>
  <si>
    <t>00026001</t>
  </si>
  <si>
    <t>Bán hàng CÔNG TY CỔ PHẦN TRUNG TÂM THƯƠNG MẠI LOTTE VIỆT NAM - CHI NHÁNH BÀ RỊA VŨNG TÀU theo hóa đơn 00046976</t>
  </si>
  <si>
    <t>00018005</t>
  </si>
  <si>
    <t>CÔNG TY CỔ PHẦN TRUNG TÂM THƯƠNG MẠI LOTTE VIỆT NAM - CHI NHÁNH BA ĐÌNH</t>
  </si>
  <si>
    <t>Bán hàng CÔNG TY CỔ PHẦN TRUNG TÂM THƯƠNG MẠI LOTTE VIỆT NAM - CHI NHÁNH BÌNH DƯƠNG theo hóa đơn 00022944</t>
  </si>
  <si>
    <t>00026909</t>
  </si>
  <si>
    <t>Bán hàng Công Ty Cổ Phần Trung Tâm Thương Mại Lotte VN -Chi nhánh Bình Thuận theo hóa đơn 00004699</t>
  </si>
  <si>
    <t>Bán hàng CÔNG TY CỔ PHẦN TRUNG TÂM THƯƠNG MẠI LOTTE VIỆT NAM - CHI NHÁNH GÒ VẤP theo hóa đơn 00030228</t>
  </si>
  <si>
    <t>00031561</t>
  </si>
  <si>
    <t>00004649</t>
  </si>
  <si>
    <t>Bán hàng CÔNG TY CỔ PHẦN TRUNG TÂM THƯƠNG MẠI LOTTE VIỆT NAM - CHI NHÁNH BA ĐÌNH theo hóa đơn 00056689</t>
  </si>
  <si>
    <t>Bán hàng CÔNG TY CỔ PHẦN TRUNG TÂM THƯƠNG MẠI LOTTE VIỆT NAM - CHI NHÁNH BÀ RỊA VŨNG TÀU theo hóa đơn 00055514</t>
  </si>
  <si>
    <t>00008422</t>
  </si>
  <si>
    <t>0007476</t>
  </si>
  <si>
    <t>Bán hàng Công Ty  Cổ Phần Trung Tâm Thương Mại Lotte Việt Nam theo hóa đơn 00014419</t>
  </si>
  <si>
    <t>00025826</t>
  </si>
  <si>
    <t>Bán hàng CÔNG TY CỔ PHẦN TRUNG TÂM THƯƠNG MẠI LOTTE VIỆT NAM - CHI NHÁNH BÀ RỊA VŨNG TÀU theo hóa đơn 00052123</t>
  </si>
  <si>
    <t>Doanh số bán chưa có thuế GTGT</t>
  </si>
  <si>
    <t>00036445</t>
  </si>
  <si>
    <t>Bán hàng CÔNG TY CỔ PHẦN TRUNG TÂM THƯƠNG MẠI LOTTE VIỆT NAM - CHI NHÁNH BÌNH DƯƠNG theo hóa đơn 00038189</t>
  </si>
  <si>
    <t>Bán hàng CÔNG TY CỔ PHẦN TRUNG TÂM THƯƠNG MẠI LOTTE VIỆT NAM- CHI NHÁNH GÒ VẤP theo hóa đơn 0006532</t>
  </si>
  <si>
    <t>2487</t>
  </si>
  <si>
    <t>Bán hàng CÔNG TY CỔ PHẦN TRUNG TÂM THƯƠNG MẠI LOTTE VIỆT NAM - CHI NHÁNH CẦN THƠ theo hóa đơn 00053167</t>
  </si>
  <si>
    <t>00048552</t>
  </si>
  <si>
    <t>Bán hàng CÔNG TY CỔ PHẦN TRUNG TÂM THƯƠNG MẠI LOTTE VIỆT NAM theo hóa đơn 00049520</t>
  </si>
  <si>
    <t>Bán hàng CÔNG TY CỔ PHẦN TRUNG TÂM THƯƠNG MẠI LOTTE VIỆT NAM - CHI NHÁNH GÒ VẤP theo hóa đơn 00025826</t>
  </si>
  <si>
    <t>00045914</t>
  </si>
  <si>
    <t>Bán hàng Công Ty Cổ Phần Trung Tâm Thương Mại Lotte Việt Nam -Chi nhánh Bình Thuận theo hóa đơn 00005636</t>
  </si>
  <si>
    <t>Bán hàng CÔNG TY CỔ PHẦN TRUNG TÂM THƯƠNG MẠI LOTTE VIỆT NAM - CHI NHÁNH CẦN THƠ theo hóa đơn 00026000</t>
  </si>
  <si>
    <t>00029697</t>
  </si>
  <si>
    <t>00048774</t>
  </si>
  <si>
    <t>00034390</t>
  </si>
  <si>
    <t>Bán hàng CÔNG TY CỔ PHẦN TRUNG TÂM THƯƠNG MẠI LOTTE VIỆT NAM - CHI NHÁNH BÀ RỊA VŨNG TÀU theo hóa đơn 00051052</t>
  </si>
  <si>
    <t>00054381</t>
  </si>
  <si>
    <t>00029403</t>
  </si>
  <si>
    <t>00010076</t>
  </si>
  <si>
    <t>00008421</t>
  </si>
  <si>
    <t>Bán hàng CÔNG TY CỔ PHẦN TRUNG TÂM THƯƠNG MẠI LOTTE VIỆT NAM - CHI NHÁNH BA ĐÌNH theo hóa đơn 00021495</t>
  </si>
  <si>
    <t>00009509</t>
  </si>
  <si>
    <t>00012416</t>
  </si>
  <si>
    <t>00015446</t>
  </si>
  <si>
    <t>Bán hàng CÔNG TY CỔ PHẦN TRUNG TÂM THƯƠNG MẠI LOTTE VIỆT NAM - CHI NHÁNH GÒ VẤP theo hóa đơn 00053463</t>
  </si>
  <si>
    <t>Bán hàng Công Ty Cổ Phần Trung Tâm Thương Mại Lotte Việt Nam -Chi nhánh Bình Thuận theo hóa đơn 00012440</t>
  </si>
  <si>
    <t>Bán hàng CÔNG TY CỔ PHẦN TRUNG TÂM THƯƠNG MẠI LOTTE VIỆT NAM - CHI NHÁNH VINH theo hóa đơn 00000042</t>
  </si>
  <si>
    <t>00048234</t>
  </si>
  <si>
    <t>00008510</t>
  </si>
  <si>
    <t>00023393</t>
  </si>
  <si>
    <t>0012822</t>
  </si>
  <si>
    <t>Bán hàng Công Ty  Cổ Phần Trung Tâm Thương Mại Lotte Việt Nam theo hóa đơn 00004776</t>
  </si>
  <si>
    <t>Bán hàng CÔNG TY CỔ PHẦN TRUNG TÂM THƯƠNG MẠI LOTTE VIỆT NAM - CHI NHÁNH CẦN THƠ theo hóa đơn 00045913</t>
  </si>
  <si>
    <t>00021876</t>
  </si>
  <si>
    <t>00048912</t>
  </si>
  <si>
    <t>00004672</t>
  </si>
  <si>
    <t>Bán hàng CÔNG TY CỔ PHẦN TRUNG TÂM THƯƠNG MẠI LOTTE VIỆT NAM - CHI NHÁNH BÀ RỊA VŨNG TÀU theo hóa đơn 00049768</t>
  </si>
  <si>
    <t>Bán hàng CÔNG TY CỔ PHẦN TRUNG TÂM THƯƠNG MẠI LOTTE VIỆT NAM - CHI NHÁNH NHA TRANG theo hóa đơn 00052120</t>
  </si>
  <si>
    <t>Bán hàng CÔNG TY CỔ PHẦN TRUNG TÂM THƯƠNG MẠI LOTTE VIỆT NAM - CHI NHÁNH BÀ RỊA VŨNG TÀU theo hóa đơn 00054550</t>
  </si>
  <si>
    <t>Bán hàng Công Ty Cổ Phần Trung Tâm Thương Mại Lotte Việt Nam- Chi Nhánh Cần Thơ theo hóa đơn 00008422</t>
  </si>
  <si>
    <t>00042466</t>
  </si>
  <si>
    <t>00050304</t>
  </si>
  <si>
    <t>0015031</t>
  </si>
  <si>
    <t>00051998</t>
  </si>
  <si>
    <t>00050921</t>
  </si>
  <si>
    <t>00005637</t>
  </si>
  <si>
    <t>Bán hàng CÔNG TY CỔ PHẦN TRUNG TÂM THƯƠNG MẠI LOTTE VIỆT NAM - CHI NHÁNH GÒ VẤP theo hóa đơn 00052099</t>
  </si>
  <si>
    <t>Bán hàng Công Ty  Cổ Phần Trung Tâm Thương Mại Lotte Việt Nam theo hóa đơn 00003816</t>
  </si>
  <si>
    <t>Bán hàng CÔNG TY CỔ PHẦN TRUNG TÂM THƯƠNG MẠI LOTTE VIỆT NAM - CHI NHÁNH ĐỐNG ĐA theo hóa đơn 00053291</t>
  </si>
  <si>
    <t>00012132</t>
  </si>
  <si>
    <t>00048044</t>
  </si>
  <si>
    <t>00057142</t>
  </si>
  <si>
    <t>00051052</t>
  </si>
  <si>
    <t>Bán hàng CÔNG TY CỔ PHẦN TRUNG TÂM THƯƠNG MẠI LOTTE VIỆT NAM theo hóa đơn 00036322</t>
  </si>
  <si>
    <t>Bán hàng CÔNG TY CỔ PHẦN TRUNG TÂM THƯƠNG MẠI LOTTE VIỆT NAM - CHI NHÁNH BÌNH DƯƠNG theo hóa đơn 00057142</t>
  </si>
  <si>
    <t>1C23TNN</t>
  </si>
  <si>
    <t>Bán hàng CÔNG TY CỔ PHẦN TRUNG TÂM THƯƠNG MẠI LOTTE VIỆT NAM - CHI NHÁNH BÀ RỊA VŨNG TÀU theo hóa đơn 00034390</t>
  </si>
  <si>
    <t>Bán hàng Công Ty Cổ Phần Trung Tâm Thương Mại Lotte Việt Nam- Chi Nhánh Cần Thơ theo hóa đơn 00023641</t>
  </si>
  <si>
    <t>00044315</t>
  </si>
  <si>
    <t>0304741634-008</t>
  </si>
  <si>
    <t>Bán hàng CôngTy Cổ Phần Trung Tâm Thương Mại Lotte Việt Nam-Chi Nhánh Nha Trang theo hóa đơn 00023393</t>
  </si>
  <si>
    <t>Bán hàng CÔNG TY CỔ PHẦN TRUNG TÂM THƯƠNG MẠI LOTTE VIỆT NAM - CHI NHÁNH GÒ VẤP theo hóa đơn 00044141</t>
  </si>
  <si>
    <t>00055298</t>
  </si>
  <si>
    <t>00056689</t>
  </si>
  <si>
    <t>Bán hàng Công Ty Cổ Phần Trung Tâm Thương Mại Lotte Việt Nam -Chi nhánh Bình Thuận theo hóa đơn 00006671</t>
  </si>
  <si>
    <t>Bán hàng CÔNG TY CỔ PHẦN TRUNG TÂM THƯƠNG MẠI LOTTE VIỆT NAM - CHI NHÁNH BA ĐÌNH theo hóa đơn 0010781</t>
  </si>
  <si>
    <t>LOTTE HÀ NỘI CENTER</t>
  </si>
  <si>
    <t>00034976</t>
  </si>
  <si>
    <t>Bán hàng CÔNG TY CỔ PHẦN TRUNG TÂM THƯƠNG MẠI LOTTE VIỆT NAM - CHI NHÁNH BÀ RỊA VŨNG TÀU theo hóa đơn 00048542</t>
  </si>
  <si>
    <t>Bán hàng Công Ty Cổ Phần Trung Tâm Thương Mại Lotte Việt Nam -Chi nhánh Bình Thuận theo hóa đơn 00016834</t>
  </si>
  <si>
    <t>00045913</t>
  </si>
  <si>
    <t>Bán hàng Công Ty  Cổ Phần Trung Tâm Thương Mại Lotte Việt Nam theo hóa đơn 00012132</t>
  </si>
  <si>
    <t>0008877</t>
  </si>
  <si>
    <t>0011248</t>
  </si>
  <si>
    <t>Bán hàng Công Ty  Cổ Phần Trung Tâm Thương Mại Lotte Việt Nam theo hóa đơn 0011248</t>
  </si>
  <si>
    <t>Bán hàng CÔNG TY CỔ PHẦN TRUNG TÂM THƯƠNG MẠI LOTTE VIỆT NAM - CHI NHÁNH BÌNH THUẬN theo hóa đơn 00046975</t>
  </si>
  <si>
    <t>00046045</t>
  </si>
  <si>
    <t>CÔNG TY CỔ PHẦN TRUNG TÂM THƯƠNG MẠI LOTTE VIỆT NAM - CHI NHÁNH NHA TRANG</t>
  </si>
  <si>
    <t>CÔNG TY CỔ PHẦN TRUNG TÂM THƯƠNG MẠI LOTTE VIỆT NAM - CHI NHÁNH BÌNH THUẬN</t>
  </si>
  <si>
    <t>Bán hàng CÔNG TY CỔ PHẦN TRUNG TÂM THƯƠNG MẠI LOTTE VIỆT NAM - CHI NHÁNH BÀ RỊA VŨNG TÀU theo hóa đơn 00047522</t>
  </si>
  <si>
    <t>Bán hàng CÔNG TY CỔ PHẦN TRUNG TÂM THƯƠNG MẠI LOTTE VIỆT NAM theo hóa đơn 00051274</t>
  </si>
  <si>
    <t>00056945</t>
  </si>
  <si>
    <t>00003066</t>
  </si>
  <si>
    <t>Bán hàng CÔNG TY CỔ PHẦN TRUNG TÂM THƯƠNG MẠI LOTTE VIỆT NAM - CHI NHÁNH CẦN THƠ theo hóa đơn 00050796</t>
  </si>
  <si>
    <t>1K22TEA</t>
  </si>
  <si>
    <t>Bán hàng CÔNG TY CỔ PHẦN TRUNG TÂM THƯƠNG MẠI LOTTE VIỆT NAM theo hóa đơn 00050916</t>
  </si>
  <si>
    <t>Bán hàng CÔNG TY CỔ PHẦN TRUNG TÂM THƯƠNG MẠI LOTTE VIỆT NAM - CHI NHÁNH BA ĐÌNH theo hóa đơn 00011635</t>
  </si>
  <si>
    <t>00000043</t>
  </si>
  <si>
    <t>00007208</t>
  </si>
  <si>
    <t>00053165</t>
  </si>
  <si>
    <t>00043852</t>
  </si>
  <si>
    <t>Bán hàng CÔNG TY CỔ PHẦN TRUNG TÂM THƯƠNG MẠI LOTTE VIỆT NAM - CHI NHÁNH BA ĐÌNH theo hóa đơn 0006889</t>
  </si>
  <si>
    <t>Bán hàng CÔNG TY CỔ PHẦN TRUNG TÂM THƯƠNG MẠI LOTTE VIỆT NAM theo hóa đơn 00057759</t>
  </si>
  <si>
    <t>00018004</t>
  </si>
  <si>
    <t>Bán hàng CÔNG TY CỔ PHẦN TRUNG TÂM THƯƠNG MẠI LOTTE VIỆT NAM- CHI NHÁNH GÒ VẤP theo hóa đơn 00023701</t>
  </si>
  <si>
    <t>00031558</t>
  </si>
  <si>
    <t>Bán hàng CÔNG TY CỔ PHẦN TRUNG TÂM THƯƠNG MẠI LOTTE VIỆT NAM - CHI NHÁNH BÌNH DƯƠNG theo hóa đơn 00034403</t>
  </si>
  <si>
    <t>00052125</t>
  </si>
  <si>
    <t>Bán hàng Công Ty Cổ Phần Trung Tâm Thương Mại Lotte Việt Nam -Chi nhánh Bình Thuận theo hóa đơn 00009361</t>
  </si>
  <si>
    <t>Bán hàng Công Ty  Cổ Phần Trung Tâm Thương Mại Lotte Việt Nam theo hóa đơn 00017608</t>
  </si>
  <si>
    <t>Bán hàng CÔNG TY CỔ PHẦN TRUNG TÂM THƯƠNG MẠI LOTTE VIỆT NAM - CHI NHÁNH NHA TRANG theo hóa đơn 00049521</t>
  </si>
  <si>
    <t>00026000</t>
  </si>
  <si>
    <t>00052124</t>
  </si>
  <si>
    <t>Bán hàng Công Ty Cổ Phần Trung Tâm Thương Mại Lotte Việt Nam -Chi nhánh Bình Thuận theo hóa đơn 00015446</t>
  </si>
  <si>
    <t>00017368</t>
  </si>
  <si>
    <t>00040162</t>
  </si>
  <si>
    <t>00026910</t>
  </si>
  <si>
    <t>Hàng bán trả lại</t>
  </si>
  <si>
    <t>00054327</t>
  </si>
  <si>
    <t>Bán hàng CÔNG TY CỔ PHẦN TRUNG TÂM THƯƠNG MẠI LOTTE VIỆT NAM - CHI NHÁNH BA ĐÌNH theo hóa đơn 00045797</t>
  </si>
  <si>
    <t>00052120</t>
  </si>
  <si>
    <t>00016514</t>
  </si>
  <si>
    <t>0304741634011</t>
  </si>
  <si>
    <t>Bán hàng CÔNG TY CỔ PHẦN TRUNG TÂM THƯƠNG MẠI LOTTE VIỆT NAM - CHI NHÁNH VINH theo hóa đơn 00025831</t>
  </si>
  <si>
    <t>Bán hàng CÔNG TY CỔ PHẦN TRUNG TÂM THƯƠNG MẠI LOTTE VIỆT NAM - CHI NHÁNH NHA TRANG theo hóa đơn 00044315</t>
  </si>
  <si>
    <t>00003062</t>
  </si>
  <si>
    <t>00045797</t>
  </si>
  <si>
    <t>00050905</t>
  </si>
  <si>
    <t>00006030</t>
  </si>
  <si>
    <t>Bán hàng CÔNG TY CỔ PHẦN TRUNG TÂM THƯƠNG MẠI LOTTE VIỆT NAM- CHI NHÁNH GÒ VẤP theo hóa đơn 00001173</t>
  </si>
  <si>
    <t>00044326</t>
  </si>
  <si>
    <t>CÔNG TY CỔ PHẦN TRUNG TÂM THƯƠNG MẠI LOTTE VIỆT NAM - CHI NHÁNH GÒ VẤP</t>
  </si>
  <si>
    <t>CÔNG TY CỔ PHẦN TRUNG TÂM THƯƠNG MẠI LOTTE VIỆT NAM - CHI NHÁNH BÌNH DƯƠNG</t>
  </si>
  <si>
    <t>Bán hàng CÔNG TY CỔ PHẦN TRUNG TÂM THƯƠNG MẠI LOTTE VIỆT NAM- CHI NHÁNH GÒ VẤP theo hóa đơn 00009777</t>
  </si>
  <si>
    <t>00002175</t>
  </si>
  <si>
    <t>Bán hàng CÔNG TY CỔ PHẦN TRUNG TÂM THƯƠNG MẠI LOTTE VIỆT NAM - CHI NHÁNH GÒ VẤP theo hóa đơn 00042382</t>
  </si>
  <si>
    <t>Bán hàng CÔNG TY CỔ PHẦN TRUNG TÂM THƯƠNG MẠI LOTTE VIỆT NAM theo hóa đơn 00050578</t>
  </si>
  <si>
    <t>00049521</t>
  </si>
  <si>
    <t>00029672</t>
  </si>
  <si>
    <t>Bán hàng CÔNG TY CỔ PHẦN TRUNG TÂM THƯƠNG MẠI LOTTE VIỆT NAM - CHI NHÁNH CẦN THƠ theo hóa đơn 00043642</t>
  </si>
  <si>
    <t>Bán hàng CÔNG TY CỔ PHẦN TRUNG TÂM THƯƠNG MẠI LOTTE VIỆT NAM - CHI NHÁNH BÌNH THUẬN theo hóa đơn 00045777</t>
  </si>
  <si>
    <t>Bán hàng Công Ty  Cổ Phần Trung Tâm Thương Mại Lotte Việt Nam theo hóa đơn 0014893</t>
  </si>
  <si>
    <t>Bán hàng CÔNG TY CỔ PHẦN TRUNG TÂM THƯƠNG MẠI LOTTE VIỆT NAM - CHI NHÁNH VINH theo hóa đơn 00054382</t>
  </si>
  <si>
    <t>00003497</t>
  </si>
  <si>
    <t>Bán hàng CÔNG TY CỔ PHẦN TRUNG TÂM THƯƠNG MẠI LOTTE VIỆT NAM - CHI NHÁNH BA ĐÌNH theo hóa đơn 0006257</t>
  </si>
  <si>
    <t>Bán hàng Công Ty Cổ Phần Trung Tâm Thương Mại Lotte Việt Nam - Chi Nhánh Bà Rịa Vũng Tàu theo hóa đơn 00013775</t>
  </si>
  <si>
    <t>00051027</t>
  </si>
  <si>
    <t>Bán hàng Công Ty Cổ Phần Trung Tâm Thương Mại Lotte Việt Nam- Chi Nhánh Cần Thơ theo hóa đơn 00018006</t>
  </si>
  <si>
    <t>CôngTy Cổ Phần Trung Tâm Thương Mại Lotte Việt Nam-Chi Nhánh Nha Trang</t>
  </si>
  <si>
    <t>00048880</t>
  </si>
  <si>
    <t>0304741634-010</t>
  </si>
  <si>
    <t>00011635</t>
  </si>
  <si>
    <t>Bán hàng Công Ty  Cổ Phần Trung Tâm Thương Mại Lotte Việt Nam theo hóa đơn 00019580</t>
  </si>
  <si>
    <t>Bán hàng Công Ty Cổ Phần Trung Tâm Thương Mại Lotte Việt Nam- Chi Nhánh Cần Thơ theo hóa đơn 00014598</t>
  </si>
  <si>
    <t>00019580</t>
  </si>
  <si>
    <t>Bán hàng Công Ty  Cổ Phần Trung Tâm Thương Mại Lotte Việt Nam theo hóa đơn 00021167</t>
  </si>
  <si>
    <t>00024324</t>
  </si>
  <si>
    <t>Bán hàng CÔNG TY CỔ PHẦN TRUNG TÂM THƯƠNG MẠI LOTTE VIỆT NAM - CHI NHÁNH GÒ VẤP theo hóa đơn 00049367</t>
  </si>
  <si>
    <t>Bán hàng CÔNG TY CỔ PHẦN TRUNG TÂM THƯƠNG MẠI LOTTE VIỆT NAM - CHI NHÁNH CẦN THƠ theo hóa đơn 00037139</t>
  </si>
  <si>
    <t>00046975</t>
  </si>
  <si>
    <t>00013083</t>
  </si>
  <si>
    <t>00027509</t>
  </si>
  <si>
    <t>Bán hàng CÔNG TY CỔ PHẦN TRUNG TÂM THƯƠNG MẠI LOTTE VIỆT NAM - CHI NHÁNH BA ĐÌNH theo hóa đơn 0010281</t>
  </si>
  <si>
    <t>00038168</t>
  </si>
  <si>
    <t>Bán hàng CôngTy Cổ Phần Trung Tâm Thương Mại Lotte Việt Nam-Chi Nhánh Nha Trang theo hóa đơn 0012802</t>
  </si>
  <si>
    <t>Bán hàng CÔNG TY CỔ PHẦN TRUNG TÂM THƯƠNG MẠI LOTTE VIỆT NAM - CHI NHÁNH CẦN THƠ theo hóa đơn 00052017</t>
  </si>
  <si>
    <t>0304741634-002</t>
  </si>
  <si>
    <t>Bán hàng CÔNG TY CỔ PHẦN TRUNG TÂM THƯƠNG MẠI LOTTE VIỆT NAM - CHI NHÁNH CẦN THƠ theo hóa đơn 00052125</t>
  </si>
  <si>
    <t>Bán hàng CÔNG TY CỔ PHẦN TRUNG TÂM THƯƠNG MẠI LOTTE VIỆT NAM - CHI NHÁNH ĐỐNG ĐA theo hóa đơn 00029672</t>
  </si>
  <si>
    <t>Bán hàng CÔNG TY CỔ PHẦN TRUNG TÂM THƯƠNG MẠI LOTTE VIỆT NAM- CHI NHÁNH GÒ VẤP theo hóa đơn 00014195</t>
  </si>
  <si>
    <t>Bán hàng Công Ty  Cổ Phần Trung Tâm Thương Mại Lotte Việt Nam theo hóa đơn 0006426</t>
  </si>
  <si>
    <t>00000234</t>
  </si>
  <si>
    <t>Bán hàng Công Ty Cổ Phần Trung Tâm Thương Mại Lotte Việt Nam - Chi Nhánh Bà Rịa Vũng Tàu theo hóa đơn 00018210</t>
  </si>
  <si>
    <t>0010502</t>
  </si>
  <si>
    <t>Bán hàng CÔNG TY CỔ PHẦN TRUNG TÂM THƯƠNG MẠI LOTTE VIỆT NAM - CHI NHÁNH VINH theo hóa đơn 00029673</t>
  </si>
  <si>
    <t>Bán hàng CÔNG TY CỔ PHẦN TRUNG TÂM THƯƠNG MẠI LOTTE VIỆT NAM - CHI NHÁNH BÀ RỊA VŨNG TÀU theo hóa đơn 00051049</t>
  </si>
  <si>
    <t>00057134</t>
  </si>
  <si>
    <t>Bán hàng CÔNG TY CỔ PHẦN TRUNG TÂM THƯƠNG MẠI LOTTE VIỆT NAM - CHI NHÁNH BA ĐÌNH theo hóa đơn 00014117</t>
  </si>
  <si>
    <t>00024392</t>
  </si>
  <si>
    <t>Bán hàng CÔNG TY CỔ PHẦN TRUNG TÂM THƯƠNG MẠI LOTTE VIỆT NAM theo hóa đơn 00022015</t>
  </si>
  <si>
    <t>Bán hàng CÔNG TY CỔ PHẦN TRUNG TÂM THƯƠNG MẠI LOTTE VIỆT NAM theo hóa đơn 00053162</t>
  </si>
  <si>
    <t>Tên người mua</t>
  </si>
  <si>
    <t>00009477</t>
  </si>
  <si>
    <t>00027323</t>
  </si>
  <si>
    <t>Bán hàng CÔNG TY CỔ PHẦN TRUNG TÂM THƯƠNG MẠI LOTTE VIỆT NAM - CHI NHÁNH BÌNH THUẬN theo hóa đơn 00042456</t>
  </si>
  <si>
    <t>00011471</t>
  </si>
  <si>
    <t>00053162</t>
  </si>
  <si>
    <t>00011673</t>
  </si>
  <si>
    <t>Bán hàng Công Ty  Cổ Phần Trung Tâm Thương Mại Lotte Việt Nam theo hóa đơn 00012147</t>
  </si>
  <si>
    <t>Bán hàng CÔNG TY CỔ PHẦN TRUNG TÂM THƯƠNG MẠI LOTTE VIỆT NAM - CHI NHÁNH BA ĐÌNH theo hóa đơn 00050304</t>
  </si>
  <si>
    <t>2913</t>
  </si>
  <si>
    <t>00056238</t>
  </si>
  <si>
    <t>00053172</t>
  </si>
  <si>
    <t>00029048</t>
  </si>
  <si>
    <t>00029015</t>
  </si>
  <si>
    <t>0010281</t>
  </si>
  <si>
    <t>Bán hàng CÔNG TY CỔ PHẦN TRUNG TÂM THƯƠNG MẠI LOTTE VIỆT NAM - CHI NHÁNH NHA TRANG theo hóa đơn 00045776</t>
  </si>
  <si>
    <t>Bán hàng CÔNG TY CỔ PHẦN TRUNG TÂM THƯƠNG MẠI LOTTE VIỆT NAM - CHI NHÁNH BA ĐÌNH theo hóa đơn 00053290</t>
  </si>
  <si>
    <t>Bán hàng CÔNG TY CỔ PHẦN TRUNG TÂM THƯƠNG MẠI LOTTE VIỆT NAM - CHI NHÁNH CẦN THƠ theo hóa đơn 00048235</t>
  </si>
  <si>
    <t>Bán hàng CÔNG TY CỔ PHẦN TRUNG TÂM THƯƠNG MẠI LOTTE VIỆT NAM - CHI NHÁNH GÒ VẤP theo hóa đơn 00027445</t>
  </si>
  <si>
    <t>Bán hàng CÔNG TY CỔ PHẦN TRUNG TÂM THƯƠNG MẠI LOTTE VIỆT NAM theo hóa đơn 00055295</t>
  </si>
  <si>
    <t>Bán hàng CÔNG TY CỔ PHẦN TRUNG TÂM THƯƠNG MẠI LOTTE VIỆT NAM - CHI NHÁNH GÒ VẤP theo hóa đơn 00055298</t>
  </si>
  <si>
    <t>Bán hàng CôngTy Cổ Phần Trung Tâm Thương Mại Lotte Việt Nam-Chi Nhánh Nha Trang theo hóa đơn 00003484</t>
  </si>
  <si>
    <t>00044325</t>
  </si>
  <si>
    <t>00013418</t>
  </si>
  <si>
    <t>Bán hàng CôngTy Cổ Phần Trung Tâm Thương Mại Lotte Việt Nam-Chi Nhánh Nha Trang theo hóa đơn 00011645</t>
  </si>
  <si>
    <t>0006528</t>
  </si>
  <si>
    <t>00000660</t>
  </si>
  <si>
    <t>1717</t>
  </si>
  <si>
    <t>Bán hàng CÔNG TY CỔ PHẦN TRUNG TÂM THƯƠNG MẠI LOTTE VIỆT NAM - CHI NHÁNH BÌNH THUẬN theo hóa đơn 00031558</t>
  </si>
  <si>
    <t>Bán hàng Công Ty Cổ Phần Trung Tâm Thương Mại Lotte Việt Nam- Chi Nhánh Cần Thơ theo hóa đơn 00005637</t>
  </si>
  <si>
    <t>00008855</t>
  </si>
  <si>
    <t>Bán hàng CÔNG TY CỔ PHẦN TRUNG TÂM THƯƠNG MẠI LOTTE VIỆT NAM - CHI NHÁNH BÌNH DƯƠNG theo hóa đơn 00016867</t>
  </si>
  <si>
    <t>00029673</t>
  </si>
  <si>
    <t>Bán hàng CÔNG TY CỔ PHẦN TRUNG TÂM THƯƠNG MẠI LOTTE VIỆT NAM - CHI NHÁNH NHA TRANG theo hóa đơn 00038168</t>
  </si>
  <si>
    <t>Bán hàng Công Ty  Cổ Phần Trung Tâm Thương Mại Lotte Việt Nam theo hóa đơn 00019074</t>
  </si>
  <si>
    <t>Bán hàng Công Ty  Cổ Phần Trung Tâm Thương Mại Lotte Việt Nam theo hóa đơn 0008938</t>
  </si>
  <si>
    <t>Bán hàng Công Ty Cổ Phần Trung Tâm Thương Mại Lotte Việt Nam- Chi Nhánh Cần Thơ theo hóa đơn 00004691</t>
  </si>
  <si>
    <t>00024277</t>
  </si>
  <si>
    <t>Bán hàng Công Ty Cổ Phần Trung Tâm Thương Mại Lotte Việt Nam - Chi Nhánh Bà Rịa Vũng Tàu theo hóa đơn 0012813</t>
  </si>
  <si>
    <t>00045776</t>
  </si>
  <si>
    <t>00007485</t>
  </si>
  <si>
    <t>Bán hàng CÔNG TY CỔ PHẦN TRUNG TÂM THƯƠNG MẠI LOTTE VIỆT NAM theo hóa đơn 00050580</t>
  </si>
  <si>
    <t>00049522</t>
  </si>
  <si>
    <t>00007209</t>
  </si>
  <si>
    <t>Bán hàng CÔNG TY CỔ PHẦN TRUNG TÂM THƯƠNG MẠI LOTTE VIỆT NAM - CHI NHÁNH NHA TRANG theo hóa đơn 00034389</t>
  </si>
  <si>
    <t>Bán hàng Công Ty Cổ Phần Trung Tâm Thương Mại Lotte Việt Nam -Chi nhánh Bình Thuận theo hóa đơn 00018004</t>
  </si>
  <si>
    <t>00042456</t>
  </si>
  <si>
    <t>Bán hàng CÔNG TY CỔ PHẦN TRUNG TÂM THƯƠNG MẠI LOTTE VIỆT NAM - CHI NHÁNH VINH theo hóa đơn 00057094</t>
  </si>
  <si>
    <t>00033272</t>
  </si>
  <si>
    <t>00003391</t>
  </si>
  <si>
    <t>00014195</t>
  </si>
  <si>
    <t>00029738</t>
  </si>
  <si>
    <t>Bán hàng CÔNG TY CỔ PHẦN TRUNG TÂM THƯƠNG MẠI LOTTE VIỆT NAM - CHI NHÁNH GÒ VẤP theo hóa đơn 00050905</t>
  </si>
  <si>
    <t>00024296</t>
  </si>
  <si>
    <t>00037295</t>
  </si>
  <si>
    <t>0008339</t>
  </si>
  <si>
    <t>Bán hàng Công Ty  Cổ Phần Trung Tâm Thương Mại Lotte Việt Nam theo hóa đơn 00006239</t>
  </si>
  <si>
    <t>00052123</t>
  </si>
  <si>
    <t>Bán hàng CÔNG TY CỔ PHẦN TRUNG TÂM THƯƠNG MẠI LOTTE VIỆT NAM theo hóa đơn 00031524</t>
  </si>
  <si>
    <t>00045778</t>
  </si>
  <si>
    <t>00053248</t>
  </si>
  <si>
    <t>Bán hàng Công Ty Cổ Phần Trung Tâm Thương Mại Lotte Việt Nam - Chi Nhánh Bà Rịa Vũng Tàu theo hóa đơn 00004474</t>
  </si>
  <si>
    <t>Bán hàng Công Ty  Cổ Phần Trung Tâm Thương Mại Lotte Việt Nam theo hóa đơn 0014631</t>
  </si>
  <si>
    <t>00051049</t>
  </si>
  <si>
    <t>00040110</t>
  </si>
  <si>
    <t>Bán hàng Công Ty Cổ Phần Trung Tâm Thương Mại Lotte Việt Nam- Chi Nhánh Cần Thơ theo hóa đơn 00008854</t>
  </si>
  <si>
    <t>00049523</t>
  </si>
  <si>
    <t>Bán hàng Công Ty Cổ Phần Trung Tâm Thương Mại Lotte Việt Nam -Chi nhánh Bình Thuận theo hóa đơn 00023394</t>
  </si>
  <si>
    <t>00042343</t>
  </si>
  <si>
    <t>Bán hàng Công Ty  Cổ Phần Trung Tâm Thương Mại Lotte Việt Nam theo hóa đơn 00016491</t>
  </si>
  <si>
    <t>Bán hàng CôngTy Cổ Phần Trung Tâm Thương Mại Lotte Việt Nam-Chi Nhánh Nha Trang theo hóa đơn 00005639</t>
  </si>
  <si>
    <t>Bán hàng CÔNG TY CỔ PHẦN TRUNG TÂM THƯƠNG MẠI LOTTE VIỆT NAM theo hóa đơn 00044326</t>
  </si>
  <si>
    <t>Bán hàng CÔNG TY CỔ PHẦN TRUNG TÂM THƯƠNG MẠI LOTTE VIỆT NAM theo hóa đơn 00047101</t>
  </si>
  <si>
    <t>00007207</t>
  </si>
  <si>
    <t>Bán hàng CÔNG TY CỔ PHẦN TRUNG TÂM THƯƠNG MẠI LOTTE VIỆT NAM- CHI NHÁNH GÒ VẤP theo hóa đơn 00011471</t>
  </si>
  <si>
    <t>Bán hàng CÔNG TY CỔ PHẦN TRUNG TÂM THƯƠNG MẠI LOTTE VIỆT NAM- CHI NHÁNH GÒ VẤP theo hóa đơn 00021166</t>
  </si>
  <si>
    <t>Bán hàng CÔNG TY CỔ PHẦN TRUNG TÂM THƯƠNG MẠI LOTTE VIỆT NAM - CHI NHÁNH NHA TRANG theo hóa đơn 00048899</t>
  </si>
  <si>
    <t>0010118</t>
  </si>
  <si>
    <t>Bán hàng CÔNG TY CỔ PHẦN TRUNG TÂM THƯƠNG MẠI LOTTE VIỆT NAM - CHI NHÁNH BA ĐÌNH theo hóa đơn 00000234</t>
  </si>
  <si>
    <t>HANOI CENTER ( CHÂN 500G CÓ CK)</t>
  </si>
  <si>
    <t>Bán hàng CÔNG TY CỔ PHẦN TRUNG TÂM THƯƠNG MẠI LOTTE VIỆT NAM - CHI NHÁNH BA ĐÌNH theo hóa đơn 00042400</t>
  </si>
  <si>
    <t>Bán hàng CÔNG TY CỔ PHẦN TRUNG TÂM THƯƠNG MẠI LOTTE VIỆT NAM - CHI NHÁNH NHA TRANG theo hóa đơn 00048234</t>
  </si>
  <si>
    <t>0013099</t>
  </si>
  <si>
    <t>00013118</t>
  </si>
  <si>
    <t>Bán hàng Công Ty  Cổ Phần Trung Tâm Thương Mại Lotte Việt Nam theo hóa đơn 00008131</t>
  </si>
  <si>
    <t>00042400</t>
  </si>
  <si>
    <t>Bán hàng CÔNG TY CỔ PHẦN TRUNG TÂM THƯƠNG MẠI LOTTE VIỆT NAM - CHI NHÁNH NHA TRANG theo hóa đơn 00055338</t>
  </si>
  <si>
    <t>00001698</t>
  </si>
  <si>
    <t>Bán hàng Công Ty Cổ Phần Trung Tâm Thương Mại Lotte Việt Nam -Chi nhánh Bình Thuận theo hóa đơn 00008853</t>
  </si>
  <si>
    <t>00034389</t>
  </si>
  <si>
    <t>Bán hàng Công Ty Cổ Phần Trung Tâm Thương Mại Lotte Việt Nam - Chi Nhánh Bà Rịa Vũng Tàu theo hóa đơn 00013161</t>
  </si>
  <si>
    <t>Bán hàng Công Ty  Cổ Phần Trung Tâm Thương Mại Lotte Việt Nam theo hóa đơn 00013713</t>
  </si>
  <si>
    <t>Bán hàng CÔNG TY CỔ PHẦN TRUNG TÂM THƯƠNG MẠI LOTTE VIỆT NAM theo hóa đơn 00048634</t>
  </si>
  <si>
    <t>0014631</t>
  </si>
  <si>
    <t>Bán hàng CÔNG TY CỔ PHẦN TRUNG TÂM THƯƠNG MẠI LOTTE VIỆT NAM - CHI NHÁNH BA ĐÌNH theo hóa đơn 00006030</t>
  </si>
  <si>
    <t>00024276</t>
  </si>
  <si>
    <t>00050325</t>
  </si>
  <si>
    <t>Từ ngày 01/01/2022 đến ngày 30/6/2023</t>
  </si>
  <si>
    <t>00041362</t>
  </si>
  <si>
    <t>Bán hàng CÔNG TY CỔ PHẦN TRUNG TÂM THƯƠNG MẠI LOTTE VIỆT NAM - CHI NHÁNH GÒ VẤP theo hóa đơn 00046913</t>
  </si>
  <si>
    <t>Bán hàng Công Ty  Cổ Phần Trung Tâm Thương Mại Lotte Việt Nam theo hóa đơn 00010818</t>
  </si>
  <si>
    <t>Bán hàng Công Ty Cổ Phần Trung Tâm Thương Mại Lotte Việt Nam- Chi Nhánh Cần Thơ theo hóa đơn 00020699</t>
  </si>
  <si>
    <t>0007702</t>
  </si>
  <si>
    <t>Bán hàng Công Ty Cổ Phần Trung Tâm Thương Mại Lotte Việt Nam- Chi Nhánh Cần Thơ theo hóa đơn 00015447</t>
  </si>
  <si>
    <t>0012802</t>
  </si>
  <si>
    <t>00016540</t>
  </si>
  <si>
    <t>CÔNG TY CỔ PHẦN TRUNG TÂM THƯƠNG MẠI LOTTE VIỆT NAM - CHI NHÁNH VINH</t>
  </si>
  <si>
    <t>Bán hàng CôngTy Cổ Phần Trung Tâm Thương Mại Lotte Việt Nam-Chi Nhánh Nha Trang theo hóa đơn 00002172</t>
  </si>
  <si>
    <t>00018550</t>
  </si>
  <si>
    <t>Bán hàng CÔNG TY CỔ PHẦN TRUNG TÂM THƯƠNG MẠI LOTTE VIỆT NAM - CHI NHÁNH VINH theo hóa đơn 00036256</t>
  </si>
  <si>
    <t>00022935</t>
  </si>
  <si>
    <t>Bán hàng Công Ty Cổ Phần Trung Tâm Thương Mại Lotte Việt Nam - Chi Nhánh Bà Rịa Vũng Tàu theo hóa đơn 0012803</t>
  </si>
  <si>
    <t>Bán hàng CÔNG TY CỔ PHẦN TRUNG TÂM THƯƠNG MẠI LOTTE VIỆT NAM theo hóa đơn 00034151</t>
  </si>
  <si>
    <t>00012948</t>
  </si>
  <si>
    <t>Bán hàng Công Ty Cổ Phần Trung Tâm Thương Mại Lotte Việt Nam -Chi nhánh Bình Thuận theo hóa đơn 00007207</t>
  </si>
  <si>
    <t>Bán hàng CÔNG TY CỔ PHẦN TRUNG TÂM THƯƠNG MẠI LOTTE VIỆT NAM theo hóa đơn 00041374</t>
  </si>
  <si>
    <t>Diễn giải</t>
  </si>
  <si>
    <t>00004128</t>
  </si>
  <si>
    <t>Bán hàng CôngTy Cổ Phần Trung Tâm Thương Mại Lotte Việt Nam-Chi Nhánh Nha Trang theo hóa đơn 0006553</t>
  </si>
  <si>
    <t>00055514</t>
  </si>
  <si>
    <t>00052016</t>
  </si>
  <si>
    <t>Bán hàng CÔNG TY CỔ PHẦN TRUNG TÂM THƯƠNG MẠI LOTTE VIỆT NAM - CHI NHÁNH NHA TRANG theo hóa đơn 00000043</t>
  </si>
  <si>
    <t>Bán hàng CÔNG TY CỔ PHẦN TRUNG TÂM THƯƠNG MẠI LOTTE VIỆT NAM - CHI NHÁNH BA ĐÌNH theo hóa đơn 00044325</t>
  </si>
  <si>
    <t>00009361</t>
  </si>
  <si>
    <t>Bán hàng CÔNG TY CỔ PHẦN TRUNG TÂM THƯƠNG MẠI LOTTE VIỆT NAM - CHI NHÁNH BÌNH THUẬN theo hóa đơn 00034391</t>
  </si>
  <si>
    <t>00026116</t>
  </si>
  <si>
    <t>00049767</t>
  </si>
  <si>
    <t>00003040</t>
  </si>
  <si>
    <t>00037327</t>
  </si>
  <si>
    <t>00019579</t>
  </si>
  <si>
    <t>00003629</t>
  </si>
  <si>
    <t>00021165</t>
  </si>
  <si>
    <t>00026180</t>
  </si>
  <si>
    <t>00031560</t>
  </si>
  <si>
    <t>Bán hàng CôngTy Cổ Phần Trung Tâm Thương Mại Lotte Việt Nam-Chi Nhánh Nha Trang theo hóa đơn 0008666</t>
  </si>
  <si>
    <t>Bán hàng CÔNG TY CỔ PHẦN TRUNG TÂM THƯƠNG MẠI LOTTE VIỆT NAM - CHI NHÁNH BA ĐÌNH theo hóa đơn 0008876</t>
  </si>
  <si>
    <t>Bán hàng CÔNG TY CỔ PHẦN TRUNG TÂM THƯƠNG MẠI LOTTE VIỆT NAM theo hóa đơn 00034976</t>
  </si>
  <si>
    <t>Bán hàng CÔNG TY CỔ PHẦN TRUNG TÂM THƯƠNG MẠI LOTTE VIỆT NAM - CHI NHÁNH BA ĐÌNH theo hóa đơn 00048803</t>
  </si>
  <si>
    <t>3049</t>
  </si>
  <si>
    <t>Bán hàng CÔNG TY CỔ PHẦN TRUNG TÂM THƯƠNG MẠI LOTTE VIỆT NAM - CHI NHÁNH ĐỐNG ĐA theo hóa đơn 00034267</t>
  </si>
  <si>
    <t>00020699</t>
  </si>
  <si>
    <t>Bán hàng CÔNG TY CỔ PHẦN TRUNG TÂM THƯƠNG MẠI LOTTE VIỆT NAM - CHI NHÁNH BÌNH DƯƠNG theo hóa đơn 00048469</t>
  </si>
  <si>
    <t>Bán hàng CÔNG TY CỔ PHẦN TRUNG TÂM THƯƠNG MẠI LOTTE VIỆT NAM - CHI NHÁNH BÌNH DƯƠNG theo hóa đơn 00019578</t>
  </si>
  <si>
    <t>00034151</t>
  </si>
  <si>
    <t>Bán hàng Công Ty  Cổ Phần Trung Tâm Thương Mại Lotte Việt Nam theo hóa đơn 00003629</t>
  </si>
  <si>
    <t>00017608</t>
  </si>
  <si>
    <t>0006690</t>
  </si>
  <si>
    <t>00036322</t>
  </si>
  <si>
    <t>Bán hàng Công Ty Cổ Phần Trung Tâm Thương Mại Lotte Việt Nam- Chi Nhánh Cần Thơ theo hóa đơn 00010460</t>
  </si>
  <si>
    <t>Bán hàng CÔNG TY CỔ PHẦN TRUNG TÂM THƯƠNG MẠI LOTTE VIỆT NAM - CHI NHÁNH VINH theo hóa đơn 00034388</t>
  </si>
  <si>
    <t>Bán hàng CÔNG TY CỔ PHẦN TRUNG TÂM THƯƠNG MẠI LOTTE VIỆT NAM - CHI NHÁNH GÒ VẤP theo hóa đơn 00045855</t>
  </si>
  <si>
    <t>00028981</t>
  </si>
  <si>
    <t>334</t>
  </si>
  <si>
    <t>Bán hàng Công Ty Cổ Phần Trung Tâm Thương Mại Lotte Việt Nam - Chi Nhánh Bà Rịa Vũng Tàu theo hóa đơn 00008421</t>
  </si>
  <si>
    <t>00016515</t>
  </si>
  <si>
    <t>0008938</t>
  </si>
  <si>
    <t>00018321</t>
  </si>
  <si>
    <t>Bán hàng CÔNG TY CỔ PHẦN TRUNG TÂM THƯƠNG MẠI LOTTE VIỆT NAM - CHI NHÁNH BÀ RỊA VŨNG TÀU theo hóa đơn 00025218</t>
  </si>
  <si>
    <t>0012803</t>
  </si>
  <si>
    <t>Bán hàng Công Ty Cổ Phần Trung Tâm Thương Mại Lotte Việt Nam -Chi nhánh Bình Thuận theo hóa đơn 00011646</t>
  </si>
  <si>
    <t>00054382</t>
  </si>
  <si>
    <t>00040111</t>
  </si>
  <si>
    <t>00000025</t>
  </si>
  <si>
    <t>00012936</t>
  </si>
  <si>
    <t>00054550</t>
  </si>
  <si>
    <t>Bán hàng CÔNG TY CỔ PHẦN TRUNG TÂM THƯƠNG MẠI LOTTE VIỆT NAM - CHI NHÁNH CẦN THƠ theo hóa đơn 00055336</t>
  </si>
  <si>
    <t>00013445</t>
  </si>
  <si>
    <t>00036256</t>
  </si>
  <si>
    <t>Bán hàng CÔNG TY CỔ PHẦN TRUNG TÂM THƯƠNG MẠI LOTTE VIỆT NAM - CHI NHÁNH CẦN THƠ theo hóa đơn 00036388</t>
  </si>
  <si>
    <t>00046913</t>
  </si>
  <si>
    <t>Bán hàng CÔNG TY CỔ PHẦN TRUNG TÂM THƯƠNG MẠI LOTTE VIỆT NAM theo hóa đơn 00026149</t>
  </si>
  <si>
    <t>Thuế GTGT</t>
  </si>
  <si>
    <t>Bán hàng CÔNG TY CỔ PHẦN TRUNG TÂM THƯƠNG MẠI LOTTE VIỆT NAM - CHI NHÁNH BÌNH THUẬN theo hóa đơn 00048236</t>
  </si>
  <si>
    <t>00050916</t>
  </si>
  <si>
    <t>00056888</t>
  </si>
  <si>
    <t>Bán hàng CÔNG TY CỔ PHẦN TRUNG TÂM THƯƠNG MẠI LOTTE VIỆT NAM - CHI NHÁNH CẦN THƠ theo hóa đơn 00033272</t>
  </si>
  <si>
    <t>Bán hàng CÔNG TY CỔ PHẦN TRUNG TÂM THƯƠNG MẠI LOTTE VIỆT NAM - CHI NHÁNH CẦN THƠ theo hóa đơn 00042412</t>
  </si>
  <si>
    <t>00048804</t>
  </si>
  <si>
    <t>0014952</t>
  </si>
  <si>
    <t>0012715</t>
  </si>
  <si>
    <t>Bán hàng Công Ty  Cổ Phần Trung Tâm Thương Mại Lotte Việt Nam theo hóa đơn 00004777</t>
  </si>
  <si>
    <t>Bán hàng CÔNG TY CỔ PHẦN TRUNG TÂM THƯƠNG MẠI LOTTE VIỆT NAM - CHI NHÁNH BÌNH THUẬN theo hóa đơn 00027324</t>
  </si>
  <si>
    <t>Bán hàng CÔNG TY CỔ PHẦN TRUNG TÂM THƯƠNG MẠI LOTTE VIỆT NAM - CHI NHÁNH VINH theo hóa đơn 00056279</t>
  </si>
  <si>
    <t>Bán hàng Công Ty  Cổ Phần Trung Tâm Thương Mại Lotte Việt Nam theo hóa đơn 00018077</t>
  </si>
  <si>
    <t>Bán hàng CÔNG TY CỔ PHẦN TRUNG TÂM THƯƠNG MẠI LOTTE VIỆT NAM - CHI NHÁNH BÌNH THUẬN theo hóa đơn 00042344</t>
  </si>
  <si>
    <t>00021877</t>
  </si>
  <si>
    <t>00002172</t>
  </si>
  <si>
    <t>Bán hàng CÔNG TY CỔ PHẦN TRUNG TÂM THƯƠNG MẠI LOTTE VIỆT NAM- CHI NHÁNH GÒ VẤP theo hóa đơn 00007485</t>
  </si>
  <si>
    <t>00053291</t>
  </si>
  <si>
    <t>0012801</t>
  </si>
  <si>
    <t>0304741634-011</t>
  </si>
  <si>
    <t>00022015</t>
  </si>
  <si>
    <t>lotte nam sài gòn quận 7</t>
  </si>
  <si>
    <t>Bán hàng Công Ty  Cổ Phần Trung Tâm Thương Mại Lotte Việt Nam theo hóa đơn 0010321</t>
  </si>
  <si>
    <t>Bán hàng CÔNG TY CỔ PHẦN TRUNG TÂM THƯƠNG MẠI LOTTE VIỆT NAM - CHI NHÁNH BA ĐÌNH theo hóa đơn 00008510</t>
  </si>
  <si>
    <t>00016834</t>
  </si>
  <si>
    <t>Bán hàng Công Ty  Cổ Phần Trung Tâm Thương Mại Lotte Việt Nam theo hóa đơn 0014255</t>
  </si>
  <si>
    <t>Bán hàng Công Ty  Cổ Phần Trung Tâm Thương Mại Lotte Việt Nam theo hóa đơn 00016305</t>
  </si>
  <si>
    <t>Bán hàng CÔNG TY CỔ PHẦN TRUNG TÂM THƯƠNG MẠI LOTTE VIỆT NAM - CHI NHÁNH BA ĐÌNH theo hóa đơn 00046955</t>
  </si>
  <si>
    <t>00000415</t>
  </si>
  <si>
    <t>0012794</t>
  </si>
  <si>
    <t>1K22TGA</t>
  </si>
  <si>
    <t>BẢNG KÊ HÓA ĐƠN, CHỨNG TỪ HÀNG HÓA, DỊCH VỤ BÁN RA (MẪU QUẢN TRỊ)</t>
  </si>
  <si>
    <t>00027445</t>
  </si>
  <si>
    <t>00016613</t>
  </si>
  <si>
    <t>00031740</t>
  </si>
  <si>
    <t>00057759</t>
  </si>
  <si>
    <t>00015866</t>
  </si>
  <si>
    <t>Bán hàng CÔNG TY CỔ PHẦN TRUNG TÂM THƯƠNG MẠI LOTTE VIỆT NAM- CHI NHÁNH GÒ VẤP theo hóa đơn 0014952</t>
  </si>
  <si>
    <t>00052017</t>
  </si>
  <si>
    <t>Bán hàng CÔNG TY CỔ PHẦN TRUNG TÂM THƯƠNG MẠI LOTTE VIỆT NAM- CHI NHÁNH GÒ VẤP theo hóa đơn 0007702</t>
  </si>
  <si>
    <t>00034388</t>
  </si>
  <si>
    <t>Bán hàng CôngTy Cổ Phần Trung Tâm Thương Mại Lotte Việt Nam-Chi Nhánh Nha Trang theo hóa đơn 0007475</t>
  </si>
  <si>
    <t>00048236</t>
  </si>
  <si>
    <t>00037239</t>
  </si>
  <si>
    <t>0007695</t>
  </si>
  <si>
    <t>00036389</t>
  </si>
  <si>
    <t>00024221</t>
  </si>
  <si>
    <t>Bán hàng CÔNG TY CỔ PHẦN TRUNG TÂM THƯƠNG MẠI LOTTE VIỆT NAM - CHI NHÁNH BA ĐÌNH theo hóa đơn 0011236</t>
  </si>
  <si>
    <t>0304741634-005</t>
  </si>
  <si>
    <t>Bán hàng Công Ty  Cổ Phần Trung Tâm Thương Mại Lotte Việt Nam theo hóa đơn 00004672</t>
  </si>
  <si>
    <t>00050796</t>
  </si>
  <si>
    <t>00006239</t>
  </si>
  <si>
    <t>Bán hàng CÔNG TY CỔ PHẦN TRUNG TÂM THƯƠNG MẠI LOTTE VIỆT NAM - CHI NHÁNH BÌNH DƯƠNG theo hóa đơn 00012439</t>
  </si>
  <si>
    <t>Bán hàng Công Ty  Cổ Phần Trung Tâm Thương Mại Lotte Việt Nam theo hóa đơn 00013083</t>
  </si>
  <si>
    <t>Bán hàng CÔNG TY CỔ PHẦN TRUNG TÂM THƯƠNG MẠI LOTTE VIỆT NAM - CHI NHÁNH VINH theo hóa đơn 00053165</t>
  </si>
  <si>
    <t>00018210</t>
  </si>
  <si>
    <t>00014419</t>
  </si>
  <si>
    <t>00012441</t>
  </si>
  <si>
    <t>Bán hàng CÔNG TY CỔ PHẦN TRUNG TÂM THƯƠNG MẠI LOTTE VIỆT NAM- CHI NHÁNH GÒ VẤP theo hóa đơn 00022014</t>
  </si>
  <si>
    <t>00050794</t>
  </si>
  <si>
    <t>00005435</t>
  </si>
  <si>
    <t>0008666</t>
  </si>
  <si>
    <t>00055295</t>
  </si>
  <si>
    <t>Bán hàng CÔNG TY CỔ PHẦN TRUNG TÂM THƯƠNG MẠI LOTTE VIỆT NAM - CHI NHÁNH CẦN THƠ theo hóa đơn 00056888</t>
  </si>
  <si>
    <t>0011236</t>
  </si>
  <si>
    <t>00005077</t>
  </si>
  <si>
    <t>00012147</t>
  </si>
  <si>
    <t>00040161</t>
  </si>
  <si>
    <t>00021167</t>
  </si>
  <si>
    <t>CÔNG TY CỔ PHẦN TRUNG TÂM THƯƠNG MẠI LOTTE VIỆT NAM - CHI NHÁNH CẦN THƠ</t>
  </si>
  <si>
    <t>Bán hàng Công Ty  Cổ Phần Trung Tâm Thương Mại Lotte Việt Nam theo hóa đơn 00009477</t>
  </si>
  <si>
    <t>00034267</t>
  </si>
  <si>
    <t>Bán hàng Công Ty Cổ Phần Trung Tâm Thương Mại Lotte Việt Nam -Chi nhánh Bình Thuận theo hóa đơn 00013418</t>
  </si>
  <si>
    <t>Bán hàng CÔNG TY CỔ PHẦN TRUNG TÂM THƯƠNG MẠI LOTTE VIỆT NAM theo hóa đơn 00040111</t>
  </si>
  <si>
    <t>00012440</t>
  </si>
  <si>
    <t>Bán hàng CÔNG TY CỔ PHẦN TRUNG TÂM THƯƠNG MẠI LOTTE VIỆT NAM - CHI NHÁNH CẦN THƠ theo hóa đơn 00025219</t>
  </si>
  <si>
    <t>Bán hàng CÔNG TY CỔ PHẦN TRUNG TÂM THƯƠNG MẠI LOTTE VIỆT NAM - CHI NHÁNH BÌNH DƯƠNG theo hóa đơn 00056186</t>
  </si>
  <si>
    <t>00050795</t>
  </si>
  <si>
    <t>Bán hàng CÔNG TY CỔ PHẦN TRUNG TÂM THƯƠNG MẠI LOTTE VIỆT NAM - CHI NHÁNH NHA TRANG theo hóa đơn 00024392</t>
  </si>
  <si>
    <t>00042382</t>
  </si>
  <si>
    <t>Bán hàng CÔNG TY CỔ PHẦN TRUNG TÂM THƯƠNG MẠI LOTTE VIỆT NAM - CHI NHÁNH NHA TRANG theo hóa đơn 00026910</t>
  </si>
  <si>
    <t>Bán hàng CÔNG TY CỔ PHẦN TRUNG TÂM THƯƠNG MẠI LOTTE VIỆT NAM - CHI NHÁNH BÌNH THUẬN theo hóa đơn 00053172</t>
  </si>
  <si>
    <t>0006257</t>
  </si>
  <si>
    <t>00033283</t>
  </si>
  <si>
    <t>00034382</t>
  </si>
  <si>
    <t>Bán hàng CÔNG TY CỔ PHẦN TRUNG TÂM THƯƠNG MẠI LOTTE VIỆT NAM - CHI NHÁNH CẦN THƠ theo hóa đơn 00044863</t>
  </si>
  <si>
    <t>0010331</t>
  </si>
  <si>
    <t>0304741634-004</t>
  </si>
  <si>
    <t>00028730</t>
  </si>
  <si>
    <t/>
  </si>
  <si>
    <t>CÔNG TY CỔ PHẦN TRUNG TÂM THƯƠNG MẠI LOTTE VIỆT NAM</t>
  </si>
  <si>
    <t>00017938</t>
  </si>
  <si>
    <t>Bán hàng CÔNG TY CỔ PHẦN TRUNG TÂM THƯƠNG MẠI LOTTE VIỆT NAM - CHI NHÁNH BÌNH DƯƠNG theo hóa đơn 00003497</t>
  </si>
  <si>
    <t>Bán hàng CÔNG TY CỔ PHẦN TRUNG TÂM THƯƠNG MẠI LOTTE VIỆT NAM - CHI NHÁNH CẦN THƠ theo hóa đơn 00026180</t>
  </si>
  <si>
    <t>00014117</t>
  </si>
  <si>
    <t>00040272</t>
  </si>
  <si>
    <t>Bán hàng CÔNG TY CỔ PHẦN TRUNG TÂM THƯƠNG MẠI LOTTE VIỆT NAM theo hóa đơn 00045863</t>
  </si>
  <si>
    <t>Bán hàng CÔNG TY CỔ PHẦN TRUNG TÂM THƯƠNG MẠI LOTTE VIỆT NAM - CHI NHÁNH CẦN THƠ theo hóa đơn 00040161</t>
  </si>
  <si>
    <t>Bán hàng CÔNG TY CỔ PHẦN TRUNG TÂM THƯƠNG MẠI LOTTE VIỆT NAM- CHI NHÁNH GÒ VẤP theo hóa đơn 00004649</t>
  </si>
  <si>
    <t>0012813</t>
  </si>
  <si>
    <t>00049367</t>
  </si>
  <si>
    <t>Bán hàng CÔNG TY CỔ PHẦN TRUNG TÂM THƯƠNG MẠI LOTTE VIỆT NAM - CHI NHÁNH BÌNH THUẬN theo hóa đơn 00029015</t>
  </si>
  <si>
    <t>0010338</t>
  </si>
  <si>
    <t>00015212</t>
  </si>
  <si>
    <t>00029081</t>
  </si>
  <si>
    <t>Bán hàng CÔNG TY CỔ PHẦN TRUNG TÂM THƯƠNG MẠI LOTTE VIỆT NAM - CHI NHÁNH BÌNH DƯƠNG theo hóa đơn 0006865</t>
  </si>
  <si>
    <t>Công Ty Cổ Phần Trung Tâm Thương Mại Lotte Việt Nam- Chi Nhánh Cần Thơ</t>
  </si>
  <si>
    <t>00021495</t>
  </si>
  <si>
    <t>Bán hàng CÔNG TY CỔ PHẦN TRUNG TÂM THƯƠNG MẠI LOTTE VIỆT NAM - CHI NHÁNH GÒ VẤP theo hóa đơn 00047778</t>
  </si>
  <si>
    <t>00029017</t>
  </si>
  <si>
    <t>CÔNG TY CỔ PHẦN TRUNG TÂM THƯƠNG MẠI LOTTE VIỆT NAM- CHI NHÁNH GÒ VẤP</t>
  </si>
  <si>
    <t>00005399</t>
  </si>
  <si>
    <t>00016307</t>
  </si>
  <si>
    <t>00025831</t>
  </si>
  <si>
    <t>Bán hàng CÔNG TY CỔ PHẦN TRUNG TÂM THƯƠNG MẠI LOTTE VIỆT NAM - CHI NHÁNH BÀ RỊA VŨNG TÀU theo hóa đơn 00057095</t>
  </si>
  <si>
    <t>Ký hiệu HĐ</t>
  </si>
  <si>
    <t>Bán hàng CÔNG TY CỔ PHẦN TRUNG TÂM THƯƠNG MẠI LOTTE VIỆT NAM - CHI NHÁNH BÌNH DƯƠNG theo hóa đơn 0012822</t>
  </si>
  <si>
    <t>00057096</t>
  </si>
  <si>
    <t>Bán hàng Công Ty  Cổ Phần Trung Tâm Thương Mại Lotte Việt Nam theo hóa đơn 00006733</t>
  </si>
  <si>
    <t>00042344</t>
  </si>
  <si>
    <t>00006269</t>
  </si>
  <si>
    <t>0304741634-003</t>
  </si>
  <si>
    <t>00046976</t>
  </si>
  <si>
    <t>Bán hàng Công Ty  Cổ Phần Trung Tâm Thương Mại Lotte Việt Nam theo hóa đơn 0006690</t>
  </si>
  <si>
    <t>00055336</t>
  </si>
  <si>
    <t>00010491</t>
  </si>
  <si>
    <t>Bán hàng CÔNG TY CỔ PHẦN TRUNG TÂM THƯƠNG MẠI LOTTE VIỆT NAM - CHI NHÁNH BÀ RỊA VŨNG TÀU theo hóa đơn 00043641</t>
  </si>
  <si>
    <t>Bán hàng CÔNG TY CỔ PHẦN TRUNG TÂM THƯƠNG MẠI LOTTE VIỆT NAM - CHI NHÁNH CẦN THƠ theo hóa đơn 00056280</t>
  </si>
  <si>
    <t>Bán hàng CÔNG TY CỔ PHẦN TRUNG TÂM THƯƠNG MẠI LOTTE VIỆT NAM - CHI NHÁNH BÌNH THUẬN theo hóa đơn 00055516</t>
  </si>
  <si>
    <t>Bán hàng CÔNG TY CỔ PHẦN TRUNG TÂM THƯƠNG MẠI LOTTE VIỆT NAM - CHI NHÁNH BA ĐÌNH theo hóa đơn 00024296</t>
  </si>
  <si>
    <t>Bán hàng CÔNG TY CỔ PHẦN TRUNG TÂM THƯƠNG MẠI LOTTE VIỆT NAM - CHI NHÁNH BÌNH DƯƠNG theo hóa đơn 00010076</t>
  </si>
  <si>
    <t>00009776</t>
  </si>
  <si>
    <t>00026016</t>
  </si>
  <si>
    <t>00047778</t>
  </si>
  <si>
    <t>00004392</t>
  </si>
  <si>
    <t>Bán hàng CÔNG TY CỔ PHẦN TRUNG TÂM THƯƠNG MẠI LOTTE VIỆT NAM - CHI NHÁNH BÌNH DƯƠNG theo hóa đơn 00005399</t>
  </si>
  <si>
    <t>Bán hàng CÔNG TY CỔ PHẦN TRUNG TÂM THƯƠNG MẠI LOTTE VIỆT NAM theo hóa đơn 00024221</t>
  </si>
  <si>
    <t>00045777</t>
  </si>
  <si>
    <t>Bán hàng CÔNG TY CỔ PHẦN TRUNG TÂM THƯƠNG MẠI LOTTE VIỆT NAM - CHI NHÁNH BA ĐÌNH theo hóa đơn 00004959</t>
  </si>
  <si>
    <t>0014893</t>
  </si>
  <si>
    <t>00036468</t>
  </si>
  <si>
    <t>Bán hàng CÔNG TY CỔ PHẦN TRUNG TÂM THƯƠNG MẠI LOTTE VIỆT NAM - CHI NHÁNH VINH theo hóa đơn 00045914</t>
  </si>
  <si>
    <t>0007646</t>
  </si>
  <si>
    <t>00008853</t>
  </si>
  <si>
    <t>00013161</t>
  </si>
  <si>
    <t>Bán hàng CÔNG TY CỔ PHẦN TRUNG TÂM THƯƠNG MẠI LOTTE VIỆT NAM - CHI NHÁNH VINH theo hóa đơn 00036228</t>
  </si>
  <si>
    <t>Bán hàng Công Ty  Cổ Phần Trung Tâm Thương Mại Lotte Việt Nam theo hóa đơn 00001698</t>
  </si>
  <si>
    <t>00003816</t>
  </si>
  <si>
    <t>00036387</t>
  </si>
  <si>
    <t>Bán hàng Công Ty Cổ Phần Trung Tâm Thương Mại Lotte Việt Nam - Chi Nhánh Bà Rịa Vũng Tàu theo hóa đơn 0014361</t>
  </si>
  <si>
    <t>Bán hàng Công Ty Cổ Phần Trung Tâm Thương Mại Lotte Việt Nam- Chi Nhánh Cần Thơ theo hóa đơn 00013445</t>
  </si>
  <si>
    <t>00047522</t>
  </si>
  <si>
    <t>Bán hàng Công Ty  Cổ Phần Trung Tâm Thương Mại Lotte Việt Nam theo hóa đơn 00004128</t>
  </si>
  <si>
    <t>Bán hàng CÔNG TY CỔ PHẦN TRUNG TÂM THƯƠNG MẠI LOTTE VIỆT NAM - CHI NHÁNH BÀ RỊA VŨNG TÀU theo hóa đơn 00041362</t>
  </si>
  <si>
    <t>Bán hàng CÔNG TY CỔ PHẦN TRUNG TÂM THƯƠNG MẠI LOTTE VIỆT NAM - CHI NHÁNH VINH theo hóa đơn 00042466</t>
  </si>
  <si>
    <t>Bán hàng CÔNG TY CỔ PHẦN TRUNG TÂM THƯƠNG MẠI LOTTE VIỆT NAM- CHI NHÁNH GÒ VẤP theo hóa đơn 00012416</t>
  </si>
  <si>
    <t>Bán hàng CÔNG TY CỔ PHẦN TRUNG TÂM THƯƠNG MẠI LOTTE VIỆT NAM - CHI NHÁNH CẦN THƠ theo hóa đơn 00042345</t>
  </si>
  <si>
    <t>Bán hàng Công Ty Cổ Phần Trung Tâm Thương Mại Lotte Việt Nam- Chi Nhánh Cần Thơ theo hóa đơn 00012441</t>
  </si>
  <si>
    <t>00016781</t>
  </si>
  <si>
    <t>4736</t>
  </si>
  <si>
    <t>00013713</t>
  </si>
  <si>
    <t>Bán hàng CÔNG TY CỔ PHẦN TRUNG TÂM THƯƠNG MẠI LOTTE VIỆT NAM - CHI NHÁNH BÀ RỊA VŨNG TÀU theo hóa đơn 00033283</t>
  </si>
  <si>
    <t>Bán hàng CÔNG TY CỔ PHẦN TRUNG TÂM THƯƠNG MẠI LOTTE VIỆT NAM- CHI NHÁNH GÒ VẤP theo hóa đơn 00020634</t>
  </si>
  <si>
    <t>0006532</t>
  </si>
  <si>
    <t>00004777</t>
  </si>
  <si>
    <t>00005417</t>
  </si>
  <si>
    <t>0014361</t>
  </si>
  <si>
    <t>Bán hàng CÔNG TY CỔ PHẦN TRUNG TÂM THƯƠNG MẠI LOTTE VIỆT NAM - CHI NHÁNH GÒ VẤP theo hóa đơn 00029642</t>
  </si>
  <si>
    <t>Hàng trả</t>
  </si>
  <si>
    <t>00009777</t>
  </si>
  <si>
    <t>Bán hàng CÔNG TY CỔ PHẦN TRUNG TÂM THƯƠNG MẠI LOTTE VIỆT NAM - CHI NHÁNH VINH theo hóa đơn 00028730</t>
  </si>
  <si>
    <t>0006426</t>
  </si>
  <si>
    <t>Bán hàng CÔNG TY CỔ PHẦN TRUNG TÂM THƯƠNG MẠI LOTTE VIỆT NAM - CHI NHÁNH GÒ VẤP theo hóa đơn 00040110</t>
  </si>
  <si>
    <t>00022014</t>
  </si>
  <si>
    <t>Bán hàng CÔNG TY CỔ PHẦN TRUNG TÂM THƯƠNG MẠI LOTTE VIỆT NAM - CHI NHÁNH BÌNH THUẬN theo hóa đơn 00029016</t>
  </si>
  <si>
    <t>Bán hàng Công Ty  Cổ Phần Trung Tâm Thương Mại Lotte Việt Nam theo hóa đơn 00003062</t>
  </si>
  <si>
    <t>Bán hàng CÔNG TY CỔ PHẦN TRUNG TÂM THƯƠNG MẠI LOTTE VIỆT NAM - CHI NHÁNH GÒ VẤP theo hóa đơn 00029048</t>
  </si>
  <si>
    <t>00010088</t>
  </si>
  <si>
    <t>Bán hàng Công Ty Cổ Phần Trung Tâm Thương Mại Lotte Việt Nam- Chi Nhánh Cần Thơ theo hóa đơn 00018109</t>
  </si>
  <si>
    <t>00019578</t>
  </si>
  <si>
    <t>00003430</t>
  </si>
  <si>
    <t>Bán hàng CÔNG TY CỔ PHẦN TRUNG TÂM THƯƠNG MẠI LOTTE VIỆT NAM - CHI NHÁNH NHA TRANG theo hóa đơn 00040162</t>
  </si>
  <si>
    <t>00056186</t>
  </si>
  <si>
    <t>Bán hàng CÔNG TY CỔ PHẦN TRUNG TÂM THƯƠNG MẠI LOTTE VIỆT NAM - CHI NHÁNH BA ĐÌNH theo hóa đơn 0014448</t>
  </si>
  <si>
    <t>00001173</t>
  </si>
  <si>
    <t>00020700</t>
  </si>
  <si>
    <t>00036312</t>
  </si>
  <si>
    <t>00049666</t>
  </si>
  <si>
    <t>00053954</t>
  </si>
  <si>
    <t>Bán hàng CÔNG TY CỔ PHẦN TRUNG TÂM THƯƠNG MẠI LOTTE VIỆT NAM theo hóa đơn 00054327</t>
  </si>
  <si>
    <t>Bán hàng Công Ty Cổ Phần Trung Tâm Thương Mại Lotte Việt Nam - Chi Nhánh Bà Rịa Vũng Tàu theo hóa đơn 0008665</t>
  </si>
  <si>
    <t>00013533</t>
  </si>
  <si>
    <t>Bán hàng CôngTy Cổ Phần Trung Tâm Thương Mại Lotte Việt Nam-Chi Nhánh Nha Trang theo hóa đơn 00020700</t>
  </si>
  <si>
    <t>Bán hàng CÔNG TY CỔ PHẦN TRUNG TÂM THƯƠNG MẠI LOTTE VIỆT NAM - CHI NHÁNH BÌNH DƯƠNG theo hóa đơn 00002175</t>
  </si>
  <si>
    <t>00043641</t>
  </si>
  <si>
    <t>00027058</t>
  </si>
  <si>
    <t>00015805</t>
  </si>
  <si>
    <t>Bán hàng CÔNG TY CỔ PHẦN TRUNG TÂM THƯƠNG MẠI LOTTE VIỆT NAM - CHI NHÁNH BÌNH THUẬN theo hóa đơn 00036387</t>
  </si>
  <si>
    <t>Bán hàng CÔNG TY CỔ PHẦN TRUNG TÂM THƯƠNG MẠI LOTTE VIỆT NAM - CHI NHÁNH CẦN THƠ theo hóa đơn 00056102</t>
  </si>
  <si>
    <t>00048235</t>
  </si>
  <si>
    <t>00056279</t>
  </si>
  <si>
    <t>00023641</t>
  </si>
  <si>
    <t>1297</t>
  </si>
  <si>
    <t>Bán hàng Công Ty Cổ Phần Trung Tâm Thương Mại Lotte Việt Nam- Chi Nhánh Cần Thơ theo hóa đơn 00017315</t>
  </si>
  <si>
    <t>00046955</t>
  </si>
  <si>
    <t>00035567</t>
  </si>
  <si>
    <t>Bán hàng Công Ty  Cổ Phần Trung Tâm Thương Mại Lotte Việt Nam theo hóa đơn 00005417</t>
  </si>
  <si>
    <t>Bán hàng CÔNG TY CỔ PHẦN TRUNG TÂM THƯƠNG MẠI LOTTE VIỆT NAM - CHI NHÁNH GÒ VẤP theo hóa đơn 00056244</t>
  </si>
  <si>
    <t>00008131</t>
  </si>
  <si>
    <t>Bán hàng CÔNG TY CỔ PHẦN TRUNG TÂM THƯƠNG MẠI LOTTE VIỆT NAM - CHI NHÁNH CẦN THƠ theo hóa đơn 00029739</t>
  </si>
  <si>
    <t>Bán hàng CÔNG TY CỔ PHẦN TRUNG TÂM THƯƠNG MẠI LOTTE VIỆT NAM theo hóa đơn 00053954</t>
  </si>
  <si>
    <t>Bán hàng CÔNG TY CỔ PHẦN TRUNG TÂM THƯƠNG MẠI LOTTE VIỆT NAM theo hóa đơn 00029516</t>
  </si>
  <si>
    <t>Bán hàng CÔNG TY CỔ PHẦN TRUNG TÂM THƯƠNG MẠI LOTTE VIỆT NAM - CHI NHÁNH GÒ VẤP theo hóa đơn 00036312</t>
  </si>
  <si>
    <t>Bán hàng CÔNG TY CỔ PHẦN TRUNG TÂM THƯƠNG MẠI LOTTE VIỆT NAM- CHI NHÁNH GÒ VẤP theo hóa đơn 0012794</t>
  </si>
  <si>
    <t>Bán hàng Công Ty Cổ Phần Trung Tâm Thương Mại Lotte Việt Nam- Chi Nhánh Cần Thơ theo hóa đơn 00013162</t>
  </si>
  <si>
    <t>Bán hàng CÔNG TY CỔ PHẦN TRUNG TÂM THƯƠNG MẠI LOTTE VIỆT NAM theo hóa đơn 00048044</t>
  </si>
  <si>
    <t>00049520</t>
  </si>
  <si>
    <t>00025218</t>
  </si>
  <si>
    <t>Bán hàng CÔNG TY CỔ PHẦN TRUNG TÂM THƯƠNG MẠI LOTTE VIỆT NAM - CHI NHÁNH BA ĐÌNH theo hóa đơn 00052063</t>
  </si>
  <si>
    <t>Bán hàng CÔNG TY CỔ PHẦN TRUNG TÂM THƯƠNG MẠI LOTTE VIỆT NAM - CHI NHÁNH NHA TRANG theo hóa đơn 00056103</t>
  </si>
  <si>
    <t>Bán hàng CÔNG TY CỔ PHẦN TRUNG TÂM THƯƠNG MẠI LOTTE VIỆT NAM theo hóa đơn 00022935</t>
  </si>
  <si>
    <t>Bán hàng CÔNG TY CỔ PHẦN TRUNG TÂM THƯƠNG MẠI LOTTE VIỆT NAM theo hóa đơn 00027058</t>
  </si>
  <si>
    <t>Bán hàng CÔNG TY CỔ PHẦN TRUNG TÂM THƯƠNG MẠI LOTTE VIỆT NAM - CHI NHÁNH GÒ VẤP theo hóa đơn 00037327</t>
  </si>
  <si>
    <t>Bán hàng Công Ty  Cổ Phần Trung Tâm Thương Mại Lotte Việt Nam theo hóa đơn 00021165</t>
  </si>
  <si>
    <t>00057094</t>
  </si>
  <si>
    <t>00001844</t>
  </si>
  <si>
    <t>00056244</t>
  </si>
  <si>
    <t>Bán hàng Công Ty Cổ Phần Trung Tâm Thương Mại Lotte Việt Nam- Chi Nhánh Cần Thơ theo hóa đơn 00021877</t>
  </si>
  <si>
    <t>00004776</t>
  </si>
  <si>
    <t>00048542</t>
  </si>
  <si>
    <t>Bán hàng CÔNG TY CỔ PHẦN TRUNG TÂM THƯƠNG MẠI LOTTE VIỆT NAM- CHI NHÁNH GÒ VẤP theo hóa đơn 00016781</t>
  </si>
  <si>
    <t>00056102</t>
  </si>
  <si>
    <t>Bán hàng CÔNG TY CỔ PHẦN TRUNG TÂM THƯƠNG MẠI LOTTE VIỆT NAM - CHI NHÁNH VINH theo hóa đơn 00024276</t>
  </si>
  <si>
    <t>Công Ty Cổ Phần Trung Tâm Thương Mại Lotte Việt Nam -Chi nhánh Bình Thuận</t>
  </si>
  <si>
    <t>00020634</t>
  </si>
  <si>
    <t>Bán hàng CÔNG TY CỔ PHẦN TRUNG TÂM THƯƠNG MẠI LOTTE VIỆT NAM - CHI NHÁNH BA ĐÌNH theo hóa đơn 0006528</t>
  </si>
  <si>
    <t>Bán hàng CôngTy Cổ Phần Trung Tâm Thương Mại Lotte Việt Nam-Chi Nhánh Nha Trang theo hóa đơn 0010338</t>
  </si>
  <si>
    <t>hàng trả</t>
  </si>
  <si>
    <t>Thành tiền</t>
  </si>
  <si>
    <t>LOTTEMART PHÚ THỌ</t>
  </si>
  <si>
    <t>LOTTE NAM SÀI GÒN</t>
  </si>
  <si>
    <t>Note</t>
  </si>
  <si>
    <t>KH thanh toán</t>
  </si>
  <si>
    <t>Chênh lệch</t>
  </si>
  <si>
    <t>Ngày thanh toán</t>
  </si>
  <si>
    <t>Ngày đến hạn thanh toán</t>
  </si>
  <si>
    <t>0304741634-015</t>
  </si>
  <si>
    <t>PHÍ HOẠT ĐỘNG DÙNG THỬ SẢN PHẨM</t>
  </si>
  <si>
    <t>1C24TNN</t>
  </si>
  <si>
    <t>CÔNG TY CỔ PHẦN TRUNG TÂM THƯƠNG MẠI LOTTE VIỆT NAM - CHI NHÁNH TÂY HỒ</t>
  </si>
  <si>
    <t>1C24MHQ</t>
  </si>
  <si>
    <t>PHÍ DỊCH VỤ BÁN HÀNG</t>
  </si>
  <si>
    <t>PHÍ HOẠT ĐỘNG DÙNG THỬ SẢN PHẨM,</t>
  </si>
  <si>
    <t>CÔNG TY CỔ PHẦN TRUNG TÂM THƯƠNG MẠI LOTTE VIỆT NAM - CHI NHÁNH TÂN BÌNH</t>
  </si>
  <si>
    <t>0304741634-006</t>
  </si>
  <si>
    <t xml:space="preserve">PHÍ DỊCH VỤ BÁN HÀNG </t>
  </si>
  <si>
    <t>KKKNT</t>
  </si>
  <si>
    <t>PHÍ HỖ TRỢ SINH NHẬT 2024</t>
  </si>
  <si>
    <t>Bán hàng CÔNG TY CỔ PHẦN TRUNG TÂM THƯƠNG MẠI LOTTE VIỆT NAM - CHI NHÁNH BA ĐÌNH theo hóa đơn 00065294</t>
  </si>
  <si>
    <t>Bán hàng CÔNG TY CỔ PHẦN TRUNG TÂM THƯƠNG MẠI LOTTE VIỆT NAM - CHI NHÁNH TÂY HỒ theo hóa đơn 00065392</t>
  </si>
  <si>
    <t>Bán hàng CÔNG TY CỔ PHẦN TRUNG TÂM THƯƠNG MẠI LOTTE VIỆT NAM - CHI NHÁNH ĐỐNG ĐA theo hóa đơn 00067044</t>
  </si>
  <si>
    <t>Bán hàng CÔNG TY CỔ PHẦN TRUNG TÂM THƯƠNG MẠI LOTTE VIỆT NAM - CHI NHÁNH TÂY HỒ theo hóa đơn 00067046</t>
  </si>
  <si>
    <t>Bán hàng CÔNG TY CỔ PHẦN TRUNG TÂM THƯƠNG MẠI LOTTE VIỆT NAM - CHI NHÁNH TÂY HỒ theo hóa đơn 00067276</t>
  </si>
  <si>
    <t>Bán hàng CÔNG TY CỔ PHẦN TRUNG TÂM THƯƠNG MẠI LOTTE VIỆT NAM - CHI NHÁNH BA ĐÌNH theo hóa đơn 00068634</t>
  </si>
  <si>
    <t>Bán hàng CÔNG TY CỔ PHẦN TRUNG TÂM THƯƠNG MẠI LOTTE VIỆT NAM - CHI NHÁNH ĐỐNG ĐA theo hóa đơn 00068842</t>
  </si>
  <si>
    <t>Bán hàng CÔNG TY CỔ PHẦN TRUNG TÂM THƯƠNG MẠI LOTTE VIỆT NAM - CHI NHÁNH BA ĐÌNH theo hóa đơn 00069767</t>
  </si>
  <si>
    <t>CÔNG TY CỔ PHẦN TRUNG TÂM THƯƠNG MẠI LOTTE VIỆT NAM - CHI NHÁNH ĐÀ NẴNG</t>
  </si>
  <si>
    <t>TC241210-01013-00229</t>
  </si>
  <si>
    <t>Bán hàng CÔNG TY CỔ PHẦN TRUNG TÂM THƯƠNG MẠI LOTTE VIỆT NAM - CHI NHÁNH TÂY HỒ theo hóa đơn 00071289</t>
  </si>
  <si>
    <t>CÔNG TY CỔ PHẦN TRUNG TÂM THƯƠNG MẠI LOTTE VIỆT NAM - CHI NHÁNH ĐỒNG NAI</t>
  </si>
  <si>
    <t>LOTTE MART NHA TRANG GOLD COAST</t>
  </si>
  <si>
    <t>Bán hàng CÔNG TY CỔ PHẦN TRUNG TÂM THƯƠNG MẠI LOTTE VIỆT NAM - CHI NHÁNH TÂY HỒ theo hóa đơn 00071939</t>
  </si>
  <si>
    <t>PHÍ VẬN CHUYỂN HÀNG LẠNH THÁNG 11/2024</t>
  </si>
  <si>
    <t>Bán hàng CÔNG TY CỔ PHẦN TRUNG TÂM THƯƠNG MẠI LOTTE VIỆT NAM - CHI NHÁNH BA ĐÌNH theo hóa đơn 00074524</t>
  </si>
  <si>
    <t>0304741634-009</t>
  </si>
  <si>
    <t>0304741634-001</t>
  </si>
  <si>
    <t>1C25TNN</t>
  </si>
  <si>
    <t>Bán hàng CÔNG TY CỔ PHẦN TRUNG TÂM THƯƠNG MẠI LOTTE VIỆT NAM - CHI NHÁNH TÂY HỒ theo hóa đơn 00001402</t>
  </si>
  <si>
    <t>Bán hàng CÔNG TY CỔ PHẦN TRUNG TÂM THƯƠNG MẠI LOTTE VIỆT NAM - CHI NHÁNH TÂY HỒ theo hóa đơn 00001615</t>
  </si>
  <si>
    <t>Bán hàng CÔNG TY CỔ PHẦN TRUNG TÂM THƯƠNG MẠI LOTTE VIỆT NAM - CHI NHÁNH BA ĐÌNH theo hóa đơn 00001616</t>
  </si>
  <si>
    <t>1C25MPA</t>
  </si>
  <si>
    <t>10 %</t>
  </si>
  <si>
    <t>1C25MAA</t>
  </si>
  <si>
    <t>1C25MKA</t>
  </si>
  <si>
    <t>1C25MSA</t>
  </si>
  <si>
    <t>PHÍ HOẠT ĐỘNG DÙNG THỬ SẢN PHẨM - GOLDCOAST</t>
  </si>
  <si>
    <t>1C25MGA</t>
  </si>
  <si>
    <t>8 %</t>
  </si>
  <si>
    <t>1C25MCA</t>
  </si>
  <si>
    <t>1C25MNA</t>
  </si>
  <si>
    <t>PHÍ DỊCH VỤ BÁN HÀNG - GOLDCOAST</t>
  </si>
  <si>
    <t>1C25MDA</t>
  </si>
  <si>
    <t>1C25MLA</t>
  </si>
  <si>
    <t>1C25MHA</t>
  </si>
  <si>
    <t>1C25MBA</t>
  </si>
  <si>
    <t>1C25MMA</t>
  </si>
  <si>
    <t>1C25MQA</t>
  </si>
  <si>
    <t xml:space="preserve">PHÍ HOẠT ĐỘNG DÙNG THỬ SẢN PHẨM </t>
  </si>
  <si>
    <t>1C25MEA</t>
  </si>
  <si>
    <t>1C25MRA</t>
  </si>
  <si>
    <t>1C25MTA</t>
  </si>
  <si>
    <t>1C25MHQ</t>
  </si>
  <si>
    <t xml:space="preserve">Ho tro phi van chuyen T12/2024 </t>
  </si>
  <si>
    <t>Bán hàng CÔNG TY CỔ PHẦN TRUNG TÂM THƯƠNG MẠI LOTTE VIỆT NAM - CHI NHÁNH TÂY HỒ theo hóa đơn 00003261</t>
  </si>
  <si>
    <t>Bán hàng CÔNG TY CỔ PHẦN TRUNG TÂM THƯƠNG MẠI LOTTE VIỆT NAM - CHI NHÁNH BA ĐÌNH theo hóa đơn 00003556</t>
  </si>
  <si>
    <t>Bán hàng CÔNG TY CỔ PHẦN TRUNG TÂM THƯƠNG MẠI LOTTE VIỆT NAM - CHI NHÁNH BA ĐÌNH theo hóa đơn 00004673</t>
  </si>
  <si>
    <t>1C25TNF</t>
  </si>
  <si>
    <t>Chiết khấu cơ bản tháng 12/2024 - 6.5%</t>
  </si>
  <si>
    <t>129a</t>
  </si>
  <si>
    <t>117a</t>
  </si>
  <si>
    <t>KH đã TT 10.01.2025</t>
  </si>
  <si>
    <t>Bán hàng CÔNG TY CỔ PHẦN TRUNG TÂM THƯƠNG MẠI LOTTE VIỆT NAM - CHI NHÁNH BA ĐÌNH theo hóa đơn 00006951</t>
  </si>
  <si>
    <t>Bán hàng CÔNG TY CỔ PHẦN TRUNG TÂM THƯƠNG MẠI LOTTE VIỆT NAM - CHI NHÁNH TÂY HỒ theo hóa đơn 00008407</t>
  </si>
  <si>
    <t>Bán hàng CÔNG TY CỔ PHẦN TRUNG TÂM THƯƠNG MẠI LOTTE VIỆT NAM - CHI NHÁNH BA ĐÌNH theo hóa đơn 00008776</t>
  </si>
  <si>
    <t>Bán hàng CÔNG TY CỔ PHẦN TRUNG TÂM THƯƠNG MẠI LOTTE VIỆT NAM - CHI NHÁNH TÂY HỒ theo hóa đơn 00008957</t>
  </si>
  <si>
    <t>C25MSA</t>
  </si>
  <si>
    <t>Bán hàng CÔNG TY CỔ PHẦN TRUNG TÂM THƯƠNG MẠI LOTTE VIỆT NAM - CHI NHÁNH BA ĐÌNH theo hóa đơn 00010630</t>
  </si>
  <si>
    <t>Ho tro phi van chuyen</t>
  </si>
  <si>
    <t>Bán hàng CÔNG TY CỔ PHẦN TRUNG TÂM THƯƠNG MẠI LOTTE VIỆT NAM - CHI NHÁNH TÂY HỒ theo hóa đơn 00012580</t>
  </si>
  <si>
    <t>Bán hàng CÔNG TY CỔ PHẦN TRUNG TÂM THƯƠNG MẠI LOTTE VIỆT NAM - CHI NHÁNH BA ĐÌNH theo hóa đơn 00012581</t>
  </si>
  <si>
    <t>Chiết khấu cơ bản tháng 01/2025 - 6.5%</t>
  </si>
  <si>
    <t>1370a</t>
  </si>
  <si>
    <t>KH đã TT 05.02.2025</t>
  </si>
  <si>
    <t>KH đã TT 28.02.2025</t>
  </si>
  <si>
    <t>Chiết khấu cơ bản tháng 02/2025 - 6.5%</t>
  </si>
  <si>
    <t>P</t>
  </si>
  <si>
    <t>Tiền phạt do vi phạm giao hàng T01.2025</t>
  </si>
  <si>
    <t>O</t>
  </si>
  <si>
    <t>Q</t>
  </si>
  <si>
    <t>2369a</t>
  </si>
  <si>
    <t>KH đã TT 11.03.2025</t>
  </si>
  <si>
    <t>KH đã TT 31.03.2025</t>
  </si>
  <si>
    <t>Bán hàng CÔNG TY CỔ PHẦN TRUNG TÂM THƯƠNG MẠI LOTTE VIỆT NAM - CHI NHÁNH TÂY HỒ theo hóa đơn 00014271</t>
  </si>
  <si>
    <t>Bán hàng CÔNG TY CỔ PHẦN TRUNG TÂM THƯƠNG MẠI LOTTE VIỆT NAM - CHI NHÁNH BA ĐÌNH theo hóa đơn 00015737</t>
  </si>
  <si>
    <t>Bán hàng CÔNG TY CỔ PHẦN TRUNG TÂM THƯƠNG MẠI LOTTE VIỆT NAM - CHI NHÁNH TÂY HỒ theo hóa đơn 00017259</t>
  </si>
  <si>
    <t>Bán hàng CÔNG TY CỔ PHẦN TRUNG TÂM THƯƠNG MẠI LOTTE VIỆT NAM - CHI NHÁNH BA ĐÌNH theo hóa đơn 00017260</t>
  </si>
  <si>
    <t>Bán hàng CÔNG TY CỔ PHẦN TRUNG TÂM THƯƠNG MẠI LOTTE VIỆT NAM - CHI NHÁNH TÂY HỒ theo hóa đơn 00017493</t>
  </si>
  <si>
    <t>CÔNG TY CỔ PHẦN TRUNG TÂM THƯƠNG MẠI LOTTE VIỆT NAM - CHI NHÁNH ĐÀ NẴNG, HỦY HD 18914, XUẤT THAY THẾ HD: 20440</t>
  </si>
  <si>
    <t>Bán hàng CÔNG TY CỔ PHẦN TRUNG TÂM THƯƠNG MẠI LOTTE VIỆT NAM - CHI NHÁNH BA ĐÌNH theo hóa đơn 00020580</t>
  </si>
  <si>
    <t>Bán hàng CÔNG TY CỔ PHẦN TRUNG TÂM THƯƠNG MẠI LOTTE VIỆT NAM - CHI NHÁNH TÂY HỒ theo hóa đơn 00020646</t>
  </si>
  <si>
    <t>Bán hàng CÔNG TY CỔ PHẦN TRUNG TÂM THƯƠNG MẠI LOTTE VIỆT NAM - CHI NHÁNH BA ĐÌNH theo hóa đơn 00023599</t>
  </si>
  <si>
    <t>Bán hàng CÔNG TY CỔ PHẦN TRUNG TÂM THƯƠNG MẠI LOTTE VIỆT NAM - CHI NHÁNH TÂY HỒ theo hóa đơn 00023600</t>
  </si>
  <si>
    <t>Bán hàng CÔNG TY CỔ PHẦN TRUNG TÂM THƯƠNG MẠI LOTTE VIỆT NAM - CHI NHÁNH BA ĐÌNH theo hóa đơn 00025123</t>
  </si>
  <si>
    <t>Bán hàng CÔNG TY CỔ PHẦN TRUNG TÂM THƯƠNG MẠI LOTTE VIỆT NAM - CHI NHÁNH TÂY HỒ theo hóa đơn 00025425</t>
  </si>
  <si>
    <t>Chiết khấu cơ bản tháng 03/2025 - 6.5%</t>
  </si>
  <si>
    <t>KH đã TT 10.04.2025</t>
  </si>
  <si>
    <t>KH đã TT 29.04.2025</t>
  </si>
  <si>
    <t>Chiết khấu cơ bản tháng 04/2025 - 6.5%</t>
  </si>
  <si>
    <t>KH đã TT 12.05.2025</t>
  </si>
  <si>
    <t>KH đã TT 30.05.2025</t>
  </si>
  <si>
    <t>Bán hàng CÔNG TY CỔ PHẦN TRUNG TÂM THƯƠNG MẠI LOTTE VIỆT NAM - CHI NHÁNH BA ĐÌNH theo hóa đơn 00026900</t>
  </si>
  <si>
    <t>Bán hàng CÔNG TY CỔ PHẦN TRUNG TÂM THƯƠNG MẠI LOTTE VIỆT NAM - CHI NHÁNH TÂY HỒ theo hóa đơn 00026901</t>
  </si>
  <si>
    <t>Bán hàng CÔNG TY CỔ PHẦN TRUNG TÂM THƯƠNG MẠI LOTTE VIỆT NAM - CHI NHÁNH TÂY HỒ theo hóa đơn 00026902</t>
  </si>
  <si>
    <t>Bán hàng CÔNG TY CỔ PHẦN TRUNG TÂM THƯƠNG MẠI LOTTE VIỆT NAM - CHI NHÁNH TÂY HỒ theo hóa đơn 00028157</t>
  </si>
  <si>
    <t>Bán hàng CÔNG TY CỔ PHẦN TRUNG TÂM THƯƠNG MẠI LOTTE VIỆT NAM - CHI NHÁNH TÂY HỒ theo hóa đơn 00029682</t>
  </si>
  <si>
    <t>Bán hàng CÔNG TY CỔ PHẦN TRUNG TÂM THƯƠNG MẠI LOTTE VIỆT NAM - CHI NHÁNH BA ĐÌNH theo hóa đơn 00029747</t>
  </si>
  <si>
    <t>Bán hàng CÔNG TY CỔ PHẦN TRUNG TÂM THƯƠNG MẠI LOTTE VIỆT NAM - CHI NHÁNH TÂY HỒ theo hóa đơn 00029785</t>
  </si>
  <si>
    <t>Bán hàng CÔNG TY CỔ PHẦN TRUNG TÂM THƯƠNG MẠI LOTTE VIỆT NAM - CHI NHÁNH BA ĐÌNH theo hóa đơn 00031103</t>
  </si>
  <si>
    <t>Bán hàng CÔNG TY CỔ PHẦN TRUNG TÂM THƯƠNG MẠI LOTTE VIỆT NAM - CHI NHÁNH TÂY HỒ theo hóa đơn 00031144</t>
  </si>
  <si>
    <t>Bán hàng CÔNG TY CỔ PHẦN TRUNG TÂM THƯƠNG MẠI LOTTE VIỆT NAM - CHI NHÁNH TÂY HỒ theo hóa đơn 00032280</t>
  </si>
  <si>
    <t>Bán hàng CÔNG TY CỔ PHẦN TRUNG TÂM THƯƠNG MẠI LOTTE VIỆT NAM - CHI NHÁNH TÂY HỒ theo hóa đơn 00033904</t>
  </si>
  <si>
    <t>Bán hàng CÔNG TY CỔ PHẦN TRUNG TÂM THƯƠNG MẠI LOTTE VIỆT NAM - CHI NHÁNH BA ĐÌNH theo hóa đơn 00036649</t>
  </si>
  <si>
    <t>PHÍ HỖ TRỢ SINH NHẬT 2025</t>
  </si>
  <si>
    <t>PHI HO TRO SINH NHAT 2025_582</t>
  </si>
  <si>
    <t>250613-01012-00265</t>
  </si>
  <si>
    <t>Bán hàng CÔNG TY CỔ PHẦN TRUNG TÂM THƯƠNG MẠI LOTTE VIỆT NAM - CHI NHÁNH BA ĐÌNH theo hóa đơn 00036991</t>
  </si>
  <si>
    <t>TC250616-01013-00093</t>
  </si>
  <si>
    <t>TC250616-01016-00086</t>
  </si>
  <si>
    <t>250616-01001-00333 - LOTTE NAM SÀI GÒN</t>
  </si>
  <si>
    <t>250613-01001-00269 - LOTTE NAM SÀI GÒN</t>
  </si>
  <si>
    <t>250617-01001-00207 - LOTTE NAM SÀI GÒN</t>
  </si>
  <si>
    <t>250617-01005-00107</t>
  </si>
  <si>
    <t>Bán hàng CÔNG TY CỔ PHẦN TRUNG TÂM THƯƠNG MẠI LOTTE VIỆT NAM - CHI NHÁNH TÂY HỒ theo hóa đơn 00037981</t>
  </si>
  <si>
    <t>Bán hàng CÔNG TY CỔ PHẦN TRUNG TÂM THƯƠNG MẠI LOTTE VIỆT NAM - CHI NHÁNH TÂY HỒ theo hóa đơn 00037982</t>
  </si>
  <si>
    <t>Bán hàng CÔNG TY CỔ PHẦN TRUNG TÂM THƯƠNG MẠI LOTTE VIỆT NAM - CHI NHÁNH TÂY HỒ theo hóa đơn 00038284</t>
  </si>
  <si>
    <t>TC250619-01006-00072</t>
  </si>
  <si>
    <t>TC250620-01011-00181</t>
  </si>
  <si>
    <t>Truy thu chiết khấu cơ bản tháng 01-04/2025 0.5%</t>
  </si>
  <si>
    <t>Chiết khấu cơ bản tháng 05/2025 - 7%, Truy thu chiết khấu cơ bản tháng 01-04/2025 0.5%</t>
  </si>
  <si>
    <t>250620-01001-00209 - LOTTE NAM SÀI GÒN</t>
  </si>
  <si>
    <t>250620-01001-00045 - LOTTE NAM SÀI GÒN</t>
  </si>
  <si>
    <t>250621-01012-00005</t>
  </si>
  <si>
    <t>Bán hàng CÔNG TY CỔ PHẦN TRUNG TÂM THƯƠNG MẠI LOTTE VIỆT NAM - CHI NHÁNH TÂY HỒ theo hóa đơn 00038793</t>
  </si>
  <si>
    <t>TC250623-01009-00084</t>
  </si>
  <si>
    <t>TC250623-01013-00097</t>
  </si>
  <si>
    <t>TC250623-01016-00084</t>
  </si>
  <si>
    <t>250623-01012-00147</t>
  </si>
  <si>
    <t>250625-01001-00237 - LOTTE NAM SÀI GÒN</t>
  </si>
  <si>
    <t>250623-01001-00315 - LOTTE NAM SÀI GÒN</t>
  </si>
  <si>
    <t>250623-01002-00077 - LOTTEMART PHÚ THỌ</t>
  </si>
  <si>
    <t>KH đã TT 10.06.2025</t>
  </si>
  <si>
    <t>KH đã TT 30.06.2025</t>
  </si>
  <si>
    <t>Bán hàng CÔNG TY CỔ PHẦN TRUNG TÂM THƯƠNG MẠI LOTTE VIỆT NAM - CHI NHÁNH BA ĐÌNH theo hóa đơn 00040775</t>
  </si>
  <si>
    <t>TC250630-01013-00064</t>
  </si>
  <si>
    <t>TC250630-01016-00096</t>
  </si>
  <si>
    <t>250628-01005-00049</t>
  </si>
  <si>
    <t>250630-01012-00119</t>
  </si>
  <si>
    <t>250630-01001-00353 - LOTTE NAM SÀI GÒN</t>
  </si>
  <si>
    <t>250627-01001-00271 - LOTTE NAM SÀI GÒN</t>
  </si>
  <si>
    <t>250701-01001-00259 - LOTTE NAM SÀI GÒN</t>
  </si>
  <si>
    <t>250702-01002-00146 - LOTTEMART PHÚ THỌ</t>
  </si>
  <si>
    <t>250703-01010-00114</t>
  </si>
  <si>
    <t>250703-01001-00265 - LOTTE NAM SÀI GÒN</t>
  </si>
  <si>
    <t>TC250704-01013-00066</t>
  </si>
  <si>
    <t>TC250707-01013-00093</t>
  </si>
  <si>
    <t>TC250707-01016-00084</t>
  </si>
  <si>
    <t>250707-01005-00111</t>
  </si>
  <si>
    <t>TC250709-01016-00049</t>
  </si>
  <si>
    <t>250707-01010-00116</t>
  </si>
  <si>
    <t>Điều chỉnh giảm số lượng do khách hàng hoàn trả lại hàng theo phiếu 2507080101110076</t>
  </si>
  <si>
    <t>Bán hàng CÔNG TY CỔ PHẦN TRUNG TÂM THƯƠNG MẠI LOTTE VIỆT NAM - CHI NHÁNH TÂY HỒ theo hóa đơn 00043578</t>
  </si>
  <si>
    <t>TC250710-01006-00088</t>
  </si>
  <si>
    <t>TC250711-01011-00110</t>
  </si>
  <si>
    <t>TC250711-01013-00059</t>
  </si>
  <si>
    <t>250710-01001-00229 - LOTTE NAM SÀI GÒN</t>
  </si>
  <si>
    <t>250711-01001-00130 - LOTTE NAM SÀI GÒN</t>
  </si>
  <si>
    <t>250711-01001-00291 - LOTTE NAM SÀI GÒN</t>
  </si>
  <si>
    <t>TC250714-01006-00113</t>
  </si>
  <si>
    <t>TC250714-01009-00104</t>
  </si>
  <si>
    <t>TC250714-01013-00091</t>
  </si>
  <si>
    <t>250714-01012-00154</t>
  </si>
  <si>
    <t>250714-01003-00032</t>
  </si>
  <si>
    <t>TC250715-01004-00065</t>
  </si>
  <si>
    <t>250715-01005-00031</t>
  </si>
  <si>
    <t>Bán hàng CÔNG TY CỔ PHẦN TRUNG TÂM THƯƠNG MẠI LOTTE VIỆT NAM - CHI NHÁNH BA ĐÌNH theo hóa đơn 00045053</t>
  </si>
  <si>
    <t>Bán hàng CÔNG TY CỔ PHẦN TRUNG TÂM THƯƠNG MẠI LOTTE VIỆT NAM - CHI NHÁNH TÂY HỒ theo hóa đơn 00045054</t>
  </si>
  <si>
    <t>250717-01001-00024 - LOTTE NAM SÀI GÒN</t>
  </si>
  <si>
    <t>250717-01001-00279 - LOTTE NAM SÀI GÒN</t>
  </si>
  <si>
    <t>250714-01001-00417 - LOTTE NAM SÀI GÒN</t>
  </si>
  <si>
    <t>TC250717-01011-00127</t>
  </si>
  <si>
    <t>TC250718-01013-00046</t>
  </si>
  <si>
    <t>250718-01012-00081</t>
  </si>
  <si>
    <t>250719-01012-00054</t>
  </si>
  <si>
    <t>250719-01012-00070</t>
  </si>
  <si>
    <t>TC250721-01009-00086</t>
  </si>
  <si>
    <t>TC250721-01016-00068</t>
  </si>
  <si>
    <t>250721-01003-00012</t>
  </si>
  <si>
    <t>250723-01012-00084</t>
  </si>
  <si>
    <t>Bán hàng CÔNG TY CỔ PHẦN TRUNG TÂM THƯƠNG MẠI LOTTE VIỆT NAM - CHI NHÁNH TÂY HỒ theo hóa đơn 00046825</t>
  </si>
  <si>
    <t>Bán hàng CÔNG TY CỔ PHẦN TRUNG TÂM THƯƠNG MẠI LOTTE VIỆT NAM - CHI NHÁNH TÂY HỒ theo hóa đơn 00046826</t>
  </si>
  <si>
    <t>250724-01001-00260 - LOTTE NAM SÀI GÒN</t>
  </si>
  <si>
    <t>250721-01001-00455 - LOTTE NAM SÀI GÒN</t>
  </si>
  <si>
    <t>TC250724-01006-00090</t>
  </si>
  <si>
    <t>250725-01002-00057 - LOTTEMART PHÚ THỌ</t>
  </si>
  <si>
    <t>250726-01012-00049</t>
  </si>
  <si>
    <t>TC250728-01016-00080</t>
  </si>
  <si>
    <t>250728-01001-00347 - LOTTE NAM SÀI GÒN</t>
  </si>
  <si>
    <t>Điều chỉnh giảm số lượng do khách hàng hoàn trả lại hàng theo phiếu 2507040100610007</t>
  </si>
  <si>
    <t>Điều chỉnh giảm số lượng do khách hàng hoàn trả lại hàng</t>
  </si>
  <si>
    <t>250729-01010-00045</t>
  </si>
  <si>
    <t>250729-01005-00073</t>
  </si>
  <si>
    <t>250729-01001-00264 - LOTTE NAM SÀI GÒN</t>
  </si>
  <si>
    <t>250731-01001-00261 - LOTTE NAM SÀI GÒN</t>
  </si>
  <si>
    <t>Bán hàng CÔNG TY CỔ PHẦN TRUNG TÂM THƯƠNG MẠI LOTTE VIỆT NAM - CHI NHÁNH BA ĐÌNH theo hóa đơn 00048801</t>
  </si>
  <si>
    <t>Bán hàng CÔNG TY CỔ PHẦN TRUNG TÂM THƯƠNG MẠI LOTTE VIỆT NAM - CHI NHÁNH TÂY HỒ theo hóa đơn 00048802</t>
  </si>
  <si>
    <t>Bán hàng CÔNG TY CỔ PHẦN TRUNG TÂM THƯƠNG MẠI LOTTE VIỆT NAM - CHI NHÁNH TÂY HỒ theo hóa đơn 00048803</t>
  </si>
  <si>
    <t>250731-01012-00099</t>
  </si>
  <si>
    <t>Bán hàng CÔNG TY CỔ PHẦN TRUNG TÂM THƯƠNG MẠI LOTTE VIỆT NAM - CHI NHÁNH TÂY HỒ theo hóa đơn 00049129</t>
  </si>
  <si>
    <t>TC250804-01009-00081</t>
  </si>
  <si>
    <t>250804-01001-00432 - LOTTE NAM SÀI GÒN</t>
  </si>
  <si>
    <t>250801-01001-00279 - LOTTE NAM SÀI GÒN</t>
  </si>
  <si>
    <t>250804-01003-00009</t>
  </si>
  <si>
    <t>TC250805-01004-00127</t>
  </si>
  <si>
    <t>TC250806-01011-00027</t>
  </si>
  <si>
    <t>250807-01010-00059</t>
  </si>
  <si>
    <t>TC250807-01016-00039</t>
  </si>
  <si>
    <t>250806-01001-00265 - LOTTE NAM SÀI GÒN</t>
  </si>
  <si>
    <t>250807-01001-00216 - LOTTE NAM SÀI GÒN</t>
  </si>
  <si>
    <t>PHI HOAT DONG DUNG THU SAN</t>
  </si>
  <si>
    <t>PHI BAN HANG</t>
  </si>
  <si>
    <t>PHÍ BÁN HÀNG</t>
  </si>
  <si>
    <t>phí vận chuyển T7.2025</t>
  </si>
  <si>
    <t>TC250811-01011-00270</t>
  </si>
  <si>
    <t>Bán hàng CÔNG TY CỔ PHẦN TRUNG TÂM THƯƠNG MẠI LOTTE VIỆT NAM - CHI NHÁNH BA ĐÌNH theo hóa đơn 00050916</t>
  </si>
  <si>
    <t>Bán hàng CÔNG TY CỔ PHẦN TRUNG TÂM THƯƠNG MẠI LOTTE VIỆT NAM - CHI NHÁNH TÂY HỒ theo hóa đơn 00050917</t>
  </si>
  <si>
    <t>250813-01001-00227 - LOTTE NAM SÀI GÒN</t>
  </si>
  <si>
    <t>250814-01001-00254 - LOTTE NAM SÀI GÒN</t>
  </si>
  <si>
    <t>250811-01001-00282 - LOTTE NAM SÀI GÒN</t>
  </si>
  <si>
    <t>250813-01005-00074</t>
  </si>
  <si>
    <t>250812-01003-00110</t>
  </si>
  <si>
    <t>TC250814-01013-00139</t>
  </si>
  <si>
    <t>TC250814-01013-00020</t>
  </si>
  <si>
    <t>TC250814-01006-00047</t>
  </si>
  <si>
    <t>250814-01012-00250</t>
  </si>
  <si>
    <t>Bán hàng CÔNG TY CỔ PHẦN TRUNG TÂM THƯƠNG MẠI LOTTE VIỆT NAM - CHI NHÁNH TÂY HỒ theo hóa đơn 00052421</t>
  </si>
  <si>
    <t>Bán hàng CÔNG TY CỔ PHẦN TRUNG TÂM THƯƠNG MẠI LOTTE VIỆT NAM - CHI NHÁNH TÂY HỒ theo hóa đơn 00052433</t>
  </si>
  <si>
    <t>TC250818-01004-00407</t>
  </si>
  <si>
    <t>TC250818-01016-00081</t>
  </si>
  <si>
    <t>250815-01001-00248 - LOTTE NAM SÀI GÒN</t>
  </si>
  <si>
    <t>250816-01001-000151 - LOTTE NAM SÀI GÒN</t>
  </si>
  <si>
    <t>250818-01001-00377 - LOTTE NAM SÀI GÒN</t>
  </si>
  <si>
    <t>250818-01002-00074 - LOTTEMART PHÚ THỌ</t>
  </si>
  <si>
    <t>TC250820-01009-00037</t>
  </si>
  <si>
    <t>TC250820-01011-00020</t>
  </si>
  <si>
    <t>250818-01005-00297</t>
  </si>
  <si>
    <t>250821-01012-00197</t>
  </si>
  <si>
    <t>Bán hàng CÔNG TY CỔ PHẦN TRUNG TÂM THƯƠNG MẠI LOTTE VIỆT NAM - CHI NHÁNH TÂY HỒ theo hóa đơn 00054305</t>
  </si>
  <si>
    <t>TC250823-01016-00013</t>
  </si>
  <si>
    <t>TC250825-01006-00111</t>
  </si>
  <si>
    <t>TC250825-01013-00069</t>
  </si>
  <si>
    <t>250825-01003-00056</t>
  </si>
  <si>
    <t>Bán hàng CÔNG TY CỔ PHẦN TRUNG TÂM THƯƠNG MẠI LOTTE VIỆT NAM - CHI NHÁNH BA ĐÌNH theo hóa đơn 00054457</t>
  </si>
  <si>
    <t>Chiết khấu cơ bản tháng 06/2025 kèm bảng kê số 01062025/BKHD/NT-LOTTE Ngày 26 tháng 08 năm 2025</t>
  </si>
  <si>
    <t>Truy thu chiết khấu cơ bản tháng 05/2025 kèm bảng kê số 13062025/BKHD/NT-LOTTE Ngày 26 tháng 08 năm 2025</t>
  </si>
  <si>
    <t>Chiết khấu cơ bản tháng 06/2025 kèm bảng kê số 02062025/BKHD/NT-LOTTE Ngày 26 tháng 08 năm 2025</t>
  </si>
  <si>
    <t>Chiết khấu cơ bản tháng 06/2025 kèm bảng kê số 03062025/BKHD/NT-LOTTE Ngày 26 tháng 08 năm 2025</t>
  </si>
  <si>
    <t>Truy thu chiết khấu cơ bản tháng 05/2025 kèm bảng kê số 14062025/BKHD/NT-LOTTE Ngày 26 tháng 08 năm 2025</t>
  </si>
  <si>
    <t>Chiết khấu cơ bản tháng 06/2025 kèm bảng kê số 04062025/BKHD/NT-LOTTE Ngày 26 tháng 08 năm 2025</t>
  </si>
  <si>
    <t>Truy thu chiết khấu cơ bản tháng 05/2025 kèm bảng kê số 15062025/BKHD/NT-LOTTE Ngày 26 tháng 08 năm 2025</t>
  </si>
  <si>
    <t>Chiết khấu cơ bản tháng 06/2025 kèm bảng kê số 06062025/BKHD/NT-LOTTE Ngày 26 tháng 08 năm 2025</t>
  </si>
  <si>
    <t>Truy thu chiết khấu cơ bản tháng 05/2025 kèm bảng kê số 17062025/BKHD/NT-LOTTE Ngày 26 tháng 08 năm 2025</t>
  </si>
  <si>
    <t>Chiết khấu cơ bản tháng 06/2025 kèm bảng kê số 07062025/BKHD/NT-LOTTE Ngày 26 tháng 08 năm 2025</t>
  </si>
  <si>
    <t>Chiết khấu cơ bản tháng 06/2025 kèm bảng kê số 08062025/BKHD/NT-LOTTE Ngày 26 tháng 08 năm 2025</t>
  </si>
  <si>
    <t>Truy thu chiết khấu cơ bản tháng 05/2025 kèm bảng kê số 18062025/BKHD/NT-LOTTE Ngày 26 tháng 08 năm 2025</t>
  </si>
  <si>
    <t>Chiết khấu cơ bản tháng 06/2025 kèm bảng kê số 09062025/BKHD/NT-LOTTE Ngày 26 tháng 08 năm 2025</t>
  </si>
  <si>
    <t>Truy thu chiết khấu cơ bản tháng 05/2025 kèm bảng kê số 19062025/BKHD/NT-LOTTE Ngày 26 tháng 08 năm 2025</t>
  </si>
  <si>
    <t>Chiết khấu cơ bản tháng 06/2025 kèm bảng kê số 10062025/BKHD/NT-LOTTE Ngày 26 tháng 08 năm 2025</t>
  </si>
  <si>
    <t>Truy thu chiết khấu cơ bản tháng 05/2025 kèm bảng kê số 20062025/BKHD/NT-LOTTE Ngày 26 tháng 08 năm 2025</t>
  </si>
  <si>
    <t>Chiết khấu cơ bản tháng 06/2025 kèm bảng kê số 11062025/BKHD/NT-LOTTE Ngày 26 tháng 08 năm 2025</t>
  </si>
  <si>
    <t>Truy thu chiết khấu cơ bản tháng 05/2025 kèm bảng kê số 21062025/BKHD/NT-LOTTE Ngày 26 tháng 08 năm 2025</t>
  </si>
  <si>
    <t>Chiết khấu cơ bản tháng 07/2025 kèm bảng kê số 01072025/BKHD/NT-LOTTE Ngày 26 tháng 08 năm 2025</t>
  </si>
  <si>
    <t>Chiết khấu cơ bản tháng 07/2025 kèm bảng kê số 02072025/BKHD/NT-LOTTE Ngày 26 tháng 08 năm 2025</t>
  </si>
  <si>
    <t>Chiết khấu cơ bản tháng 07/2025 kèm bảng kê số 03072025/BKHD/NT-LOTTE Ngày 26 tháng 08 năm 2025</t>
  </si>
  <si>
    <t>Chiết khấu cơ bản tháng 07/2025 kèm bảng kê số 04072025/BKHD/NT-LOTTE Ngày 26 tháng 08 năm 2025</t>
  </si>
  <si>
    <t>Chiết khấu cơ bản tháng 07/2025 kèm bảng kê số 05072025/BKHD/NT-LOTTE Ngày 26 tháng 08 năm 2025</t>
  </si>
  <si>
    <t>Chiết khấu cơ bản tháng 07/2025 kèm bảng kê số 06072025/BKHD/NT-LOTTE Ngày 26 tháng 08 năm 2025</t>
  </si>
  <si>
    <t>Chiết khấu cơ bản tháng 07/2025 kèm bảng kê số 08072025/BKHD/NT-LOTTE Ngày 26 tháng 08 năm 2025</t>
  </si>
  <si>
    <t>Chiết khấu cơ bản tháng 07/2025 kèm bảng kê số 09072025/BKHD/NT-LOTTE Ngày 26 tháng 08 năm 2025</t>
  </si>
  <si>
    <t>Chiết khấu cơ bản tháng 07/2025 kèm bảng kê số 10072025/BKHD/NT-LOTTE Ngày 26 tháng 08 năm 2025</t>
  </si>
  <si>
    <t>Chiết khấu cơ bản tháng 07/2025 kèm bảng kê số 11072025/BKHD/NT-LOTTE Ngày 26 tháng 08 năm 2025</t>
  </si>
  <si>
    <t>Chiết khấu cơ bản tháng 07/2025 kèm bảng kê số 12072025/BKHD/NT-LOTTE Ngày 26 tháng 08 năm 2025</t>
  </si>
  <si>
    <t>Chiết khấu cơ bản tháng 07/2025 kèm bảng kê số 13072025/BKHD/NT-LOTTE Ngày 26 tháng 08 năm 2025</t>
  </si>
  <si>
    <t>Chiết khấu cơ bản tháng 06/2025 kèm bảng kê số 05062025/BKHD/NT-LOTTE Ngày 26 tháng 08 năm 2025</t>
  </si>
  <si>
    <t>Truy thu chiết khấu cơ bản tháng 05/2025 kèm bảng kê số 16062025/BKHD/NT-LOTTE Ngày 26 tháng 08 năm 2025</t>
  </si>
  <si>
    <t>Truy thu chiết khấu cơ bản tháng 05/2025 kèm bảng kê số 22062025/BKHD/NT-LOTTE Ngày 26 tháng 08 năm 2025</t>
  </si>
  <si>
    <t>Chiết khấu cơ bản tháng 06/2025 kèm bảng kê số 12062025/BKHD/NT-LOTTE Ngày 26 tháng 08 năm 2025</t>
  </si>
  <si>
    <t>Chiết khấu cơ bản tháng 07/2025 kèm bảng kê số 07072025/BKHD/NT-LOTTE Ngày 26 tháng 08 năm 2025</t>
  </si>
  <si>
    <t>Chiết khấu cơ bản tháng 07/2025 kèm bảng kê số 14072025/BKHD/NT-LOTTE Ngày 26 tháng 08 năm 2025</t>
  </si>
  <si>
    <t>250822-01001-00304 - LOTTE NAM SÀI GÒN</t>
  </si>
  <si>
    <t>250826-01001-00027 - LOTTE NAM SÀI GÒN</t>
  </si>
  <si>
    <t>250825-01002-00118 - LOTTEMART PHÚ THỌ</t>
  </si>
  <si>
    <t>TC250827-01011-00021</t>
  </si>
  <si>
    <t>Bán hàng CÔNG TY CỔ PHẦN TRUNG TÂM THƯƠNG MẠI LOTTE VIỆT NAM - CHI NHÁNH TÂY HỒ theo hóa đơn 00056300</t>
  </si>
  <si>
    <t>250828-01010-00053</t>
  </si>
  <si>
    <t>250828-01012-00015</t>
  </si>
  <si>
    <t>250825-01012-00571</t>
  </si>
  <si>
    <t>250829-01001-00245 - LOTTE NAM SÀI GÒN</t>
  </si>
  <si>
    <t>KH đã TT 10.07.2025</t>
  </si>
  <si>
    <t>KH đã TT 30.07.2025</t>
  </si>
  <si>
    <t>KH đã TT 11.08.2025</t>
  </si>
  <si>
    <t>KH đã TT 29.08.2025</t>
  </si>
  <si>
    <t>250901-01005-00164</t>
  </si>
  <si>
    <t>TC250903-01006-00005</t>
  </si>
  <si>
    <t>TC250903-01013-00047</t>
  </si>
  <si>
    <t>TC250904-01009-00072</t>
  </si>
  <si>
    <t>250904-01003-00008</t>
  </si>
  <si>
    <t>250902-01001-00287 - LOTTE NAM SÀI GÒN</t>
  </si>
  <si>
    <t>250905-01001-00305 - LOTTE NAM SÀI GÒN</t>
  </si>
  <si>
    <t>250904-01012-00302</t>
  </si>
  <si>
    <t>Bán hàng CÔNG TY CỔ PHẦN TRUNG TÂM THƯƠNG MẠI LOTTE VIỆT NAM - CHI NHÁNH BA ĐÌNH theo hóa đơn 00057812</t>
  </si>
  <si>
    <t>Bán hàng CÔNG TY CỔ PHẦN TRUNG TÂM THƯƠNG MẠI LOTTE VIỆT NAM - CHI NHÁNH TÂY HỒ theo hóa đơn 00057813</t>
  </si>
  <si>
    <t>TC250908-01004-00521</t>
  </si>
  <si>
    <t>TC250908-01013-00037</t>
  </si>
  <si>
    <t>TC250908-01016-00078</t>
  </si>
  <si>
    <t>250904-01005-00211</t>
  </si>
  <si>
    <t>250905-01005-00096</t>
  </si>
  <si>
    <t>TC250912-01011-00014</t>
  </si>
  <si>
    <t>TC250912-01011-00145</t>
  </si>
  <si>
    <t>TC250911-01016-00031</t>
  </si>
  <si>
    <t>250908-01001-00363 - LOTTE NAM SÀI GÒN</t>
  </si>
  <si>
    <t>250912-01001-00276 - LOTTE NAM SÀI GÒN</t>
  </si>
  <si>
    <t>Bán hàng CÔNG TY CỔ PHẦN TRUNG TÂM THƯƠNG MẠI LOTTE VIỆT NAM - CHI NHÁNH TÂY HỒ theo hóa đơn 00059472</t>
  </si>
  <si>
    <t>250911-01012-00273</t>
  </si>
  <si>
    <t>250915-01010-00101</t>
  </si>
  <si>
    <t>TC250917-01016-00039</t>
  </si>
  <si>
    <t>250915-01003-00058</t>
  </si>
  <si>
    <t>Bán hàng CÔNG TY CỔ PHẦN TRUNG TÂM THƯƠNG MẠI LOTTE VIỆT NAM - CHI NHÁNH TÂY HỒ theo hóa đơn 00061129</t>
  </si>
  <si>
    <t>250918-01001-00277 - LOTTE NAM SÀI GÒN</t>
  </si>
  <si>
    <t>250919-01012-00022</t>
  </si>
  <si>
    <t>TC250919-01009-00103</t>
  </si>
  <si>
    <t>TC250922-01004-00486</t>
  </si>
  <si>
    <t>250922-01003-00086</t>
  </si>
  <si>
    <t>250922-01001-00392 - LOTTE NAM SÀI GÒN</t>
  </si>
  <si>
    <t>250924-01001-00249 - LOTTE NAM SÀI GÒN</t>
  </si>
  <si>
    <t>Bán hàng CÔNG TY CỔ PHẦN TRUNG TÂM THƯƠNG MẠI LOTTE VIỆT NAM - CHI NHÁNH BA ĐÌNH theo hóa đơn 00062781</t>
  </si>
  <si>
    <t>250925-01010-00066</t>
  </si>
  <si>
    <t>TC250925-01013-00126</t>
  </si>
  <si>
    <t>TC250926-01013-00027</t>
  </si>
  <si>
    <t>Chiết khấu cơ bản tháng 08/2025 kèm bảng kê số 01082025/BKHD/NT-LOTTE Ngày 27 tháng 09 năm 2025</t>
  </si>
  <si>
    <t>Chiết khấu cơ bản tháng 08/2025 kèm bảng kê số 02082025/BKHD/NT-LOTTE Ngày 27 tháng 09 năm 2025</t>
  </si>
  <si>
    <t>Chiết khấu cơ bản tháng 08/2025 kèm bảng kê số 03082025/BKHD/NT-LOTTE Ngày 27 tháng 09 năm 2025</t>
  </si>
  <si>
    <t>Chiết khấu cơ bản tháng 08/2025 kèm bảng kê số 04082025/BKHD/NT-LOTTE Ngày 27 tháng 09 năm 2025</t>
  </si>
  <si>
    <t>Chiết khấu cơ bản tháng 08/2025 kèm bảng kê số 05082025/BKHD/NT-LOTTE Ngày 27 tháng 09 năm 2025</t>
  </si>
  <si>
    <t>Chiết khấu cơ bản tháng 08/2025 kèm bảng kê số 06082025/BKHD/NT-LOTTE Ngày 27 tháng 09 năm 2025</t>
  </si>
  <si>
    <t>Chiết khấu cơ bản tháng 08/2025 kèm bảng kê số 07082025/BKHD/NT-LOTTE Ngày 27 tháng 09 năm 2025</t>
  </si>
  <si>
    <t>Chiết khấu cơ bản tháng 08/2025 kèm bảng kê số 08082025/BKHD/NT-LOTTE Ngày 27 tháng 09 năm 2025</t>
  </si>
  <si>
    <t>Chiết khấu cơ bản tháng 08/2025 kèm bảng kê số 09082025/BKHD/NT-LOTTE Ngày 27 tháng 09 năm 2025</t>
  </si>
  <si>
    <t>Chiết khấu cơ bản tháng 08/2025 kèm bảng kê số 10082025/BKHD/NT-LOTTE Ngày 27 tháng 09 năm 2025</t>
  </si>
  <si>
    <t>Chiết khấu cơ bản tháng 08/2025 kèm bảng kê số 11082025/BKHD/NT-LOTTE Ngày 27 tháng 09 năm 2025</t>
  </si>
  <si>
    <t>Chiết khấu cơ bản tháng 08/2025 kèm bảng kê số 12082025/BKHD/NT-LOTTE Ngày 27 tháng 09 năm 2025</t>
  </si>
  <si>
    <t>Chiết khấu cơ bản tháng 08/2025 kèm bảng kê số 13082025/BKHD/NT-LOTTE Ngày 27 tháng 09 năm 2025</t>
  </si>
  <si>
    <t>Chiết khấu cơ bản tháng 08/2025 kèm bảng kê số 14082025/BKHD/NT-LOTTE Ngày 27 tháng 09 năm 2025</t>
  </si>
  <si>
    <t>250925-01002-00060 - LOTTEMART PHÚ THỌ</t>
  </si>
  <si>
    <t>TC250929-01009-00041</t>
  </si>
  <si>
    <t>250929-01012-00211</t>
  </si>
  <si>
    <t>250929-01012-00495</t>
  </si>
  <si>
    <t>KH đã TT 10.09.2025</t>
  </si>
  <si>
    <t>KH đã TT 30.09.2025</t>
  </si>
  <si>
    <t>251002-01005-00070</t>
  </si>
  <si>
    <t>250929-01002-00269 - LOTTEMART PHÚ THỌ</t>
  </si>
  <si>
    <t>TC251003-01016-00047</t>
  </si>
  <si>
    <t>Bán hàng CÔNG TY CỔ PHẦN TRUNG TÂM THƯƠNG MẠI LOTTE VIỆT NAM - CHI NHÁNH TÂY HỒ theo hóa đơn 00065428</t>
  </si>
  <si>
    <t>250929-01001-00433 - LOTTE NAM SÀI GÒN</t>
  </si>
  <si>
    <t>251003-01001-00275 - LOTTE NAM SÀI GÒN</t>
  </si>
  <si>
    <t>Bán hàng CÔNG TY CỔ PHẦN TRUNG TÂM THƯƠNG MẠI LOTTE VIỆT NAM - CHI NHÁNH BA ĐÌNH theo hóa đơn 00065503</t>
  </si>
  <si>
    <t>TC251007-01004-00125</t>
  </si>
  <si>
    <t>TC251008-01011-00046</t>
  </si>
  <si>
    <t>TC251008-01016-00031</t>
  </si>
  <si>
    <t>251004-01005-00039</t>
  </si>
  <si>
    <t>251006-01003-00065</t>
  </si>
  <si>
    <t>251009-01001-00036 - LOTTE NAM SÀI GÒN</t>
  </si>
  <si>
    <t>251006-01001-00390 - LOTTE NAM SÀI GÒN</t>
  </si>
  <si>
    <t>251008-01001-00226 - LOTTE NAM SÀI GÒN</t>
  </si>
  <si>
    <t>251009-01001-00246 - LOTTE NAM SÀI GÒN</t>
  </si>
  <si>
    <t>HỦY VÌ SAI THÔNG TIN NG MUA HÀNG Bán hàng CÔNG TY CỔ PHẦN TRUNG TÂM THƯƠNG MẠI LOTTE VIỆT NAM theo hóa đơn 00066969</t>
  </si>
  <si>
    <t>Bán hàng CÔNG TY CỔ PHẦN TRUNG TÂM THƯƠNG MẠI LOTTE VIỆT NAM - CHI NHÁNH TÂY HỒ theo hóa đơn 00066970</t>
  </si>
  <si>
    <t>TC251010-01013-00024</t>
  </si>
  <si>
    <t>XUẤT LẠI THAY CHO HĐ BỊ HỦY Bán hàng CÔNG TY CỔ PHẦN TRUNG TÂM THƯƠNG MẠI LOTTE VIỆT NAM - CHI NHÁNH TÂY HỒ theo hóa đơn 00067063</t>
  </si>
  <si>
    <t>251013-01001-00448 - LOTTE NAM SÀI GÒN</t>
  </si>
  <si>
    <t>251013-01012-00545</t>
  </si>
  <si>
    <t>251010-01005-00083</t>
  </si>
  <si>
    <t>TC251014-01006-00069</t>
  </si>
  <si>
    <t>TC251015-01016-00096</t>
  </si>
  <si>
    <t>Bán hàng CÔNG TY CỔ PHẦN TRUNG TÂM THƯƠNG MẠI LOTTE VIỆT NAM - CHI NHÁNH BA ĐÌNH theo hóa đơn 00068495</t>
  </si>
  <si>
    <t>251016-01012-00236</t>
  </si>
  <si>
    <t>251016-01012-00067</t>
  </si>
  <si>
    <t>251016-01012-00323</t>
  </si>
  <si>
    <t>TC251016-01016-00033</t>
  </si>
  <si>
    <t>251016-01001-00025 - LOTTE NAM SÀI GÒN</t>
  </si>
  <si>
    <t>Bán hàng CÔNG TY CỔ PHẦN TRUNG TÂM THƯƠNG MẠI LOTTE VIỆT NAM - CHI NHÁNH TÂY HỒ theo hóa đơn 00069020</t>
  </si>
  <si>
    <t>Bán hàng CÔNG TY CỔ PHẦN TRUNG TÂM THƯƠNG MẠI LOTTE VIỆT NAM - CHI NHÁNH TÂY HỒ theo hóa đơn 00069021</t>
  </si>
  <si>
    <t>Điều chỉnh giảm về 0 do xuất sai thông tin người mua hàng hóa đơn 00066969 10/10/2025</t>
  </si>
  <si>
    <t>251016-01002-00238 - LOTTEMART PHÚ THỌ</t>
  </si>
  <si>
    <t>phí vận chuyển T9.2025</t>
  </si>
  <si>
    <t>Bán hàng CÔNG TY CỔ PHẦN TRUNG TÂM THƯƠNG MẠI LOTTE VIỆT NAM - CHI NHÁNH TÂY HỒ theo hóa đơn 00069254</t>
  </si>
  <si>
    <t>Bán hàng CÔNG TY CỔ PHẦN TRUNG TÂM THƯƠNG MẠI LOTTE VIỆT NAM - CHI NHÁNH BA ĐÌNH theo hóa đơn 00069255</t>
  </si>
  <si>
    <t>TC251022-01011-00010</t>
  </si>
  <si>
    <t>251018-01005-00041</t>
  </si>
  <si>
    <t>251020-01005-00093</t>
  </si>
  <si>
    <t>251020-01012-00495</t>
  </si>
  <si>
    <t>251020-01012-00031</t>
  </si>
  <si>
    <t>Chiết khấu cơ bản tháng 09/2025 kèm bảng kê số 01092025/BKHD/NT-LOTTE Ngày 25 tháng 10 năm 2025</t>
  </si>
  <si>
    <t>Chiết khấu cơ bản tháng 09/2025 kèm bảng kê số 02092025/BKHD/NT-LOTTE Ngày 25 tháng 10 năm 2025</t>
  </si>
  <si>
    <t>Chiết khấu cơ bản tháng 09/2025 kèm bảng kê số 03092025/BKHD/NT-LOTTE Ngày 25 tháng 10 năm 2025</t>
  </si>
  <si>
    <t>Chiết khấu cơ bản tháng 09/2025 kèm bảng kê số 04092025/BKHD/NT-LOTTE Ngày 25 tháng 10 năm 2025</t>
  </si>
  <si>
    <t>Chiết khấu cơ bản tháng 09/2025 kèm bảng kê số 05092025/BKHD/NT-LOTTE Ngày 25 tháng 10 năm 2025</t>
  </si>
  <si>
    <t>Chiết khấu cơ bản tháng 09/2025 kèm bảng kê số 06092025/BKHD/NT-LOTTE Ngày 25 tháng 10 năm 2025</t>
  </si>
  <si>
    <t>Chiết khấu cơ bản tháng 09/2025 kèm bảng kê số 08092025/BKHD/NT-LOTTE Ngày 25 tháng 10 năm 2025</t>
  </si>
  <si>
    <t>Chiết khấu cơ bản tháng 09/2025 kèm bảng kê số 09092025/BKHD/NT-LOTTE Ngày 25 tháng 10 năm 2025</t>
  </si>
  <si>
    <t>Chiết khấu cơ bản tháng 09/2025 kèm bảng kê số 10092025/BKHD/NT-LOTTE Ngày 25 tháng 10 năm 2025</t>
  </si>
  <si>
    <t>Chiết khấu cơ bản tháng 09/2025 kèm bảng kê số 11092025/BKHD/NT-LOTTE Ngày 25 tháng 10 năm 2025</t>
  </si>
  <si>
    <t>Chiết khấu cơ bản tháng 09/2025 kèm bảng kê số 12092025/BKHD/NT-LOTTE Ngày 25 tháng 10 năm 2025</t>
  </si>
  <si>
    <t>Chiết khấu cơ bản tháng 09/2025 kèm bảng kê số 13092025/BKHD/NT-LOTTE Ngày 25 tháng 10 năm 2025</t>
  </si>
  <si>
    <t>Chiết khấu cơ bản tháng 09/2025 kèm bảng kê số 07092025/BKHD/NT-LOTTE Ngày 25 tháng 10 năm 2025</t>
  </si>
  <si>
    <t>Chiết khấu cơ bản tháng 09/2025 kèm bảng kê số 14092025/BKHD/NT-LOTTE Ngày 25 tháng 10 năm 2025</t>
  </si>
  <si>
    <t>251020-01001-00386 - LOTTE NAM SÀI GÒN</t>
  </si>
  <si>
    <t>251020-01003-00002</t>
  </si>
  <si>
    <t>251023-01012-00017</t>
  </si>
  <si>
    <t>251023-01012-00228</t>
  </si>
  <si>
    <t>Bán hàng CÔNG TY CỔ PHẦN TRUNG TÂM THƯƠNG MẠI LOTTE VIỆT NAM - CHI NHÁNH BA ĐÌNH theo hóa đơn 00071083</t>
  </si>
  <si>
    <t>TC251027-01006-00167</t>
  </si>
  <si>
    <t>TC251027-01009-00095</t>
  </si>
  <si>
    <t>TC251027-01013-00031</t>
  </si>
  <si>
    <t>TC251029-01011-00015</t>
  </si>
  <si>
    <t>251027-01003-00082</t>
  </si>
  <si>
    <t>251027-01001-00446 - LOTTE NAM SÀI GÒN</t>
  </si>
  <si>
    <t>251029-01001-00244 - LOTTE NAM SÀI GÒN</t>
  </si>
  <si>
    <t>251030-01001-00039 - LOTTE NAM SÀI GÒN</t>
  </si>
  <si>
    <t>251030-01001-00260 - LOTTE NAM SÀI GÒN</t>
  </si>
  <si>
    <t>251030-01012-00215</t>
  </si>
  <si>
    <t>251030-01012-00056</t>
  </si>
  <si>
    <t>Tiền phạt do vi phạm giao hàng T08.2025</t>
  </si>
  <si>
    <t>aa</t>
  </si>
  <si>
    <t>phí vận chuyển T8.2025</t>
  </si>
  <si>
    <t>KH đã TT 10.10.2025</t>
  </si>
  <si>
    <t>KH đã TT 30.10.2025</t>
  </si>
  <si>
    <t>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</si>
</sst>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8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left" vertical="center"/>
    </xf>
    <xf numFmtId="38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4" fontId="0" fillId="0" borderId="0" xfId="0" applyNumberFormat="1"/>
    <xf numFmtId="38" fontId="5" fillId="3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5" fontId="5" fillId="3" borderId="4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left" vertical="center"/>
    </xf>
    <xf numFmtId="165" fontId="0" fillId="0" borderId="0" xfId="1" applyNumberFormat="1" applyFont="1"/>
    <xf numFmtId="0" fontId="5" fillId="4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 vertical="center"/>
    </xf>
    <xf numFmtId="9" fontId="2" fillId="0" borderId="1" xfId="0" applyNumberFormat="1" applyFont="1" applyBorder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165" fontId="0" fillId="0" borderId="0" xfId="0" applyNumberFormat="1"/>
    <xf numFmtId="0" fontId="7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&#7892;NG%20H&#7906;P%20THANH%20TO&#193;N%202022-2023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6%20VU\CONG%20NO\LOTTE\T&#7892;NG%20H&#7906;P%20THANH%20TO&#193;N%202025.xls" TargetMode="External"/><Relationship Id="rId1" Type="http://schemas.openxmlformats.org/officeDocument/2006/relationships/externalLinkPath" Target="T&#7892;NG%20H&#7906;P%20THANH%20TO&#193;N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 deduct detail"/>
      <sheetName val="2022-2023"/>
      <sheetName val="2023"/>
      <sheetName val="NHÁP cuối kỳ 2021"/>
      <sheetName val="nháp ĐẦU KỲ 2023"/>
    </sheetNames>
    <sheetDataSet>
      <sheetData sheetId="0" refreshError="1"/>
      <sheetData sheetId="1" refreshError="1"/>
      <sheetData sheetId="2">
        <row r="1255">
          <cell r="I1255">
            <v>8756</v>
          </cell>
        </row>
        <row r="2310">
          <cell r="I2310">
            <v>587</v>
          </cell>
          <cell r="J2310" t="str">
            <v>Sampling services fee - Auto</v>
          </cell>
          <cell r="K2310" t="str">
            <v>PHI HANG MAU 202412_005820</v>
          </cell>
          <cell r="L2310">
            <v>-113558</v>
          </cell>
          <cell r="M2310">
            <v>-11356</v>
          </cell>
          <cell r="N2310">
            <v>-124914</v>
          </cell>
          <cell r="O2310" t="str">
            <v>20250110</v>
          </cell>
          <cell r="P2310" t="str">
            <v>T01.2025</v>
          </cell>
          <cell r="Q2310">
            <v>-124914</v>
          </cell>
        </row>
        <row r="2311">
          <cell r="I2311">
            <v>67046</v>
          </cell>
          <cell r="J2311" t="str">
            <v/>
          </cell>
          <cell r="K2311" t="str">
            <v/>
          </cell>
          <cell r="L2311">
            <v>2523510</v>
          </cell>
          <cell r="M2311">
            <v>201881</v>
          </cell>
          <cell r="N2311">
            <v>2725391</v>
          </cell>
          <cell r="O2311" t="str">
            <v>20250110</v>
          </cell>
          <cell r="P2311" t="str">
            <v>T01.2025</v>
          </cell>
          <cell r="Q2311">
            <v>2725391</v>
          </cell>
        </row>
        <row r="2312">
          <cell r="I2312">
            <v>65392</v>
          </cell>
          <cell r="J2312" t="str">
            <v/>
          </cell>
          <cell r="K2312" t="str">
            <v/>
          </cell>
          <cell r="L2312">
            <v>2261210</v>
          </cell>
          <cell r="M2312">
            <v>180897</v>
          </cell>
          <cell r="N2312">
            <v>2442107</v>
          </cell>
          <cell r="O2312" t="str">
            <v>20250110</v>
          </cell>
          <cell r="P2312" t="str">
            <v>T01.2025</v>
          </cell>
          <cell r="Q2312">
            <v>2442107</v>
          </cell>
        </row>
        <row r="2313">
          <cell r="I2313">
            <v>129</v>
          </cell>
          <cell r="J2313" t="str">
            <v>Sale services fee - Auto</v>
          </cell>
          <cell r="K2313" t="str">
            <v>PHI BAN HANG 202412_005820</v>
          </cell>
          <cell r="L2313">
            <v>-378528</v>
          </cell>
          <cell r="M2313">
            <v>-30282</v>
          </cell>
          <cell r="N2313">
            <v>-408810</v>
          </cell>
          <cell r="O2313" t="str">
            <v>20250110</v>
          </cell>
          <cell r="P2313" t="str">
            <v>T01.2025</v>
          </cell>
          <cell r="Q2313">
            <v>-408810</v>
          </cell>
        </row>
        <row r="2314">
          <cell r="I2314" t="str">
            <v>129a</v>
          </cell>
          <cell r="J2314" t="str">
            <v>Basic discount - Auto</v>
          </cell>
          <cell r="K2314" t="str">
            <v>CHIET KHAU CO BAN 202412_005820</v>
          </cell>
          <cell r="L2314">
            <v>-492086</v>
          </cell>
          <cell r="M2314">
            <v>-39367</v>
          </cell>
          <cell r="N2314">
            <v>-531453</v>
          </cell>
          <cell r="O2314" t="str">
            <v>20250110</v>
          </cell>
          <cell r="P2314" t="str">
            <v>T01.2025</v>
          </cell>
          <cell r="Q2314">
            <v>-531453</v>
          </cell>
        </row>
        <row r="2315">
          <cell r="I2315">
            <v>67276</v>
          </cell>
          <cell r="J2315" t="str">
            <v/>
          </cell>
          <cell r="K2315" t="str">
            <v/>
          </cell>
          <cell r="L2315">
            <v>1745950</v>
          </cell>
          <cell r="M2315">
            <v>139676</v>
          </cell>
          <cell r="N2315">
            <v>1885626</v>
          </cell>
          <cell r="O2315" t="str">
            <v>20250110</v>
          </cell>
          <cell r="P2315" t="str">
            <v>T01.2025</v>
          </cell>
          <cell r="Q2315">
            <v>1885626</v>
          </cell>
        </row>
        <row r="2316">
          <cell r="J2316" t="str">
            <v/>
          </cell>
          <cell r="K2316" t="str">
            <v>SUB SUM</v>
          </cell>
          <cell r="L2316">
            <v>5546498</v>
          </cell>
          <cell r="M2316">
            <v>441449</v>
          </cell>
          <cell r="N2316">
            <v>5987947</v>
          </cell>
          <cell r="O2316" t="str">
            <v/>
          </cell>
          <cell r="P2316" t="str">
            <v>T01.2025</v>
          </cell>
          <cell r="Q2316">
            <v>0</v>
          </cell>
        </row>
        <row r="2317">
          <cell r="I2317">
            <v>148</v>
          </cell>
          <cell r="J2317" t="str">
            <v>Sampling services fee - Auto</v>
          </cell>
          <cell r="K2317" t="str">
            <v>PHI HANG MAU 202412_005820</v>
          </cell>
          <cell r="L2317">
            <v>-325303</v>
          </cell>
          <cell r="M2317">
            <v>-32530</v>
          </cell>
          <cell r="N2317">
            <v>-357833</v>
          </cell>
          <cell r="O2317" t="str">
            <v>20250110</v>
          </cell>
          <cell r="P2317" t="str">
            <v>T01.2025</v>
          </cell>
          <cell r="Q2317">
            <v>-357833</v>
          </cell>
        </row>
        <row r="2318">
          <cell r="I2318">
            <v>7296</v>
          </cell>
          <cell r="J2318" t="str">
            <v>Distribution Cost -Auto(8%)</v>
          </cell>
          <cell r="K2318" t="str">
            <v>PHI VAN CHUYEN THANG 11.2024-HANG LANH_005820_01016</v>
          </cell>
          <cell r="L2318">
            <v>-394530</v>
          </cell>
          <cell r="M2318">
            <v>-31562</v>
          </cell>
          <cell r="N2318">
            <v>-426092</v>
          </cell>
          <cell r="O2318" t="str">
            <v>20250110</v>
          </cell>
          <cell r="P2318" t="str">
            <v>T01.2025</v>
          </cell>
          <cell r="Q2318">
            <v>-1217570</v>
          </cell>
        </row>
        <row r="2319">
          <cell r="I2319">
            <v>423</v>
          </cell>
          <cell r="J2319" t="str">
            <v>Sale services fee - Auto</v>
          </cell>
          <cell r="K2319" t="str">
            <v>PHI BAN HANG 202412_005820</v>
          </cell>
          <cell r="L2319">
            <v>-1084344</v>
          </cell>
          <cell r="M2319">
            <v>-86748</v>
          </cell>
          <cell r="N2319">
            <v>-1171092</v>
          </cell>
          <cell r="O2319" t="str">
            <v>20250110</v>
          </cell>
          <cell r="P2319" t="str">
            <v>T01.2025</v>
          </cell>
          <cell r="Q2319">
            <v>-1171092</v>
          </cell>
        </row>
        <row r="2320">
          <cell r="I2320">
            <v>128</v>
          </cell>
          <cell r="J2320" t="str">
            <v>Basic discount - Auto</v>
          </cell>
          <cell r="K2320" t="str">
            <v>CHIET KHAU CO BAN 202412_005820</v>
          </cell>
          <cell r="L2320">
            <v>-1409647</v>
          </cell>
          <cell r="M2320">
            <v>-112772</v>
          </cell>
          <cell r="N2320">
            <v>-1522419</v>
          </cell>
          <cell r="O2320" t="str">
            <v>20250110</v>
          </cell>
          <cell r="P2320" t="str">
            <v>T01.2025</v>
          </cell>
          <cell r="Q2320">
            <v>-1522419</v>
          </cell>
        </row>
        <row r="2321">
          <cell r="I2321">
            <v>67063</v>
          </cell>
          <cell r="J2321" t="str">
            <v/>
          </cell>
          <cell r="K2321" t="str">
            <v/>
          </cell>
          <cell r="L2321">
            <v>4269460</v>
          </cell>
          <cell r="M2321">
            <v>341557</v>
          </cell>
          <cell r="N2321">
            <v>4611017</v>
          </cell>
          <cell r="O2321" t="str">
            <v>20250110</v>
          </cell>
          <cell r="P2321" t="str">
            <v>T01.2025</v>
          </cell>
          <cell r="Q2321">
            <v>4611017</v>
          </cell>
        </row>
        <row r="2322">
          <cell r="I2322">
            <v>136</v>
          </cell>
          <cell r="J2322" t="str">
            <v>250107-01016-1-0057</v>
          </cell>
          <cell r="K2322" t="str">
            <v>Hang tra lai</v>
          </cell>
          <cell r="L2322">
            <v>-773557</v>
          </cell>
          <cell r="M2322">
            <v>-61884</v>
          </cell>
          <cell r="N2322">
            <v>-835441</v>
          </cell>
          <cell r="O2322" t="str">
            <v>20250110</v>
          </cell>
          <cell r="P2322" t="str">
            <v>T01.2025</v>
          </cell>
          <cell r="Q2322">
            <v>-835441</v>
          </cell>
        </row>
        <row r="2323">
          <cell r="J2323" t="str">
            <v/>
          </cell>
          <cell r="K2323" t="str">
            <v>SUB SUM</v>
          </cell>
          <cell r="L2323">
            <v>282079</v>
          </cell>
          <cell r="M2323">
            <v>16061</v>
          </cell>
          <cell r="N2323">
            <v>298140</v>
          </cell>
          <cell r="O2323" t="str">
            <v/>
          </cell>
          <cell r="P2323" t="str">
            <v>T01.2025</v>
          </cell>
          <cell r="Q2323">
            <v>0</v>
          </cell>
        </row>
        <row r="2324">
          <cell r="I2324">
            <v>116</v>
          </cell>
          <cell r="J2324" t="str">
            <v>Basic discount - Auto</v>
          </cell>
          <cell r="K2324" t="str">
            <v>CHIET KHAU CO BAN 202412_005820</v>
          </cell>
          <cell r="L2324">
            <v>-162423</v>
          </cell>
          <cell r="M2324">
            <v>-12994</v>
          </cell>
          <cell r="N2324">
            <v>-175417</v>
          </cell>
          <cell r="O2324" t="str">
            <v>20250110</v>
          </cell>
          <cell r="P2324" t="str">
            <v>T01.2025</v>
          </cell>
          <cell r="Q2324">
            <v>-175417</v>
          </cell>
        </row>
        <row r="2325">
          <cell r="J2325" t="str">
            <v/>
          </cell>
          <cell r="K2325" t="str">
            <v>NET OFF REGULAR 08.01.2025</v>
          </cell>
          <cell r="L2325">
            <v>351583</v>
          </cell>
          <cell r="M2325">
            <v>0</v>
          </cell>
          <cell r="N2325">
            <v>351583</v>
          </cell>
          <cell r="O2325" t="str">
            <v>20250110</v>
          </cell>
          <cell r="P2325" t="str">
            <v>T01.2025</v>
          </cell>
          <cell r="Q2325">
            <v>0</v>
          </cell>
        </row>
        <row r="2326">
          <cell r="I2326">
            <v>24</v>
          </cell>
          <cell r="J2326" t="str">
            <v>Sampling services fee - Auto</v>
          </cell>
          <cell r="K2326" t="str">
            <v>PHI HANG MAU 202412_005820</v>
          </cell>
          <cell r="L2326">
            <v>-37482</v>
          </cell>
          <cell r="M2326">
            <v>-3748</v>
          </cell>
          <cell r="N2326">
            <v>-41230</v>
          </cell>
          <cell r="O2326" t="str">
            <v>20250110</v>
          </cell>
          <cell r="P2326" t="str">
            <v>T01.2025</v>
          </cell>
          <cell r="Q2326">
            <v>-41230</v>
          </cell>
        </row>
        <row r="2327">
          <cell r="I2327">
            <v>283</v>
          </cell>
          <cell r="J2327" t="str">
            <v>Sale services fee - Auto</v>
          </cell>
          <cell r="K2327" t="str">
            <v>PHI BAN HANG 202412_005820</v>
          </cell>
          <cell r="L2327">
            <v>-124941</v>
          </cell>
          <cell r="M2327">
            <v>-9995</v>
          </cell>
          <cell r="N2327">
            <v>-134936</v>
          </cell>
          <cell r="O2327" t="str">
            <v>20250110</v>
          </cell>
          <cell r="P2327" t="str">
            <v>T01.2025</v>
          </cell>
          <cell r="Q2327">
            <v>-134936</v>
          </cell>
        </row>
        <row r="2328">
          <cell r="J2328" t="str">
            <v/>
          </cell>
          <cell r="K2328" t="str">
            <v>SUB SUM</v>
          </cell>
          <cell r="L2328">
            <v>26737</v>
          </cell>
          <cell r="M2328">
            <v>-26737</v>
          </cell>
          <cell r="N2328">
            <v>0</v>
          </cell>
          <cell r="O2328" t="str">
            <v/>
          </cell>
          <cell r="P2328" t="str">
            <v>T01.2025</v>
          </cell>
          <cell r="Q2328">
            <v>0</v>
          </cell>
        </row>
        <row r="2329">
          <cell r="I2329">
            <v>73</v>
          </cell>
          <cell r="J2329" t="str">
            <v>Sampling services fee - Auto</v>
          </cell>
          <cell r="K2329" t="str">
            <v>PHI HANG MAU 202412_005820</v>
          </cell>
          <cell r="L2329">
            <v>-8930</v>
          </cell>
          <cell r="M2329">
            <v>-893</v>
          </cell>
          <cell r="N2329">
            <v>-9823</v>
          </cell>
          <cell r="O2329" t="str">
            <v>20250110</v>
          </cell>
          <cell r="P2329" t="str">
            <v>T01.2025</v>
          </cell>
          <cell r="Q2329">
            <v>-9823</v>
          </cell>
        </row>
        <row r="2330">
          <cell r="I2330">
            <v>67044</v>
          </cell>
          <cell r="J2330" t="str">
            <v/>
          </cell>
          <cell r="K2330" t="str">
            <v/>
          </cell>
          <cell r="L2330">
            <v>595330</v>
          </cell>
          <cell r="M2330">
            <v>47626</v>
          </cell>
          <cell r="N2330">
            <v>642956</v>
          </cell>
          <cell r="O2330" t="str">
            <v>20250110</v>
          </cell>
          <cell r="P2330" t="str">
            <v>T01.2025</v>
          </cell>
          <cell r="Q2330">
            <v>642956</v>
          </cell>
        </row>
        <row r="2331">
          <cell r="I2331">
            <v>18</v>
          </cell>
          <cell r="J2331" t="str">
            <v>Sale services fee - Auto</v>
          </cell>
          <cell r="K2331" t="str">
            <v>PHI BAN HANG 202412_005820</v>
          </cell>
          <cell r="L2331">
            <v>-29767</v>
          </cell>
          <cell r="M2331">
            <v>-2381</v>
          </cell>
          <cell r="N2331">
            <v>-32148</v>
          </cell>
          <cell r="O2331" t="str">
            <v>20250110</v>
          </cell>
          <cell r="P2331" t="str">
            <v>T01.2025</v>
          </cell>
          <cell r="Q2331">
            <v>-32148</v>
          </cell>
        </row>
        <row r="2332">
          <cell r="I2332">
            <v>127</v>
          </cell>
          <cell r="J2332" t="str">
            <v>Basic discount - Auto</v>
          </cell>
          <cell r="K2332" t="str">
            <v>CHIET KHAU CO BAN 202412_005820</v>
          </cell>
          <cell r="L2332">
            <v>-38696</v>
          </cell>
          <cell r="M2332">
            <v>-3096</v>
          </cell>
          <cell r="N2332">
            <v>-41792</v>
          </cell>
          <cell r="O2332" t="str">
            <v>20250110</v>
          </cell>
          <cell r="P2332" t="str">
            <v>T01.2025</v>
          </cell>
          <cell r="Q2332">
            <v>-41792</v>
          </cell>
        </row>
        <row r="2333">
          <cell r="J2333" t="str">
            <v/>
          </cell>
          <cell r="K2333" t="str">
            <v>SUB SUM</v>
          </cell>
          <cell r="L2333">
            <v>517937</v>
          </cell>
          <cell r="M2333">
            <v>41256</v>
          </cell>
          <cell r="N2333">
            <v>559193</v>
          </cell>
          <cell r="O2333" t="str">
            <v/>
          </cell>
          <cell r="P2333" t="str">
            <v>T01.2025</v>
          </cell>
          <cell r="Q2333">
            <v>0</v>
          </cell>
        </row>
        <row r="2334">
          <cell r="I2334">
            <v>7296</v>
          </cell>
          <cell r="J2334" t="str">
            <v>Distribution Cost -Auto(8%)</v>
          </cell>
          <cell r="K2334" t="str">
            <v>PHI VAN CHUYEN THANG 11.2024-HANG LANH_005820_01013</v>
          </cell>
          <cell r="L2334">
            <v>-419950</v>
          </cell>
          <cell r="M2334">
            <v>-33596</v>
          </cell>
          <cell r="N2334">
            <v>-453546</v>
          </cell>
          <cell r="O2334" t="str">
            <v>20250110</v>
          </cell>
          <cell r="P2334" t="str">
            <v>T01.2025</v>
          </cell>
          <cell r="Q2334">
            <v>-1217570</v>
          </cell>
        </row>
        <row r="2335">
          <cell r="I2335">
            <v>65876</v>
          </cell>
          <cell r="J2335" t="str">
            <v/>
          </cell>
          <cell r="K2335" t="str">
            <v/>
          </cell>
          <cell r="L2335">
            <v>1452970</v>
          </cell>
          <cell r="M2335">
            <v>116238</v>
          </cell>
          <cell r="N2335">
            <v>1569208</v>
          </cell>
          <cell r="O2335" t="str">
            <v>20250110</v>
          </cell>
          <cell r="P2335" t="str">
            <v>T01.2025</v>
          </cell>
          <cell r="Q2335">
            <v>1569208</v>
          </cell>
        </row>
        <row r="2336">
          <cell r="I2336">
            <v>236</v>
          </cell>
          <cell r="J2336" t="str">
            <v>Sale services fee - Auto</v>
          </cell>
          <cell r="K2336" t="str">
            <v>PHI BAN HANG 202412_005820</v>
          </cell>
          <cell r="L2336">
            <v>-553621</v>
          </cell>
          <cell r="M2336">
            <v>-44290</v>
          </cell>
          <cell r="N2336">
            <v>-597911</v>
          </cell>
          <cell r="O2336" t="str">
            <v>20250110</v>
          </cell>
          <cell r="P2336" t="str">
            <v>T01.2025</v>
          </cell>
          <cell r="Q2336">
            <v>-597911</v>
          </cell>
        </row>
        <row r="2337">
          <cell r="I2337" t="str">
            <v>117a</v>
          </cell>
          <cell r="J2337" t="str">
            <v>Basic discount - Auto</v>
          </cell>
          <cell r="K2337" t="str">
            <v>CHIET KHAU CO BAN 202412_005820</v>
          </cell>
          <cell r="L2337">
            <v>-719707</v>
          </cell>
          <cell r="M2337">
            <v>-57577</v>
          </cell>
          <cell r="N2337">
            <v>-777284</v>
          </cell>
          <cell r="O2337" t="str">
            <v>20250110</v>
          </cell>
          <cell r="P2337" t="str">
            <v>T01.2025</v>
          </cell>
          <cell r="Q2337">
            <v>-777284</v>
          </cell>
        </row>
        <row r="2338">
          <cell r="I2338">
            <v>67061</v>
          </cell>
          <cell r="J2338" t="str">
            <v/>
          </cell>
          <cell r="K2338" t="str">
            <v/>
          </cell>
          <cell r="L2338">
            <v>3501270</v>
          </cell>
          <cell r="M2338">
            <v>280102</v>
          </cell>
          <cell r="N2338">
            <v>3781372</v>
          </cell>
          <cell r="O2338" t="str">
            <v>20250110</v>
          </cell>
          <cell r="P2338" t="str">
            <v>T01.2025</v>
          </cell>
          <cell r="Q2338">
            <v>3781372</v>
          </cell>
        </row>
        <row r="2339">
          <cell r="I2339">
            <v>65134</v>
          </cell>
          <cell r="J2339" t="str">
            <v/>
          </cell>
          <cell r="K2339" t="str">
            <v/>
          </cell>
          <cell r="L2339">
            <v>3571980</v>
          </cell>
          <cell r="M2339">
            <v>285758</v>
          </cell>
          <cell r="N2339">
            <v>3857738</v>
          </cell>
          <cell r="O2339" t="str">
            <v>20250110</v>
          </cell>
          <cell r="P2339" t="str">
            <v>T01.2025</v>
          </cell>
          <cell r="Q2339">
            <v>3857738</v>
          </cell>
        </row>
        <row r="2340">
          <cell r="J2340" t="str">
            <v/>
          </cell>
          <cell r="K2340" t="str">
            <v>NET OFF REGULAR 08.01.2025</v>
          </cell>
          <cell r="L2340">
            <v>-1703084</v>
          </cell>
          <cell r="M2340">
            <v>0</v>
          </cell>
          <cell r="N2340">
            <v>-1703084</v>
          </cell>
          <cell r="O2340" t="str">
            <v>20250110</v>
          </cell>
          <cell r="P2340" t="str">
            <v>T01.2025</v>
          </cell>
          <cell r="Q2340">
            <v>0</v>
          </cell>
        </row>
        <row r="2341">
          <cell r="I2341">
            <v>411</v>
          </cell>
          <cell r="J2341" t="str">
            <v>Sampling services fee - Auto</v>
          </cell>
          <cell r="K2341" t="str">
            <v>PHI HANG MAU 202412_005820</v>
          </cell>
          <cell r="L2341">
            <v>-166086</v>
          </cell>
          <cell r="M2341">
            <v>-16609</v>
          </cell>
          <cell r="N2341">
            <v>-182695</v>
          </cell>
          <cell r="O2341" t="str">
            <v>20250110</v>
          </cell>
          <cell r="P2341" t="str">
            <v>T01.2025</v>
          </cell>
          <cell r="Q2341">
            <v>-182695</v>
          </cell>
        </row>
        <row r="2342">
          <cell r="J2342" t="str">
            <v/>
          </cell>
          <cell r="K2342" t="str">
            <v>SUB SUM</v>
          </cell>
          <cell r="L2342">
            <v>4963772</v>
          </cell>
          <cell r="M2342">
            <v>530026</v>
          </cell>
          <cell r="N2342">
            <v>5493798</v>
          </cell>
          <cell r="O2342" t="str">
            <v/>
          </cell>
          <cell r="P2342" t="str">
            <v>T01.2025</v>
          </cell>
          <cell r="Q2342">
            <v>0</v>
          </cell>
        </row>
        <row r="2343">
          <cell r="I2343">
            <v>126</v>
          </cell>
          <cell r="J2343" t="str">
            <v>Basic discount - Auto</v>
          </cell>
          <cell r="K2343" t="str">
            <v>CHIET KHAU CO BAN 202412_005820</v>
          </cell>
          <cell r="L2343">
            <v>-1482701</v>
          </cell>
          <cell r="M2343">
            <v>-118616</v>
          </cell>
          <cell r="N2343">
            <v>-1601317</v>
          </cell>
          <cell r="O2343" t="str">
            <v>20250110</v>
          </cell>
          <cell r="P2343" t="str">
            <v>T01.2025</v>
          </cell>
          <cell r="Q2343">
            <v>-1601317</v>
          </cell>
        </row>
        <row r="2344">
          <cell r="J2344" t="str">
            <v/>
          </cell>
          <cell r="K2344" t="str">
            <v>NET OFF REGULAR 08.01.2025</v>
          </cell>
          <cell r="L2344">
            <v>261012</v>
          </cell>
          <cell r="M2344">
            <v>0</v>
          </cell>
          <cell r="N2344">
            <v>261012</v>
          </cell>
          <cell r="O2344" t="str">
            <v>20250110</v>
          </cell>
          <cell r="P2344" t="str">
            <v>T01.2025</v>
          </cell>
          <cell r="Q2344">
            <v>0</v>
          </cell>
        </row>
        <row r="2345">
          <cell r="I2345">
            <v>117</v>
          </cell>
          <cell r="J2345" t="str">
            <v>Sampling services fee - Auto</v>
          </cell>
          <cell r="K2345" t="str">
            <v>PHI HANG MAU 202412_005820</v>
          </cell>
          <cell r="L2345">
            <v>-342162</v>
          </cell>
          <cell r="M2345">
            <v>-34216</v>
          </cell>
          <cell r="N2345">
            <v>-376378</v>
          </cell>
          <cell r="O2345" t="str">
            <v>20250110</v>
          </cell>
          <cell r="P2345" t="str">
            <v>T01.2025</v>
          </cell>
          <cell r="Q2345">
            <v>-376378</v>
          </cell>
        </row>
        <row r="2346">
          <cell r="I2346">
            <v>68137</v>
          </cell>
          <cell r="J2346" t="str">
            <v/>
          </cell>
          <cell r="K2346" t="str">
            <v/>
          </cell>
          <cell r="L2346">
            <v>2730060</v>
          </cell>
          <cell r="M2346">
            <v>218405</v>
          </cell>
          <cell r="N2346">
            <v>2948465</v>
          </cell>
          <cell r="O2346" t="str">
            <v>20250110</v>
          </cell>
          <cell r="P2346" t="str">
            <v>T01.2025</v>
          </cell>
          <cell r="Q2346">
            <v>2948465</v>
          </cell>
        </row>
        <row r="2347">
          <cell r="I2347">
            <v>517</v>
          </cell>
          <cell r="J2347" t="str">
            <v>Sale services fee - Auto</v>
          </cell>
          <cell r="K2347" t="str">
            <v>PHI BAN HANG 202412_005820</v>
          </cell>
          <cell r="L2347">
            <v>-1140539</v>
          </cell>
          <cell r="M2347">
            <v>-91243</v>
          </cell>
          <cell r="N2347">
            <v>-1231782</v>
          </cell>
          <cell r="O2347" t="str">
            <v>20250110</v>
          </cell>
          <cell r="P2347" t="str">
            <v>T01.2025</v>
          </cell>
          <cell r="Q2347">
            <v>-1231782</v>
          </cell>
        </row>
        <row r="2348">
          <cell r="J2348" t="str">
            <v/>
          </cell>
          <cell r="K2348" t="str">
            <v>SUB SUM</v>
          </cell>
          <cell r="L2348">
            <v>25670</v>
          </cell>
          <cell r="M2348">
            <v>-25670</v>
          </cell>
          <cell r="N2348">
            <v>0</v>
          </cell>
          <cell r="O2348" t="str">
            <v/>
          </cell>
          <cell r="P2348" t="str">
            <v>T01.2025</v>
          </cell>
          <cell r="Q2348">
            <v>0</v>
          </cell>
        </row>
        <row r="2349">
          <cell r="I2349">
            <v>235</v>
          </cell>
          <cell r="J2349" t="str">
            <v>Sale services fee - Auto</v>
          </cell>
          <cell r="K2349" t="str">
            <v>PHI BAN HANG 202412_005820</v>
          </cell>
          <cell r="L2349">
            <v>-126754</v>
          </cell>
          <cell r="M2349">
            <v>-10140</v>
          </cell>
          <cell r="N2349">
            <v>-136894</v>
          </cell>
          <cell r="O2349" t="str">
            <v>20250110</v>
          </cell>
          <cell r="P2349" t="str">
            <v>T01.2025</v>
          </cell>
          <cell r="Q2349">
            <v>-136894</v>
          </cell>
        </row>
        <row r="2350">
          <cell r="I2350">
            <v>125</v>
          </cell>
          <cell r="J2350" t="str">
            <v>Basic discount - Auto</v>
          </cell>
          <cell r="K2350" t="str">
            <v>CHIET KHAU CO BAN 202412_005820</v>
          </cell>
          <cell r="L2350">
            <v>-164780</v>
          </cell>
          <cell r="M2350">
            <v>-13182</v>
          </cell>
          <cell r="N2350">
            <v>-177962</v>
          </cell>
          <cell r="O2350" t="str">
            <v>20250110</v>
          </cell>
          <cell r="P2350" t="str">
            <v>T01.2025</v>
          </cell>
          <cell r="Q2350">
            <v>-177962</v>
          </cell>
        </row>
        <row r="2351">
          <cell r="I2351">
            <v>65878</v>
          </cell>
          <cell r="J2351" t="str">
            <v/>
          </cell>
          <cell r="K2351" t="str">
            <v/>
          </cell>
          <cell r="L2351">
            <v>1412930</v>
          </cell>
          <cell r="M2351">
            <v>113034</v>
          </cell>
          <cell r="N2351">
            <v>1525964</v>
          </cell>
          <cell r="O2351" t="str">
            <v>20250110</v>
          </cell>
          <cell r="P2351" t="str">
            <v>T01.2025</v>
          </cell>
          <cell r="Q2351">
            <v>1525964</v>
          </cell>
        </row>
        <row r="2352">
          <cell r="I2352">
            <v>686</v>
          </cell>
          <cell r="J2352" t="str">
            <v>Sampling services fee - Auto</v>
          </cell>
          <cell r="K2352" t="str">
            <v>PHI HANG MAU 202412_005820</v>
          </cell>
          <cell r="L2352">
            <v>-38026</v>
          </cell>
          <cell r="M2352">
            <v>-3803</v>
          </cell>
          <cell r="N2352">
            <v>-41829</v>
          </cell>
          <cell r="O2352" t="str">
            <v>20250110</v>
          </cell>
          <cell r="P2352" t="str">
            <v>T01.2025</v>
          </cell>
          <cell r="Q2352">
            <v>-41829</v>
          </cell>
        </row>
        <row r="2353">
          <cell r="I2353">
            <v>7296</v>
          </cell>
          <cell r="J2353" t="str">
            <v>Distribution Cost -Auto(8%)</v>
          </cell>
          <cell r="K2353" t="str">
            <v>PHI VAN CHUYEN THANG 11.2024-HANG LANH_005820_01011</v>
          </cell>
          <cell r="L2353">
            <v>-39710</v>
          </cell>
          <cell r="M2353">
            <v>-3177</v>
          </cell>
          <cell r="N2353">
            <v>-42887</v>
          </cell>
          <cell r="O2353" t="str">
            <v>20250110</v>
          </cell>
          <cell r="P2353" t="str">
            <v>T01.2025</v>
          </cell>
          <cell r="Q2353">
            <v>-1217570</v>
          </cell>
        </row>
        <row r="2354">
          <cell r="J2354" t="str">
            <v/>
          </cell>
          <cell r="K2354" t="str">
            <v>SUB SUM</v>
          </cell>
          <cell r="L2354">
            <v>1043660</v>
          </cell>
          <cell r="M2354">
            <v>82732</v>
          </cell>
          <cell r="N2354">
            <v>1126392</v>
          </cell>
          <cell r="O2354" t="str">
            <v/>
          </cell>
          <cell r="P2354" t="str">
            <v>T01.2025</v>
          </cell>
          <cell r="Q2354">
            <v>0</v>
          </cell>
        </row>
        <row r="2355">
          <cell r="I2355">
            <v>124</v>
          </cell>
          <cell r="J2355" t="str">
            <v>Basic discount - Auto</v>
          </cell>
          <cell r="K2355" t="str">
            <v>CHIET KHAU CO BAN 202412_005820</v>
          </cell>
          <cell r="L2355">
            <v>-241147</v>
          </cell>
          <cell r="M2355">
            <v>-19292</v>
          </cell>
          <cell r="N2355">
            <v>-260439</v>
          </cell>
          <cell r="O2355" t="str">
            <v>20250110</v>
          </cell>
          <cell r="P2355" t="str">
            <v>T01.2025</v>
          </cell>
          <cell r="Q2355">
            <v>-260439</v>
          </cell>
        </row>
        <row r="2356">
          <cell r="I2356">
            <v>773</v>
          </cell>
          <cell r="J2356" t="str">
            <v>Sampling services fee - Auto</v>
          </cell>
          <cell r="K2356" t="str">
            <v>PHI HANG MAU 202412_005820</v>
          </cell>
          <cell r="L2356">
            <v>-55649</v>
          </cell>
          <cell r="M2356">
            <v>-5565</v>
          </cell>
          <cell r="N2356">
            <v>-61214</v>
          </cell>
          <cell r="O2356" t="str">
            <v>20250110</v>
          </cell>
          <cell r="P2356" t="str">
            <v>T01.2025</v>
          </cell>
          <cell r="Q2356">
            <v>-61214</v>
          </cell>
        </row>
        <row r="2357">
          <cell r="I2357">
            <v>66636</v>
          </cell>
          <cell r="J2357" t="str">
            <v/>
          </cell>
          <cell r="K2357" t="str">
            <v/>
          </cell>
          <cell r="L2357">
            <v>1185796</v>
          </cell>
          <cell r="M2357">
            <v>94864</v>
          </cell>
          <cell r="N2357">
            <v>1280660</v>
          </cell>
          <cell r="O2357" t="str">
            <v>20250110</v>
          </cell>
          <cell r="P2357" t="str">
            <v>T01.2025</v>
          </cell>
          <cell r="Q2357">
            <v>1280660</v>
          </cell>
        </row>
        <row r="2358">
          <cell r="I2358">
            <v>229</v>
          </cell>
          <cell r="J2358" t="str">
            <v>Sale services fee - Auto</v>
          </cell>
          <cell r="K2358" t="str">
            <v>PHI BAN HANG 202412_005820</v>
          </cell>
          <cell r="L2358">
            <v>-185498</v>
          </cell>
          <cell r="M2358">
            <v>-14840</v>
          </cell>
          <cell r="N2358">
            <v>-200338</v>
          </cell>
          <cell r="O2358" t="str">
            <v>20250110</v>
          </cell>
          <cell r="P2358" t="str">
            <v>T01.2025</v>
          </cell>
          <cell r="Q2358">
            <v>-200338</v>
          </cell>
        </row>
        <row r="2359">
          <cell r="J2359" t="str">
            <v/>
          </cell>
          <cell r="K2359" t="str">
            <v>SUB SUM</v>
          </cell>
          <cell r="L2359">
            <v>703502</v>
          </cell>
          <cell r="M2359">
            <v>55167</v>
          </cell>
          <cell r="N2359">
            <v>758669</v>
          </cell>
          <cell r="O2359" t="str">
            <v/>
          </cell>
          <cell r="P2359" t="str">
            <v>T01.2025</v>
          </cell>
          <cell r="Q2359">
            <v>0</v>
          </cell>
        </row>
        <row r="2360">
          <cell r="I2360">
            <v>355</v>
          </cell>
          <cell r="J2360" t="str">
            <v>Sale services fee - Auto</v>
          </cell>
          <cell r="K2360" t="str">
            <v>PHI BAN HANG 202412_005820</v>
          </cell>
          <cell r="L2360">
            <v>-472476</v>
          </cell>
          <cell r="M2360">
            <v>-37798</v>
          </cell>
          <cell r="N2360">
            <v>-510274</v>
          </cell>
          <cell r="O2360" t="str">
            <v>20250110</v>
          </cell>
          <cell r="P2360" t="str">
            <v>T01.2025</v>
          </cell>
          <cell r="Q2360">
            <v>-510274</v>
          </cell>
        </row>
        <row r="2361">
          <cell r="I2361">
            <v>123</v>
          </cell>
          <cell r="J2361" t="str">
            <v>Basic discount - Auto</v>
          </cell>
          <cell r="K2361" t="str">
            <v>CHIET KHAU CO BAN 202412_005820</v>
          </cell>
          <cell r="L2361">
            <v>-614219</v>
          </cell>
          <cell r="M2361">
            <v>-49138</v>
          </cell>
          <cell r="N2361">
            <v>-663357</v>
          </cell>
          <cell r="O2361" t="str">
            <v>20250110</v>
          </cell>
          <cell r="P2361" t="str">
            <v>T01.2025</v>
          </cell>
          <cell r="Q2361">
            <v>-663357</v>
          </cell>
        </row>
        <row r="2362">
          <cell r="I2362">
            <v>67062</v>
          </cell>
          <cell r="J2362" t="str">
            <v/>
          </cell>
          <cell r="K2362" t="str">
            <v/>
          </cell>
          <cell r="L2362">
            <v>2905940</v>
          </cell>
          <cell r="M2362">
            <v>232475</v>
          </cell>
          <cell r="N2362">
            <v>3138415</v>
          </cell>
          <cell r="O2362" t="str">
            <v>20250110</v>
          </cell>
          <cell r="P2362" t="str">
            <v>T01.2025</v>
          </cell>
          <cell r="Q2362">
            <v>3138415</v>
          </cell>
        </row>
        <row r="2363">
          <cell r="I2363">
            <v>107</v>
          </cell>
          <cell r="J2363" t="str">
            <v>Sampling services fee - Auto</v>
          </cell>
          <cell r="K2363" t="str">
            <v>PHI HANG MAU 202412_005820</v>
          </cell>
          <cell r="L2363">
            <v>-141743</v>
          </cell>
          <cell r="M2363">
            <v>-14174</v>
          </cell>
          <cell r="N2363">
            <v>-155917</v>
          </cell>
          <cell r="O2363" t="str">
            <v>20250110</v>
          </cell>
          <cell r="P2363" t="str">
            <v>T01.2025</v>
          </cell>
          <cell r="Q2363">
            <v>-155917</v>
          </cell>
        </row>
        <row r="2364">
          <cell r="I2364">
            <v>7296</v>
          </cell>
          <cell r="J2364" t="str">
            <v>Distribution Cost -Auto(8%)</v>
          </cell>
          <cell r="K2364" t="str">
            <v>PHI VAN CHUYEN THANG 11.2024-HANG LANH_005820_01009</v>
          </cell>
          <cell r="L2364">
            <v>-123130</v>
          </cell>
          <cell r="M2364">
            <v>-9850</v>
          </cell>
          <cell r="N2364">
            <v>-132980</v>
          </cell>
          <cell r="O2364" t="str">
            <v>20250110</v>
          </cell>
          <cell r="P2364" t="str">
            <v>T01.2025</v>
          </cell>
          <cell r="Q2364">
            <v>-1217570</v>
          </cell>
        </row>
        <row r="2365">
          <cell r="J2365" t="str">
            <v/>
          </cell>
          <cell r="K2365" t="str">
            <v>SUB SUM</v>
          </cell>
          <cell r="L2365">
            <v>1554372</v>
          </cell>
          <cell r="M2365">
            <v>121515</v>
          </cell>
          <cell r="N2365">
            <v>1675887</v>
          </cell>
          <cell r="O2365" t="str">
            <v/>
          </cell>
          <cell r="P2365" t="str">
            <v>T01.2025</v>
          </cell>
          <cell r="Q2365">
            <v>0</v>
          </cell>
        </row>
        <row r="2366">
          <cell r="I2366">
            <v>302</v>
          </cell>
          <cell r="J2366" t="str">
            <v>Sale services fee - Auto</v>
          </cell>
          <cell r="K2366" t="str">
            <v>PHI BAN HANG 202412_005820</v>
          </cell>
          <cell r="L2366">
            <v>-234540</v>
          </cell>
          <cell r="M2366">
            <v>-18763</v>
          </cell>
          <cell r="N2366">
            <v>-253303</v>
          </cell>
          <cell r="O2366" t="str">
            <v>20250110</v>
          </cell>
          <cell r="P2366" t="str">
            <v>T01.2025</v>
          </cell>
          <cell r="Q2366">
            <v>-253303</v>
          </cell>
        </row>
        <row r="2367">
          <cell r="I2367">
            <v>122</v>
          </cell>
          <cell r="J2367" t="str">
            <v>Basic discount - Auto</v>
          </cell>
          <cell r="K2367" t="str">
            <v>CHIET KHAU CO BAN 202412_005820</v>
          </cell>
          <cell r="L2367">
            <v>-304903</v>
          </cell>
          <cell r="M2367">
            <v>-24392</v>
          </cell>
          <cell r="N2367">
            <v>-329295</v>
          </cell>
          <cell r="O2367" t="str">
            <v>20250110</v>
          </cell>
          <cell r="P2367" t="str">
            <v>T01.2025</v>
          </cell>
          <cell r="Q2367">
            <v>-329295</v>
          </cell>
        </row>
        <row r="2368">
          <cell r="I2368">
            <v>21</v>
          </cell>
          <cell r="J2368" t="str">
            <v>Sampling services fee - Auto</v>
          </cell>
          <cell r="K2368" t="str">
            <v>PHI HANG MAU 202412_005820</v>
          </cell>
          <cell r="L2368">
            <v>-70362</v>
          </cell>
          <cell r="M2368">
            <v>-7036</v>
          </cell>
          <cell r="N2368">
            <v>-77398</v>
          </cell>
          <cell r="O2368" t="str">
            <v>20250110</v>
          </cell>
          <cell r="P2368" t="str">
            <v>T01.2025</v>
          </cell>
          <cell r="Q2368">
            <v>-77398</v>
          </cell>
        </row>
        <row r="2369">
          <cell r="I2369">
            <v>65294</v>
          </cell>
          <cell r="J2369" t="str">
            <v/>
          </cell>
          <cell r="K2369" t="str">
            <v/>
          </cell>
          <cell r="L2369">
            <v>832940</v>
          </cell>
          <cell r="M2369">
            <v>66635</v>
          </cell>
          <cell r="N2369">
            <v>899575</v>
          </cell>
          <cell r="O2369" t="str">
            <v>20250110</v>
          </cell>
          <cell r="P2369" t="str">
            <v>T01.2025</v>
          </cell>
          <cell r="Q2369">
            <v>899575</v>
          </cell>
        </row>
        <row r="2370">
          <cell r="J2370" t="str">
            <v/>
          </cell>
          <cell r="K2370" t="str">
            <v>SUB SUM</v>
          </cell>
          <cell r="L2370">
            <v>223135</v>
          </cell>
          <cell r="M2370">
            <v>16444</v>
          </cell>
          <cell r="N2370">
            <v>239579</v>
          </cell>
          <cell r="O2370" t="str">
            <v/>
          </cell>
          <cell r="P2370" t="str">
            <v>T01.2025</v>
          </cell>
          <cell r="Q2370">
            <v>0</v>
          </cell>
        </row>
        <row r="2371">
          <cell r="I2371">
            <v>332</v>
          </cell>
          <cell r="J2371" t="str">
            <v>Sale services fee - Auto</v>
          </cell>
          <cell r="K2371" t="str">
            <v>PHI BAN HANG 202412_005820</v>
          </cell>
          <cell r="L2371">
            <v>-257712</v>
          </cell>
          <cell r="M2371">
            <v>-20617</v>
          </cell>
          <cell r="N2371">
            <v>-278329</v>
          </cell>
          <cell r="O2371" t="str">
            <v>20250110</v>
          </cell>
          <cell r="P2371" t="str">
            <v>T01.2025</v>
          </cell>
          <cell r="Q2371">
            <v>-278329</v>
          </cell>
        </row>
        <row r="2372">
          <cell r="I2372">
            <v>121</v>
          </cell>
          <cell r="J2372" t="str">
            <v>Basic discount - Auto</v>
          </cell>
          <cell r="K2372" t="str">
            <v>CHIET KHAU CO BAN 202412_005820</v>
          </cell>
          <cell r="L2372">
            <v>-335026</v>
          </cell>
          <cell r="M2372">
            <v>-26802</v>
          </cell>
          <cell r="N2372">
            <v>-361828</v>
          </cell>
          <cell r="O2372" t="str">
            <v>20250110</v>
          </cell>
          <cell r="P2372" t="str">
            <v>T01.2025</v>
          </cell>
          <cell r="Q2372">
            <v>-361828</v>
          </cell>
        </row>
        <row r="2373">
          <cell r="I2373">
            <v>65877</v>
          </cell>
          <cell r="J2373" t="str">
            <v/>
          </cell>
          <cell r="K2373" t="str">
            <v/>
          </cell>
          <cell r="L2373">
            <v>2139748</v>
          </cell>
          <cell r="M2373">
            <v>171180</v>
          </cell>
          <cell r="N2373">
            <v>2310928</v>
          </cell>
          <cell r="O2373" t="str">
            <v>20250110</v>
          </cell>
          <cell r="P2373" t="str">
            <v>T01.2025</v>
          </cell>
          <cell r="Q2373">
            <v>2310928</v>
          </cell>
        </row>
        <row r="2374">
          <cell r="I2374">
            <v>968</v>
          </cell>
          <cell r="J2374" t="str">
            <v>Sampling services fee - Auto</v>
          </cell>
          <cell r="K2374" t="str">
            <v>PHI HANG MAU 202412_005820</v>
          </cell>
          <cell r="L2374">
            <v>-77314</v>
          </cell>
          <cell r="M2374">
            <v>-7731</v>
          </cell>
          <cell r="N2374">
            <v>-85045</v>
          </cell>
          <cell r="O2374" t="str">
            <v>20250110</v>
          </cell>
          <cell r="P2374" t="str">
            <v>T01.2025</v>
          </cell>
          <cell r="Q2374">
            <v>-85045</v>
          </cell>
        </row>
        <row r="2375">
          <cell r="I2375">
            <v>7296</v>
          </cell>
          <cell r="J2375" t="str">
            <v>Distribution Cost -Auto(8%)</v>
          </cell>
          <cell r="K2375" t="str">
            <v>PHI VAN CHUYEN THANG 11.2024-HANG LANH_005820_01006</v>
          </cell>
          <cell r="L2375">
            <v>-150060</v>
          </cell>
          <cell r="M2375">
            <v>-12005</v>
          </cell>
          <cell r="N2375">
            <v>-162065</v>
          </cell>
          <cell r="O2375" t="str">
            <v>20250110</v>
          </cell>
          <cell r="P2375" t="str">
            <v>T01.2025</v>
          </cell>
          <cell r="Q2375">
            <v>-1217570</v>
          </cell>
        </row>
        <row r="2376">
          <cell r="J2376" t="str">
            <v/>
          </cell>
          <cell r="K2376" t="str">
            <v>SUB SUM</v>
          </cell>
          <cell r="L2376">
            <v>1319636</v>
          </cell>
          <cell r="M2376">
            <v>104025</v>
          </cell>
          <cell r="N2376">
            <v>1423661</v>
          </cell>
          <cell r="O2376" t="str">
            <v/>
          </cell>
          <cell r="P2376" t="str">
            <v>T01.2025</v>
          </cell>
          <cell r="Q2376">
            <v>0</v>
          </cell>
        </row>
        <row r="2377">
          <cell r="J2377" t="str">
            <v/>
          </cell>
          <cell r="K2377" t="str">
            <v>NET OFF REGULAR 08.01.2025</v>
          </cell>
          <cell r="L2377">
            <v>856101</v>
          </cell>
          <cell r="M2377">
            <v>0</v>
          </cell>
          <cell r="N2377">
            <v>856101</v>
          </cell>
          <cell r="O2377" t="str">
            <v>20250110</v>
          </cell>
          <cell r="P2377" t="str">
            <v>T01.2025</v>
          </cell>
          <cell r="Q2377">
            <v>0</v>
          </cell>
        </row>
        <row r="2378">
          <cell r="I2378">
            <v>262</v>
          </cell>
          <cell r="J2378" t="str">
            <v>Sampling services fee - Auto</v>
          </cell>
          <cell r="K2378" t="str">
            <v>PHI HANG MAU 202412_005820</v>
          </cell>
          <cell r="L2378">
            <v>-91269</v>
          </cell>
          <cell r="M2378">
            <v>-9127</v>
          </cell>
          <cell r="N2378">
            <v>-100396</v>
          </cell>
          <cell r="O2378" t="str">
            <v>20250110</v>
          </cell>
          <cell r="P2378" t="str">
            <v>T01.2025</v>
          </cell>
          <cell r="Q2378">
            <v>-100396</v>
          </cell>
        </row>
        <row r="2379">
          <cell r="I2379">
            <v>261</v>
          </cell>
          <cell r="J2379" t="str">
            <v>Sale services fee - Auto</v>
          </cell>
          <cell r="K2379" t="str">
            <v>PHI BAN HANG 202412_005820</v>
          </cell>
          <cell r="L2379">
            <v>-304229</v>
          </cell>
          <cell r="M2379">
            <v>-24338</v>
          </cell>
          <cell r="N2379">
            <v>-328567</v>
          </cell>
          <cell r="O2379" t="str">
            <v>20250110</v>
          </cell>
          <cell r="P2379" t="str">
            <v>T01.2025</v>
          </cell>
          <cell r="Q2379">
            <v>-328567</v>
          </cell>
        </row>
        <row r="2380">
          <cell r="I2380">
            <v>120</v>
          </cell>
          <cell r="J2380" t="str">
            <v>Basic discount - Auto</v>
          </cell>
          <cell r="K2380" t="str">
            <v>CHIET KHAU CO BAN 202412_005820</v>
          </cell>
          <cell r="L2380">
            <v>-395498</v>
          </cell>
          <cell r="M2380">
            <v>-31640</v>
          </cell>
          <cell r="N2380">
            <v>-427138</v>
          </cell>
          <cell r="O2380" t="str">
            <v>20250110</v>
          </cell>
          <cell r="P2380" t="str">
            <v>T01.2025</v>
          </cell>
          <cell r="Q2380">
            <v>-427138</v>
          </cell>
        </row>
        <row r="2381">
          <cell r="J2381" t="str">
            <v/>
          </cell>
          <cell r="K2381" t="str">
            <v>SUB SUM</v>
          </cell>
          <cell r="L2381">
            <v>65105</v>
          </cell>
          <cell r="M2381">
            <v>-65105</v>
          </cell>
          <cell r="N2381">
            <v>0</v>
          </cell>
          <cell r="O2381" t="str">
            <v/>
          </cell>
          <cell r="P2381" t="str">
            <v>T01.2025</v>
          </cell>
          <cell r="Q2381">
            <v>0</v>
          </cell>
        </row>
        <row r="2382">
          <cell r="I2382">
            <v>115</v>
          </cell>
          <cell r="J2382" t="str">
            <v>Basic discount - Auto</v>
          </cell>
          <cell r="K2382" t="str">
            <v>CHIET KHAU CO BAN 202412_005820</v>
          </cell>
          <cell r="L2382">
            <v>-54141</v>
          </cell>
          <cell r="M2382">
            <v>-4331</v>
          </cell>
          <cell r="N2382">
            <v>-58472</v>
          </cell>
          <cell r="O2382" t="str">
            <v>20250110</v>
          </cell>
          <cell r="P2382" t="str">
            <v>T01.2025</v>
          </cell>
          <cell r="Q2382">
            <v>-58472</v>
          </cell>
        </row>
        <row r="2383">
          <cell r="J2383" t="str">
            <v/>
          </cell>
          <cell r="K2383" t="str">
            <v>NET OFF REGULAR 08.01.2025</v>
          </cell>
          <cell r="L2383">
            <v>117194</v>
          </cell>
          <cell r="M2383">
            <v>0</v>
          </cell>
          <cell r="N2383">
            <v>117194</v>
          </cell>
          <cell r="O2383" t="str">
            <v>20250110</v>
          </cell>
          <cell r="P2383" t="str">
            <v>T01.2025</v>
          </cell>
          <cell r="Q2383">
            <v>0</v>
          </cell>
        </row>
        <row r="2384">
          <cell r="I2384">
            <v>1007</v>
          </cell>
          <cell r="J2384" t="str">
            <v>Sampling services fee - Auto</v>
          </cell>
          <cell r="K2384" t="str">
            <v>PHI HANG MAU 202412_005820</v>
          </cell>
          <cell r="L2384">
            <v>-12494</v>
          </cell>
          <cell r="M2384">
            <v>-1249</v>
          </cell>
          <cell r="N2384">
            <v>-13743</v>
          </cell>
          <cell r="O2384" t="str">
            <v>20250110</v>
          </cell>
          <cell r="P2384" t="str">
            <v>T01.2025</v>
          </cell>
          <cell r="Q2384">
            <v>-13743</v>
          </cell>
        </row>
        <row r="2385">
          <cell r="I2385">
            <v>345</v>
          </cell>
          <cell r="J2385" t="str">
            <v>Sale services fee - Auto</v>
          </cell>
          <cell r="K2385" t="str">
            <v>PHI BAN HANG 202412_005820</v>
          </cell>
          <cell r="L2385">
            <v>-41647</v>
          </cell>
          <cell r="M2385">
            <v>-3332</v>
          </cell>
          <cell r="N2385">
            <v>-44979</v>
          </cell>
          <cell r="O2385" t="str">
            <v>20250110</v>
          </cell>
          <cell r="P2385" t="str">
            <v>T01.2025</v>
          </cell>
          <cell r="Q2385">
            <v>-44979</v>
          </cell>
        </row>
        <row r="2386">
          <cell r="J2386" t="str">
            <v/>
          </cell>
          <cell r="K2386" t="str">
            <v>SUB SUM</v>
          </cell>
          <cell r="L2386">
            <v>8912</v>
          </cell>
          <cell r="M2386">
            <v>-8912</v>
          </cell>
          <cell r="N2386">
            <v>0</v>
          </cell>
          <cell r="O2386" t="str">
            <v/>
          </cell>
          <cell r="P2386" t="str">
            <v>T01.2025</v>
          </cell>
          <cell r="Q2386">
            <v>0</v>
          </cell>
        </row>
        <row r="2387">
          <cell r="I2387">
            <v>187</v>
          </cell>
          <cell r="J2387" t="str">
            <v>Sale services fee - Auto</v>
          </cell>
          <cell r="K2387" t="str">
            <v>PHI BAN HANG 202412_005820</v>
          </cell>
          <cell r="L2387">
            <v>-41647</v>
          </cell>
          <cell r="M2387">
            <v>-3332</v>
          </cell>
          <cell r="N2387">
            <v>-44979</v>
          </cell>
          <cell r="O2387" t="str">
            <v>20250110</v>
          </cell>
          <cell r="P2387" t="str">
            <v>T01.2025</v>
          </cell>
          <cell r="Q2387">
            <v>-44979</v>
          </cell>
        </row>
        <row r="2388">
          <cell r="I2388">
            <v>114</v>
          </cell>
          <cell r="J2388" t="str">
            <v>Basic discount - Auto</v>
          </cell>
          <cell r="K2388" t="str">
            <v>CHIET KHAU CO BAN 202412_005820</v>
          </cell>
          <cell r="L2388">
            <v>-54141</v>
          </cell>
          <cell r="M2388">
            <v>-4331</v>
          </cell>
          <cell r="N2388">
            <v>-58472</v>
          </cell>
          <cell r="O2388" t="str">
            <v>20250110</v>
          </cell>
          <cell r="P2388" t="str">
            <v>T01.2025</v>
          </cell>
          <cell r="Q2388">
            <v>-58472</v>
          </cell>
        </row>
        <row r="2389">
          <cell r="J2389" t="str">
            <v/>
          </cell>
          <cell r="K2389" t="str">
            <v>NET OFF REGULAR 08.01.2025</v>
          </cell>
          <cell r="L2389">
            <v>117194</v>
          </cell>
          <cell r="M2389">
            <v>0</v>
          </cell>
          <cell r="N2389">
            <v>117194</v>
          </cell>
          <cell r="O2389" t="str">
            <v>20250110</v>
          </cell>
          <cell r="P2389" t="str">
            <v>T01.2025</v>
          </cell>
          <cell r="Q2389">
            <v>0</v>
          </cell>
        </row>
        <row r="2390">
          <cell r="I2390">
            <v>536</v>
          </cell>
          <cell r="J2390" t="str">
            <v>Sampling services fee - Auto</v>
          </cell>
          <cell r="K2390" t="str">
            <v>PHI HANG MAU 202412_005820</v>
          </cell>
          <cell r="L2390">
            <v>-12494</v>
          </cell>
          <cell r="M2390">
            <v>-1249</v>
          </cell>
          <cell r="N2390">
            <v>-13743</v>
          </cell>
          <cell r="O2390" t="str">
            <v>20250110</v>
          </cell>
          <cell r="P2390" t="str">
            <v>T01.2025</v>
          </cell>
          <cell r="Q2390">
            <v>-13743</v>
          </cell>
        </row>
        <row r="2391">
          <cell r="J2391" t="str">
            <v/>
          </cell>
          <cell r="K2391" t="str">
            <v>SUB SUM</v>
          </cell>
          <cell r="L2391">
            <v>8912</v>
          </cell>
          <cell r="M2391">
            <v>-8912</v>
          </cell>
          <cell r="N2391">
            <v>0</v>
          </cell>
          <cell r="O2391" t="str">
            <v/>
          </cell>
          <cell r="P2391" t="str">
            <v>T01.2025</v>
          </cell>
          <cell r="Q2391">
            <v>0</v>
          </cell>
        </row>
        <row r="2392">
          <cell r="I2392">
            <v>691</v>
          </cell>
          <cell r="J2392" t="str">
            <v>Sampling services fee - Auto</v>
          </cell>
          <cell r="K2392" t="str">
            <v>PHI HANG MAU 202412_005820</v>
          </cell>
          <cell r="L2392">
            <v>-18741</v>
          </cell>
          <cell r="M2392">
            <v>-1874</v>
          </cell>
          <cell r="N2392">
            <v>-20615</v>
          </cell>
          <cell r="O2392" t="str">
            <v>20250110</v>
          </cell>
          <cell r="P2392" t="str">
            <v>T01.2025</v>
          </cell>
          <cell r="Q2392">
            <v>-20615</v>
          </cell>
        </row>
        <row r="2393">
          <cell r="I2393">
            <v>66872</v>
          </cell>
          <cell r="J2393" t="str">
            <v/>
          </cell>
          <cell r="K2393" t="str">
            <v/>
          </cell>
          <cell r="L2393">
            <v>666348</v>
          </cell>
          <cell r="M2393">
            <v>53308</v>
          </cell>
          <cell r="N2393">
            <v>719656</v>
          </cell>
          <cell r="O2393" t="str">
            <v>20250110</v>
          </cell>
          <cell r="P2393" t="str">
            <v>T01.2025</v>
          </cell>
          <cell r="Q2393">
            <v>719656</v>
          </cell>
        </row>
        <row r="2394">
          <cell r="I2394">
            <v>217</v>
          </cell>
          <cell r="J2394" t="str">
            <v>Sale services fee - Auto</v>
          </cell>
          <cell r="K2394" t="str">
            <v>PHI BAN HANG 202412_005820</v>
          </cell>
          <cell r="L2394">
            <v>-62471</v>
          </cell>
          <cell r="M2394">
            <v>-4998</v>
          </cell>
          <cell r="N2394">
            <v>-67469</v>
          </cell>
          <cell r="O2394" t="str">
            <v>20250110</v>
          </cell>
          <cell r="P2394" t="str">
            <v>T01.2025</v>
          </cell>
          <cell r="Q2394">
            <v>-67469</v>
          </cell>
        </row>
        <row r="2395">
          <cell r="I2395">
            <v>119</v>
          </cell>
          <cell r="J2395" t="str">
            <v>Basic discount - Auto</v>
          </cell>
          <cell r="K2395" t="str">
            <v>CHIET KHAU CO BAN 202412_005820</v>
          </cell>
          <cell r="L2395">
            <v>-81212</v>
          </cell>
          <cell r="M2395">
            <v>-6497</v>
          </cell>
          <cell r="N2395">
            <v>-87709</v>
          </cell>
          <cell r="O2395" t="str">
            <v>20250110</v>
          </cell>
          <cell r="P2395" t="str">
            <v>T01.2025</v>
          </cell>
          <cell r="Q2395">
            <v>-87709</v>
          </cell>
        </row>
        <row r="2396">
          <cell r="J2396" t="str">
            <v/>
          </cell>
          <cell r="K2396" t="str">
            <v>SUB SUM</v>
          </cell>
          <cell r="L2396">
            <v>503924</v>
          </cell>
          <cell r="M2396">
            <v>39939</v>
          </cell>
          <cell r="N2396">
            <v>543863</v>
          </cell>
          <cell r="O2396" t="str">
            <v/>
          </cell>
          <cell r="P2396" t="str">
            <v>T01.2025</v>
          </cell>
          <cell r="Q2396">
            <v>0</v>
          </cell>
        </row>
        <row r="2397">
          <cell r="I2397">
            <v>619</v>
          </cell>
          <cell r="J2397" t="str">
            <v>Sale services fee - Auto</v>
          </cell>
          <cell r="K2397" t="str">
            <v>PHI BAN HANG 202412_005820</v>
          </cell>
          <cell r="L2397">
            <v>-2357207</v>
          </cell>
          <cell r="M2397">
            <v>-188577</v>
          </cell>
          <cell r="N2397">
            <v>-2545784</v>
          </cell>
          <cell r="O2397" t="str">
            <v>20250110</v>
          </cell>
          <cell r="P2397" t="str">
            <v>T01.2025</v>
          </cell>
          <cell r="Q2397">
            <v>-2545784</v>
          </cell>
        </row>
        <row r="2398">
          <cell r="I2398">
            <v>118</v>
          </cell>
          <cell r="J2398" t="str">
            <v>Basic discount - Auto</v>
          </cell>
          <cell r="K2398" t="str">
            <v>CHIET KHAU CO BAN 202412_005820</v>
          </cell>
          <cell r="L2398">
            <v>-3064368</v>
          </cell>
          <cell r="M2398">
            <v>-245149</v>
          </cell>
          <cell r="N2398">
            <v>-3309517</v>
          </cell>
          <cell r="O2398" t="str">
            <v>20250110</v>
          </cell>
          <cell r="P2398" t="str">
            <v>T01.2025</v>
          </cell>
          <cell r="Q2398">
            <v>-3309517</v>
          </cell>
        </row>
        <row r="2399">
          <cell r="I2399">
            <v>66615</v>
          </cell>
          <cell r="J2399" t="str">
            <v/>
          </cell>
          <cell r="K2399" t="str">
            <v/>
          </cell>
          <cell r="L2399">
            <v>3238960</v>
          </cell>
          <cell r="M2399">
            <v>259117</v>
          </cell>
          <cell r="N2399">
            <v>3498077</v>
          </cell>
          <cell r="O2399" t="str">
            <v>20250110</v>
          </cell>
          <cell r="P2399" t="str">
            <v>T01.2025</v>
          </cell>
          <cell r="Q2399">
            <v>3498077</v>
          </cell>
        </row>
        <row r="2400">
          <cell r="I2400">
            <v>178</v>
          </cell>
          <cell r="J2400" t="str">
            <v>Sampling services fee - Auto</v>
          </cell>
          <cell r="K2400" t="str">
            <v>PHI HANG MAU 202412_005820</v>
          </cell>
          <cell r="L2400">
            <v>-707162</v>
          </cell>
          <cell r="M2400">
            <v>-70716</v>
          </cell>
          <cell r="N2400">
            <v>-777878</v>
          </cell>
          <cell r="O2400" t="str">
            <v>20250110</v>
          </cell>
          <cell r="P2400" t="str">
            <v>T01.2025</v>
          </cell>
          <cell r="Q2400">
            <v>-777878</v>
          </cell>
        </row>
        <row r="2401">
          <cell r="I2401">
            <v>68119</v>
          </cell>
          <cell r="J2401" t="str">
            <v/>
          </cell>
          <cell r="K2401" t="str">
            <v/>
          </cell>
          <cell r="L2401">
            <v>4389580</v>
          </cell>
          <cell r="M2401">
            <v>351166</v>
          </cell>
          <cell r="N2401">
            <v>4740746</v>
          </cell>
          <cell r="O2401" t="str">
            <v>20250110</v>
          </cell>
          <cell r="P2401" t="str">
            <v>T01.2025</v>
          </cell>
          <cell r="Q2401">
            <v>4740746</v>
          </cell>
        </row>
        <row r="2402">
          <cell r="J2402" t="str">
            <v/>
          </cell>
          <cell r="K2402" t="str">
            <v>SUB SUM</v>
          </cell>
          <cell r="L2402">
            <v>1499803</v>
          </cell>
          <cell r="M2402">
            <v>105841</v>
          </cell>
          <cell r="N2402">
            <v>1605644</v>
          </cell>
          <cell r="O2402" t="str">
            <v/>
          </cell>
          <cell r="P2402" t="str">
            <v>T01.2025</v>
          </cell>
          <cell r="Q2402">
            <v>0</v>
          </cell>
        </row>
        <row r="2403">
          <cell r="J2403" t="str">
            <v/>
          </cell>
          <cell r="K2403" t="str">
            <v>SUM</v>
          </cell>
          <cell r="L2403">
            <v>18293654</v>
          </cell>
          <cell r="M2403">
            <v>1419119</v>
          </cell>
          <cell r="N2403">
            <v>19712773</v>
          </cell>
          <cell r="O2403" t="str">
            <v/>
          </cell>
          <cell r="P2403" t="str">
            <v>T01.2025</v>
          </cell>
          <cell r="Q2403">
            <v>0</v>
          </cell>
        </row>
        <row r="2404">
          <cell r="I2404">
            <v>3261</v>
          </cell>
          <cell r="J2404" t="str">
            <v/>
          </cell>
          <cell r="K2404" t="str">
            <v/>
          </cell>
          <cell r="L2404">
            <v>6945280</v>
          </cell>
          <cell r="M2404">
            <v>555622</v>
          </cell>
          <cell r="N2404">
            <v>7500902</v>
          </cell>
          <cell r="O2404" t="str">
            <v>20250228</v>
          </cell>
          <cell r="P2404" t="str">
            <v>T02.2025</v>
          </cell>
          <cell r="Q2404">
            <v>7500902</v>
          </cell>
        </row>
        <row r="2405">
          <cell r="I2405">
            <v>1615</v>
          </cell>
          <cell r="J2405" t="str">
            <v/>
          </cell>
          <cell r="K2405" t="str">
            <v/>
          </cell>
          <cell r="L2405">
            <v>3254680</v>
          </cell>
          <cell r="M2405">
            <v>260374</v>
          </cell>
          <cell r="N2405">
            <v>3515054</v>
          </cell>
          <cell r="O2405" t="str">
            <v>20250228</v>
          </cell>
          <cell r="P2405" t="str">
            <v>T02.2025</v>
          </cell>
          <cell r="Q2405">
            <v>3515054</v>
          </cell>
        </row>
        <row r="2406">
          <cell r="I2406">
            <v>890</v>
          </cell>
          <cell r="J2406" t="str">
            <v>Sale services fee - Auto</v>
          </cell>
          <cell r="K2406" t="str">
            <v>PHI BAN HANG 202501_005820</v>
          </cell>
          <cell r="L2406">
            <v>-605251</v>
          </cell>
          <cell r="M2406">
            <v>-48420</v>
          </cell>
          <cell r="N2406">
            <v>-653671</v>
          </cell>
          <cell r="O2406" t="str">
            <v>20250228</v>
          </cell>
          <cell r="P2406" t="str">
            <v>T02.2025</v>
          </cell>
          <cell r="Q2406">
            <v>-653671</v>
          </cell>
        </row>
        <row r="2407">
          <cell r="I2407">
            <v>322</v>
          </cell>
          <cell r="J2407" t="str">
            <v>Basic discount - Auto</v>
          </cell>
          <cell r="K2407" t="str">
            <v>CHIET KHAU CO BAN 202501_005820</v>
          </cell>
          <cell r="L2407">
            <v>-786826</v>
          </cell>
          <cell r="M2407">
            <v>-62946</v>
          </cell>
          <cell r="N2407">
            <v>-849772</v>
          </cell>
          <cell r="O2407" t="str">
            <v>20250228</v>
          </cell>
          <cell r="P2407" t="str">
            <v>T02.2025</v>
          </cell>
          <cell r="Q2407">
            <v>-849772</v>
          </cell>
        </row>
        <row r="2408">
          <cell r="I2408">
            <v>1402</v>
          </cell>
          <cell r="J2408" t="str">
            <v/>
          </cell>
          <cell r="K2408" t="str">
            <v/>
          </cell>
          <cell r="L2408">
            <v>1905060</v>
          </cell>
          <cell r="M2408">
            <v>152405</v>
          </cell>
          <cell r="N2408">
            <v>2057465</v>
          </cell>
          <cell r="O2408" t="str">
            <v>20250228</v>
          </cell>
          <cell r="P2408" t="str">
            <v>T02.2025</v>
          </cell>
          <cell r="Q2408">
            <v>2057465</v>
          </cell>
        </row>
        <row r="2409">
          <cell r="I2409">
            <v>71939</v>
          </cell>
          <cell r="J2409" t="str">
            <v/>
          </cell>
          <cell r="K2409" t="str">
            <v/>
          </cell>
          <cell r="L2409">
            <v>5129545</v>
          </cell>
          <cell r="M2409">
            <v>410364</v>
          </cell>
          <cell r="N2409">
            <v>5539909</v>
          </cell>
          <cell r="O2409" t="str">
            <v>20250228</v>
          </cell>
          <cell r="P2409" t="str">
            <v>T02.2025</v>
          </cell>
          <cell r="Q2409">
            <v>5539909</v>
          </cell>
        </row>
        <row r="2410">
          <cell r="I2410" t="str">
            <v>1370a</v>
          </cell>
          <cell r="J2410" t="str">
            <v>Sampling services fee - Auto</v>
          </cell>
          <cell r="K2410" t="str">
            <v>PHI HANG MAU 202501_005820</v>
          </cell>
          <cell r="L2410">
            <v>-181575</v>
          </cell>
          <cell r="M2410">
            <v>-18158</v>
          </cell>
          <cell r="N2410">
            <v>-199733</v>
          </cell>
          <cell r="O2410" t="str">
            <v>20250228</v>
          </cell>
          <cell r="P2410" t="str">
            <v>T02.2025</v>
          </cell>
          <cell r="Q2410">
            <v>-199733</v>
          </cell>
        </row>
        <row r="2411">
          <cell r="I2411">
            <v>71289</v>
          </cell>
          <cell r="J2411" t="str">
            <v/>
          </cell>
          <cell r="K2411" t="str">
            <v/>
          </cell>
          <cell r="L2411">
            <v>2441015</v>
          </cell>
          <cell r="M2411">
            <v>195281</v>
          </cell>
          <cell r="N2411">
            <v>2636296</v>
          </cell>
          <cell r="O2411" t="str">
            <v>20250205</v>
          </cell>
          <cell r="P2411" t="str">
            <v>T02.2025</v>
          </cell>
          <cell r="Q2411">
            <v>2636296</v>
          </cell>
        </row>
        <row r="2412">
          <cell r="J2412" t="str">
            <v/>
          </cell>
          <cell r="K2412" t="str">
            <v>SUB SUM</v>
          </cell>
          <cell r="L2412">
            <v>18101928</v>
          </cell>
          <cell r="M2412">
            <v>1444522</v>
          </cell>
          <cell r="N2412">
            <v>19546450</v>
          </cell>
          <cell r="O2412" t="str">
            <v/>
          </cell>
          <cell r="P2412" t="str">
            <v>T02.2025</v>
          </cell>
          <cell r="Q2412">
            <v>0</v>
          </cell>
        </row>
        <row r="2413">
          <cell r="I2413">
            <v>73505</v>
          </cell>
          <cell r="J2413" t="str">
            <v/>
          </cell>
          <cell r="K2413" t="str">
            <v/>
          </cell>
          <cell r="L2413">
            <v>10712820</v>
          </cell>
          <cell r="M2413">
            <v>857026</v>
          </cell>
          <cell r="N2413">
            <v>11569846</v>
          </cell>
          <cell r="O2413" t="str">
            <v>20250228</v>
          </cell>
          <cell r="P2413" t="str">
            <v>T02.2025</v>
          </cell>
          <cell r="Q2413">
            <v>11569846</v>
          </cell>
        </row>
        <row r="2414">
          <cell r="I2414">
            <v>68676</v>
          </cell>
          <cell r="J2414" t="str">
            <v/>
          </cell>
          <cell r="K2414" t="str">
            <v/>
          </cell>
          <cell r="L2414">
            <v>4904840</v>
          </cell>
          <cell r="M2414">
            <v>392387</v>
          </cell>
          <cell r="N2414">
            <v>5297227</v>
          </cell>
          <cell r="O2414" t="str">
            <v>20250205</v>
          </cell>
          <cell r="P2414" t="str">
            <v>T02.2025</v>
          </cell>
          <cell r="Q2414">
            <v>5297227</v>
          </cell>
        </row>
        <row r="2415">
          <cell r="I2415">
            <v>1370</v>
          </cell>
          <cell r="J2415" t="str">
            <v>Sale services fee - Auto</v>
          </cell>
          <cell r="K2415" t="str">
            <v>PHI BAN HANG 202501_005820</v>
          </cell>
          <cell r="L2415">
            <v>-2556967</v>
          </cell>
          <cell r="M2415">
            <v>-204557</v>
          </cell>
          <cell r="N2415">
            <v>-2761524</v>
          </cell>
          <cell r="O2415" t="str">
            <v>20250228</v>
          </cell>
          <cell r="P2415" t="str">
            <v>T02.2025</v>
          </cell>
          <cell r="Q2415">
            <v>-2761524</v>
          </cell>
        </row>
        <row r="2416">
          <cell r="I2416">
            <v>321</v>
          </cell>
          <cell r="J2416" t="str">
            <v>Basic discount - Auto</v>
          </cell>
          <cell r="K2416" t="str">
            <v>CHIET KHAU CO BAN 202501_005820</v>
          </cell>
          <cell r="L2416">
            <v>-3324057</v>
          </cell>
          <cell r="M2416">
            <v>-265925</v>
          </cell>
          <cell r="N2416">
            <v>-3589982</v>
          </cell>
          <cell r="O2416" t="str">
            <v>20250228</v>
          </cell>
          <cell r="P2416" t="str">
            <v>T02.2025</v>
          </cell>
          <cell r="Q2416">
            <v>-3589982</v>
          </cell>
        </row>
        <row r="2417">
          <cell r="I2417">
            <v>1657</v>
          </cell>
          <cell r="J2417" t="str">
            <v/>
          </cell>
          <cell r="K2417" t="str">
            <v/>
          </cell>
          <cell r="L2417">
            <v>15240480</v>
          </cell>
          <cell r="M2417">
            <v>1219238</v>
          </cell>
          <cell r="N2417">
            <v>16459718</v>
          </cell>
          <cell r="O2417" t="str">
            <v>20250228</v>
          </cell>
          <cell r="P2417" t="str">
            <v>T02.2025</v>
          </cell>
          <cell r="Q2417">
            <v>16459718</v>
          </cell>
        </row>
        <row r="2418">
          <cell r="I2418">
            <v>70281</v>
          </cell>
          <cell r="J2418" t="str">
            <v/>
          </cell>
          <cell r="K2418" t="str">
            <v/>
          </cell>
          <cell r="L2418">
            <v>4997640</v>
          </cell>
          <cell r="M2418">
            <v>399811</v>
          </cell>
          <cell r="N2418">
            <v>5397451</v>
          </cell>
          <cell r="O2418" t="str">
            <v>20250205</v>
          </cell>
          <cell r="P2418" t="str">
            <v>T02.2025</v>
          </cell>
          <cell r="Q2418">
            <v>5397451</v>
          </cell>
        </row>
        <row r="2419">
          <cell r="I2419">
            <v>1115</v>
          </cell>
          <cell r="J2419" t="str">
            <v>Sampling services fee - Auto</v>
          </cell>
          <cell r="K2419" t="str">
            <v>PHI HANG MAU 202501_005820</v>
          </cell>
          <cell r="L2419">
            <v>-767090</v>
          </cell>
          <cell r="M2419">
            <v>-76709</v>
          </cell>
          <cell r="N2419">
            <v>-843799</v>
          </cell>
          <cell r="O2419" t="str">
            <v>20250228</v>
          </cell>
          <cell r="P2419" t="str">
            <v>T02.2025</v>
          </cell>
          <cell r="Q2419">
            <v>-843799</v>
          </cell>
        </row>
        <row r="2420">
          <cell r="I2420">
            <v>161</v>
          </cell>
          <cell r="J2420" t="str">
            <v>Distribution Cost -Auto(8%)</v>
          </cell>
          <cell r="K2420" t="str">
            <v>PHI VAN CHUYEN THANG 12.2024-HANG LANH_005820_01016</v>
          </cell>
          <cell r="L2420">
            <v>-665340</v>
          </cell>
          <cell r="M2420">
            <v>-53227</v>
          </cell>
          <cell r="N2420">
            <v>-718567</v>
          </cell>
          <cell r="O2420" t="str">
            <v>20250228</v>
          </cell>
          <cell r="P2420" t="str">
            <v>T02.2025</v>
          </cell>
          <cell r="Q2420">
            <v>-1654161</v>
          </cell>
        </row>
        <row r="2421">
          <cell r="J2421" t="str">
            <v/>
          </cell>
          <cell r="K2421" t="str">
            <v>SUB SUM</v>
          </cell>
          <cell r="L2421">
            <v>28542326</v>
          </cell>
          <cell r="M2421">
            <v>2268044</v>
          </cell>
          <cell r="N2421">
            <v>30810370</v>
          </cell>
          <cell r="O2421" t="str">
            <v/>
          </cell>
          <cell r="P2421" t="str">
            <v>T02.2025</v>
          </cell>
          <cell r="Q2421">
            <v>0</v>
          </cell>
        </row>
        <row r="2422">
          <cell r="I2422">
            <v>161</v>
          </cell>
          <cell r="J2422" t="str">
            <v>Distribution Cost -Auto(8%)</v>
          </cell>
          <cell r="K2422" t="str">
            <v>PHI VAN CHUYEN THANG 12.2024-HANG LANH_005820_01015</v>
          </cell>
          <cell r="L2422">
            <v>-80110</v>
          </cell>
          <cell r="M2422">
            <v>-6409</v>
          </cell>
          <cell r="N2422">
            <v>-86519</v>
          </cell>
          <cell r="O2422" t="str">
            <v>20250228</v>
          </cell>
          <cell r="P2422" t="str">
            <v>T02.2025</v>
          </cell>
          <cell r="Q2422">
            <v>-1654161</v>
          </cell>
        </row>
        <row r="2423">
          <cell r="I2423">
            <v>981</v>
          </cell>
          <cell r="J2423" t="str">
            <v>Anniversary Support fee - Manual(8%)</v>
          </cell>
          <cell r="K2423" t="str">
            <v>PHI HO TRO SINH NHAT 2024</v>
          </cell>
          <cell r="L2423">
            <v>-1500000</v>
          </cell>
          <cell r="M2423">
            <v>-120000</v>
          </cell>
          <cell r="N2423">
            <v>-1620000</v>
          </cell>
          <cell r="O2423" t="str">
            <v>20250228</v>
          </cell>
          <cell r="P2423" t="str">
            <v>T02.2025</v>
          </cell>
          <cell r="Q2423">
            <v>-1620000</v>
          </cell>
        </row>
        <row r="2424">
          <cell r="I2424">
            <v>71786</v>
          </cell>
          <cell r="J2424" t="str">
            <v/>
          </cell>
          <cell r="K2424" t="str">
            <v/>
          </cell>
          <cell r="L2424">
            <v>2498820</v>
          </cell>
          <cell r="M2424">
            <v>199906</v>
          </cell>
          <cell r="N2424">
            <v>2698726</v>
          </cell>
          <cell r="O2424" t="str">
            <v>20250228</v>
          </cell>
          <cell r="P2424" t="str">
            <v>T02.2025</v>
          </cell>
          <cell r="Q2424">
            <v>2698726</v>
          </cell>
        </row>
        <row r="2425">
          <cell r="J2425" t="str">
            <v/>
          </cell>
          <cell r="K2425" t="str">
            <v>SUB SUM</v>
          </cell>
          <cell r="L2425">
            <v>918710</v>
          </cell>
          <cell r="M2425">
            <v>73497</v>
          </cell>
          <cell r="N2425">
            <v>992207</v>
          </cell>
          <cell r="O2425" t="str">
            <v/>
          </cell>
          <cell r="P2425" t="str">
            <v>T02.2025</v>
          </cell>
          <cell r="Q2425">
            <v>0</v>
          </cell>
        </row>
        <row r="2426">
          <cell r="I2426">
            <v>68842</v>
          </cell>
          <cell r="J2426" t="str">
            <v/>
          </cell>
          <cell r="K2426" t="str">
            <v/>
          </cell>
          <cell r="L2426">
            <v>595330</v>
          </cell>
          <cell r="M2426">
            <v>47626</v>
          </cell>
          <cell r="N2426">
            <v>642956</v>
          </cell>
          <cell r="O2426" t="str">
            <v>20250205</v>
          </cell>
          <cell r="P2426" t="str">
            <v>T02.2025</v>
          </cell>
          <cell r="Q2426">
            <v>642956</v>
          </cell>
        </row>
        <row r="2427">
          <cell r="J2427" t="str">
            <v/>
          </cell>
          <cell r="K2427" t="str">
            <v>SUB SUM</v>
          </cell>
          <cell r="L2427">
            <v>595330</v>
          </cell>
          <cell r="M2427">
            <v>47626</v>
          </cell>
          <cell r="N2427">
            <v>642956</v>
          </cell>
          <cell r="O2427" t="str">
            <v/>
          </cell>
          <cell r="P2427" t="str">
            <v>T02.2025</v>
          </cell>
          <cell r="Q2427">
            <v>0</v>
          </cell>
        </row>
        <row r="2428">
          <cell r="I2428">
            <v>161</v>
          </cell>
          <cell r="J2428" t="str">
            <v>Distribution Cost -Auto(8%)</v>
          </cell>
          <cell r="K2428" t="str">
            <v>PHI VAN CHUYEN THANG 12.2024-HANG LANH_005820_01013</v>
          </cell>
          <cell r="L2428">
            <v>-287150</v>
          </cell>
          <cell r="M2428">
            <v>-22972</v>
          </cell>
          <cell r="N2428">
            <v>-310122</v>
          </cell>
          <cell r="O2428" t="str">
            <v>20250228</v>
          </cell>
          <cell r="P2428" t="str">
            <v>T02.2025</v>
          </cell>
          <cell r="Q2428">
            <v>-1654161</v>
          </cell>
        </row>
        <row r="2429">
          <cell r="I2429">
            <v>71955</v>
          </cell>
          <cell r="J2429" t="str">
            <v/>
          </cell>
          <cell r="K2429" t="str">
            <v/>
          </cell>
          <cell r="L2429">
            <v>1665880</v>
          </cell>
          <cell r="M2429">
            <v>133270</v>
          </cell>
          <cell r="N2429">
            <v>1799150</v>
          </cell>
          <cell r="O2429" t="str">
            <v>20250228</v>
          </cell>
          <cell r="P2429" t="str">
            <v>T02.2025</v>
          </cell>
          <cell r="Q2429">
            <v>1799150</v>
          </cell>
        </row>
        <row r="2430">
          <cell r="I2430">
            <v>1953</v>
          </cell>
          <cell r="J2430" t="str">
            <v/>
          </cell>
          <cell r="K2430" t="str">
            <v/>
          </cell>
          <cell r="L2430">
            <v>12741450</v>
          </cell>
          <cell r="M2430">
            <v>1019316</v>
          </cell>
          <cell r="N2430">
            <v>13760766</v>
          </cell>
          <cell r="O2430" t="str">
            <v>20250228</v>
          </cell>
          <cell r="P2430" t="str">
            <v>T02.2025</v>
          </cell>
          <cell r="Q2430">
            <v>13760766</v>
          </cell>
        </row>
        <row r="2431">
          <cell r="I2431">
            <v>70474</v>
          </cell>
          <cell r="J2431" t="str">
            <v/>
          </cell>
          <cell r="K2431" t="str">
            <v/>
          </cell>
          <cell r="L2431">
            <v>1665880</v>
          </cell>
          <cell r="M2431">
            <v>133270</v>
          </cell>
          <cell r="N2431">
            <v>1799150</v>
          </cell>
          <cell r="O2431" t="str">
            <v>20250205</v>
          </cell>
          <cell r="P2431" t="str">
            <v>T02.2025</v>
          </cell>
          <cell r="Q2431">
            <v>1799150</v>
          </cell>
        </row>
        <row r="2432">
          <cell r="I2432">
            <v>1414</v>
          </cell>
          <cell r="J2432" t="str">
            <v/>
          </cell>
          <cell r="K2432" t="str">
            <v/>
          </cell>
          <cell r="L2432">
            <v>4762650</v>
          </cell>
          <cell r="M2432">
            <v>381012</v>
          </cell>
          <cell r="N2432">
            <v>5143662</v>
          </cell>
          <cell r="O2432" t="str">
            <v>20250228</v>
          </cell>
          <cell r="P2432" t="str">
            <v>T02.2025</v>
          </cell>
          <cell r="Q2432">
            <v>5143662</v>
          </cell>
        </row>
        <row r="2433">
          <cell r="I2433">
            <v>1119</v>
          </cell>
          <cell r="J2433" t="str">
            <v>Sale services fee - Auto</v>
          </cell>
          <cell r="K2433" t="str">
            <v>PHI BAN HANG 202501_005820</v>
          </cell>
          <cell r="L2433">
            <v>-2703053</v>
          </cell>
          <cell r="M2433">
            <v>-216244</v>
          </cell>
          <cell r="N2433">
            <v>-2919297</v>
          </cell>
          <cell r="O2433" t="str">
            <v>20250228</v>
          </cell>
          <cell r="P2433" t="str">
            <v>T02.2025</v>
          </cell>
          <cell r="Q2433">
            <v>-2919297</v>
          </cell>
        </row>
        <row r="2434">
          <cell r="I2434">
            <v>68398</v>
          </cell>
          <cell r="J2434" t="str">
            <v/>
          </cell>
          <cell r="K2434" t="str">
            <v/>
          </cell>
          <cell r="L2434">
            <v>1286460</v>
          </cell>
          <cell r="M2434">
            <v>102917</v>
          </cell>
          <cell r="N2434">
            <v>1389377</v>
          </cell>
          <cell r="O2434" t="str">
            <v>20250205</v>
          </cell>
          <cell r="P2434" t="str">
            <v>T02.2025</v>
          </cell>
          <cell r="Q2434">
            <v>1389377</v>
          </cell>
        </row>
        <row r="2435">
          <cell r="I2435">
            <v>61</v>
          </cell>
          <cell r="J2435" t="str">
            <v/>
          </cell>
          <cell r="K2435" t="str">
            <v/>
          </cell>
          <cell r="L2435">
            <v>7978800</v>
          </cell>
          <cell r="M2435">
            <v>638304</v>
          </cell>
          <cell r="N2435">
            <v>8617104</v>
          </cell>
          <cell r="O2435" t="str">
            <v>20250228</v>
          </cell>
          <cell r="P2435" t="str">
            <v>T02.2025</v>
          </cell>
          <cell r="Q2435">
            <v>8617104</v>
          </cell>
        </row>
        <row r="2436">
          <cell r="I2436">
            <v>320</v>
          </cell>
          <cell r="J2436" t="str">
            <v>Basic discount - Auto</v>
          </cell>
          <cell r="K2436" t="str">
            <v>CHIET KHAU CO BAN 202501_005820</v>
          </cell>
          <cell r="L2436">
            <v>-3513969</v>
          </cell>
          <cell r="M2436">
            <v>-281118</v>
          </cell>
          <cell r="N2436">
            <v>-3795087</v>
          </cell>
          <cell r="O2436" t="str">
            <v>20250228</v>
          </cell>
          <cell r="P2436" t="str">
            <v>T02.2025</v>
          </cell>
          <cell r="Q2436">
            <v>-3795087</v>
          </cell>
        </row>
        <row r="2437">
          <cell r="I2437">
            <v>73312</v>
          </cell>
          <cell r="J2437" t="str">
            <v/>
          </cell>
          <cell r="K2437" t="str">
            <v/>
          </cell>
          <cell r="L2437">
            <v>2381320</v>
          </cell>
          <cell r="M2437">
            <v>190506</v>
          </cell>
          <cell r="N2437">
            <v>2571826</v>
          </cell>
          <cell r="O2437" t="str">
            <v>20250228</v>
          </cell>
          <cell r="P2437" t="str">
            <v>T02.2025</v>
          </cell>
          <cell r="Q2437">
            <v>2571826</v>
          </cell>
        </row>
        <row r="2438">
          <cell r="I2438">
            <v>1659</v>
          </cell>
          <cell r="J2438" t="str">
            <v/>
          </cell>
          <cell r="K2438" t="str">
            <v/>
          </cell>
          <cell r="L2438">
            <v>6906750</v>
          </cell>
          <cell r="M2438">
            <v>552540</v>
          </cell>
          <cell r="N2438">
            <v>7459290</v>
          </cell>
          <cell r="O2438" t="str">
            <v>20250228</v>
          </cell>
          <cell r="P2438" t="str">
            <v>T02.2025</v>
          </cell>
          <cell r="Q2438">
            <v>7459290</v>
          </cell>
        </row>
        <row r="2439">
          <cell r="I2439">
            <v>1413</v>
          </cell>
          <cell r="J2439" t="str">
            <v/>
          </cell>
          <cell r="K2439" t="str">
            <v/>
          </cell>
          <cell r="L2439">
            <v>4762650</v>
          </cell>
          <cell r="M2439">
            <v>381012</v>
          </cell>
          <cell r="N2439">
            <v>5143662</v>
          </cell>
          <cell r="O2439" t="str">
            <v>20250228</v>
          </cell>
          <cell r="P2439" t="str">
            <v>T02.2025</v>
          </cell>
          <cell r="Q2439">
            <v>5143662</v>
          </cell>
        </row>
        <row r="2440">
          <cell r="I2440">
            <v>68675</v>
          </cell>
          <cell r="J2440" t="str">
            <v/>
          </cell>
          <cell r="K2440" t="str">
            <v/>
          </cell>
          <cell r="L2440">
            <v>2048300</v>
          </cell>
          <cell r="M2440">
            <v>163864</v>
          </cell>
          <cell r="N2440">
            <v>2212164</v>
          </cell>
          <cell r="O2440" t="str">
            <v>20250205</v>
          </cell>
          <cell r="P2440" t="str">
            <v>T02.2025</v>
          </cell>
          <cell r="Q2440">
            <v>2212164</v>
          </cell>
        </row>
        <row r="2441">
          <cell r="I2441">
            <v>74986</v>
          </cell>
          <cell r="J2441" t="str">
            <v/>
          </cell>
          <cell r="K2441" t="str">
            <v/>
          </cell>
          <cell r="L2441">
            <v>2977110</v>
          </cell>
          <cell r="M2441">
            <v>238169</v>
          </cell>
          <cell r="N2441">
            <v>3215279</v>
          </cell>
          <cell r="O2441" t="str">
            <v>20250228</v>
          </cell>
          <cell r="P2441" t="str">
            <v>T02.2025</v>
          </cell>
          <cell r="Q2441">
            <v>3215279</v>
          </cell>
        </row>
        <row r="2442">
          <cell r="I2442">
            <v>1153</v>
          </cell>
          <cell r="J2442" t="str">
            <v>Sampling services fee - Auto</v>
          </cell>
          <cell r="K2442" t="str">
            <v>PHI HANG MAU 202501_005820</v>
          </cell>
          <cell r="L2442">
            <v>-810916</v>
          </cell>
          <cell r="M2442">
            <v>-81092</v>
          </cell>
          <cell r="N2442">
            <v>-892008</v>
          </cell>
          <cell r="O2442" t="str">
            <v>20250228</v>
          </cell>
          <cell r="P2442" t="str">
            <v>T02.2025</v>
          </cell>
          <cell r="Q2442">
            <v>-892008</v>
          </cell>
        </row>
        <row r="2443">
          <cell r="I2443">
            <v>73506</v>
          </cell>
          <cell r="J2443" t="str">
            <v/>
          </cell>
          <cell r="K2443" t="str">
            <v/>
          </cell>
          <cell r="L2443">
            <v>2024580</v>
          </cell>
          <cell r="M2443">
            <v>161966</v>
          </cell>
          <cell r="N2443">
            <v>2186546</v>
          </cell>
          <cell r="O2443" t="str">
            <v>20250228</v>
          </cell>
          <cell r="P2443" t="str">
            <v>T02.2025</v>
          </cell>
          <cell r="Q2443">
            <v>2186546</v>
          </cell>
        </row>
        <row r="2444">
          <cell r="J2444" t="str">
            <v/>
          </cell>
          <cell r="K2444" t="str">
            <v>SUB SUM</v>
          </cell>
          <cell r="L2444">
            <v>43886742</v>
          </cell>
          <cell r="M2444">
            <v>3494720</v>
          </cell>
          <cell r="N2444">
            <v>47381462</v>
          </cell>
          <cell r="O2444" t="str">
            <v/>
          </cell>
          <cell r="P2444" t="str">
            <v>T02.2025</v>
          </cell>
          <cell r="Q2444">
            <v>0</v>
          </cell>
        </row>
        <row r="2445">
          <cell r="I2445">
            <v>1435</v>
          </cell>
          <cell r="J2445" t="str">
            <v/>
          </cell>
          <cell r="K2445" t="str">
            <v/>
          </cell>
          <cell r="L2445">
            <v>10516060</v>
          </cell>
          <cell r="M2445">
            <v>841285</v>
          </cell>
          <cell r="N2445">
            <v>11357345</v>
          </cell>
          <cell r="O2445" t="str">
            <v>20250228</v>
          </cell>
          <cell r="P2445" t="str">
            <v>T02.2025</v>
          </cell>
          <cell r="Q2445">
            <v>11357345</v>
          </cell>
        </row>
        <row r="2446">
          <cell r="I2446">
            <v>68592</v>
          </cell>
          <cell r="J2446" t="str">
            <v/>
          </cell>
          <cell r="K2446" t="str">
            <v/>
          </cell>
          <cell r="L2446">
            <v>1428792</v>
          </cell>
          <cell r="M2446">
            <v>114303</v>
          </cell>
          <cell r="N2446">
            <v>1543095</v>
          </cell>
          <cell r="O2446" t="str">
            <v>20250205</v>
          </cell>
          <cell r="P2446" t="str">
            <v>T02.2025</v>
          </cell>
          <cell r="Q2446">
            <v>1543095</v>
          </cell>
        </row>
        <row r="2447">
          <cell r="I2447">
            <v>71919</v>
          </cell>
          <cell r="J2447" t="str">
            <v/>
          </cell>
          <cell r="K2447" t="str">
            <v/>
          </cell>
          <cell r="L2447">
            <v>3273955</v>
          </cell>
          <cell r="M2447">
            <v>261916</v>
          </cell>
          <cell r="N2447">
            <v>3535871</v>
          </cell>
          <cell r="O2447" t="str">
            <v>20250228</v>
          </cell>
          <cell r="P2447" t="str">
            <v>T02.2025</v>
          </cell>
          <cell r="Q2447">
            <v>3535871</v>
          </cell>
        </row>
        <row r="2448">
          <cell r="I2448">
            <v>1398</v>
          </cell>
          <cell r="J2448" t="str">
            <v>Sale services fee - Auto</v>
          </cell>
          <cell r="K2448" t="str">
            <v>PHI BAN HANG 202501_005820</v>
          </cell>
          <cell r="L2448">
            <v>-4470704</v>
          </cell>
          <cell r="M2448">
            <v>-357656</v>
          </cell>
          <cell r="N2448">
            <v>-4828360</v>
          </cell>
          <cell r="O2448" t="str">
            <v>20250228</v>
          </cell>
          <cell r="P2448" t="str">
            <v>T02.2025</v>
          </cell>
          <cell r="Q2448">
            <v>-4828360</v>
          </cell>
        </row>
        <row r="2449">
          <cell r="I2449">
            <v>319</v>
          </cell>
          <cell r="J2449" t="str">
            <v>Basic discount - Auto</v>
          </cell>
          <cell r="K2449" t="str">
            <v>CHIET KHAU CO BAN 202501_005820</v>
          </cell>
          <cell r="L2449">
            <v>-5811915</v>
          </cell>
          <cell r="M2449">
            <v>-464953</v>
          </cell>
          <cell r="N2449">
            <v>-6276868</v>
          </cell>
          <cell r="O2449" t="str">
            <v>20250228</v>
          </cell>
          <cell r="P2449" t="str">
            <v>T02.2025</v>
          </cell>
          <cell r="Q2449">
            <v>-6276868</v>
          </cell>
        </row>
        <row r="2450">
          <cell r="I2450">
            <v>70426</v>
          </cell>
          <cell r="J2450" t="str">
            <v/>
          </cell>
          <cell r="K2450" t="str">
            <v/>
          </cell>
          <cell r="L2450">
            <v>2035950</v>
          </cell>
          <cell r="M2450">
            <v>162876</v>
          </cell>
          <cell r="N2450">
            <v>2198826</v>
          </cell>
          <cell r="O2450" t="str">
            <v>20250205</v>
          </cell>
          <cell r="P2450" t="str">
            <v>T02.2025</v>
          </cell>
          <cell r="Q2450">
            <v>2198826</v>
          </cell>
        </row>
        <row r="2451">
          <cell r="I2451">
            <v>3059</v>
          </cell>
          <cell r="J2451" t="str">
            <v/>
          </cell>
          <cell r="K2451" t="str">
            <v/>
          </cell>
          <cell r="L2451">
            <v>10122900</v>
          </cell>
          <cell r="M2451">
            <v>809832</v>
          </cell>
          <cell r="N2451">
            <v>10932732</v>
          </cell>
          <cell r="O2451" t="str">
            <v>20250228</v>
          </cell>
          <cell r="P2451" t="str">
            <v>T02.2025</v>
          </cell>
          <cell r="Q2451">
            <v>10932732</v>
          </cell>
        </row>
        <row r="2452">
          <cell r="I2452">
            <v>1436</v>
          </cell>
          <cell r="J2452" t="str">
            <v/>
          </cell>
          <cell r="K2452" t="str">
            <v/>
          </cell>
          <cell r="L2452">
            <v>25991350</v>
          </cell>
          <cell r="M2452">
            <v>2079308</v>
          </cell>
          <cell r="N2452">
            <v>28070658</v>
          </cell>
          <cell r="O2452" t="str">
            <v>20250228</v>
          </cell>
          <cell r="P2452" t="str">
            <v>T02.2025</v>
          </cell>
          <cell r="Q2452">
            <v>28070658</v>
          </cell>
        </row>
        <row r="2453">
          <cell r="J2453" t="str">
            <v/>
          </cell>
          <cell r="K2453" t="str">
            <v>NET OFF REGULAR 24.02.2025</v>
          </cell>
          <cell r="L2453">
            <v>-2646021</v>
          </cell>
          <cell r="M2453">
            <v>0</v>
          </cell>
          <cell r="N2453">
            <v>-2646021</v>
          </cell>
          <cell r="O2453" t="str">
            <v>20250228</v>
          </cell>
          <cell r="P2453" t="str">
            <v>T02.2025</v>
          </cell>
          <cell r="Q2453">
            <v>0</v>
          </cell>
        </row>
        <row r="2454">
          <cell r="I2454">
            <v>1537</v>
          </cell>
          <cell r="J2454" t="str">
            <v>Sampling services fee - Auto</v>
          </cell>
          <cell r="K2454" t="str">
            <v>PHI HANG MAU 202501_005820</v>
          </cell>
          <cell r="L2454">
            <v>-1341211</v>
          </cell>
          <cell r="M2454">
            <v>-134121</v>
          </cell>
          <cell r="N2454">
            <v>-1475332</v>
          </cell>
          <cell r="O2454" t="str">
            <v>20250228</v>
          </cell>
          <cell r="P2454" t="str">
            <v>T02.2025</v>
          </cell>
          <cell r="Q2454">
            <v>-1475332</v>
          </cell>
        </row>
        <row r="2455">
          <cell r="I2455">
            <v>71620</v>
          </cell>
          <cell r="J2455" t="str">
            <v/>
          </cell>
          <cell r="K2455" t="str">
            <v/>
          </cell>
          <cell r="L2455">
            <v>3512120</v>
          </cell>
          <cell r="M2455">
            <v>280970</v>
          </cell>
          <cell r="N2455">
            <v>3793090</v>
          </cell>
          <cell r="O2455" t="str">
            <v>20250205</v>
          </cell>
          <cell r="P2455" t="str">
            <v>T02.2025</v>
          </cell>
          <cell r="Q2455">
            <v>3793090</v>
          </cell>
        </row>
        <row r="2456">
          <cell r="I2456">
            <v>3406</v>
          </cell>
          <cell r="J2456" t="str">
            <v/>
          </cell>
          <cell r="K2456" t="str">
            <v/>
          </cell>
          <cell r="L2456">
            <v>10003380</v>
          </cell>
          <cell r="M2456">
            <v>800270</v>
          </cell>
          <cell r="N2456">
            <v>10803650</v>
          </cell>
          <cell r="O2456" t="str">
            <v>20250228</v>
          </cell>
          <cell r="P2456" t="str">
            <v>T02.2025</v>
          </cell>
          <cell r="Q2456">
            <v>10803650</v>
          </cell>
        </row>
        <row r="2457">
          <cell r="J2457" t="str">
            <v/>
          </cell>
          <cell r="K2457" t="str">
            <v>SUB SUM</v>
          </cell>
          <cell r="L2457">
            <v>52614656</v>
          </cell>
          <cell r="M2457">
            <v>4394030</v>
          </cell>
          <cell r="N2457">
            <v>57008686</v>
          </cell>
          <cell r="O2457" t="str">
            <v/>
          </cell>
          <cell r="P2457" t="str">
            <v>T02.2025</v>
          </cell>
          <cell r="Q2457">
            <v>0</v>
          </cell>
        </row>
        <row r="2458">
          <cell r="I2458">
            <v>69877</v>
          </cell>
          <cell r="J2458" t="str">
            <v/>
          </cell>
          <cell r="K2458" t="str">
            <v/>
          </cell>
          <cell r="L2458">
            <v>869201</v>
          </cell>
          <cell r="M2458">
            <v>69536</v>
          </cell>
          <cell r="N2458">
            <v>938737</v>
          </cell>
          <cell r="O2458" t="str">
            <v>20250205</v>
          </cell>
          <cell r="P2458" t="str">
            <v>T02.2025</v>
          </cell>
          <cell r="Q2458">
            <v>938737</v>
          </cell>
        </row>
        <row r="2459">
          <cell r="I2459">
            <v>1555</v>
          </cell>
          <cell r="J2459" t="str">
            <v>Sampling services fee - Auto</v>
          </cell>
          <cell r="K2459" t="str">
            <v>PHI HANG MAU 202501_005820</v>
          </cell>
          <cell r="L2459">
            <v>-32739</v>
          </cell>
          <cell r="M2459">
            <v>-3274</v>
          </cell>
          <cell r="N2459">
            <v>-36013</v>
          </cell>
          <cell r="O2459" t="str">
            <v>20250228</v>
          </cell>
          <cell r="P2459" t="str">
            <v>T02.2025</v>
          </cell>
          <cell r="Q2459">
            <v>-36013</v>
          </cell>
        </row>
        <row r="2460">
          <cell r="I2460">
            <v>161</v>
          </cell>
          <cell r="J2460" t="str">
            <v>Distribution Cost -Auto(8%)</v>
          </cell>
          <cell r="K2460" t="str">
            <v>PHI VAN CHUYEN THANG 12.2024-HANG LANH_005820_01011</v>
          </cell>
          <cell r="L2460">
            <v>-102470</v>
          </cell>
          <cell r="M2460">
            <v>-8198</v>
          </cell>
          <cell r="N2460">
            <v>-110668</v>
          </cell>
          <cell r="O2460" t="str">
            <v>20250228</v>
          </cell>
          <cell r="P2460" t="str">
            <v>T02.2025</v>
          </cell>
          <cell r="Q2460">
            <v>-1654161</v>
          </cell>
        </row>
        <row r="2461">
          <cell r="I2461">
            <v>73504</v>
          </cell>
          <cell r="J2461" t="str">
            <v/>
          </cell>
          <cell r="K2461" t="str">
            <v/>
          </cell>
          <cell r="L2461">
            <v>832940</v>
          </cell>
          <cell r="M2461">
            <v>66635</v>
          </cell>
          <cell r="N2461">
            <v>899575</v>
          </cell>
          <cell r="O2461" t="str">
            <v>20250228</v>
          </cell>
          <cell r="P2461" t="str">
            <v>T02.2025</v>
          </cell>
          <cell r="Q2461">
            <v>899575</v>
          </cell>
        </row>
        <row r="2462">
          <cell r="I2462">
            <v>70475</v>
          </cell>
          <cell r="J2462" t="str">
            <v/>
          </cell>
          <cell r="K2462" t="str">
            <v/>
          </cell>
          <cell r="L2462">
            <v>832940</v>
          </cell>
          <cell r="M2462">
            <v>66635</v>
          </cell>
          <cell r="N2462">
            <v>899575</v>
          </cell>
          <cell r="O2462" t="str">
            <v>20250205</v>
          </cell>
          <cell r="P2462" t="str">
            <v>T02.2025</v>
          </cell>
          <cell r="Q2462">
            <v>899575</v>
          </cell>
        </row>
        <row r="2463">
          <cell r="I2463">
            <v>1121</v>
          </cell>
          <cell r="J2463" t="str">
            <v>Sale services fee - Auto</v>
          </cell>
          <cell r="K2463" t="str">
            <v>PHI BAN HANG 202501_005820</v>
          </cell>
          <cell r="L2463">
            <v>-109132</v>
          </cell>
          <cell r="M2463">
            <v>-8731</v>
          </cell>
          <cell r="N2463">
            <v>-117863</v>
          </cell>
          <cell r="O2463" t="str">
            <v>20250228</v>
          </cell>
          <cell r="P2463" t="str">
            <v>T02.2025</v>
          </cell>
          <cell r="Q2463">
            <v>-117863</v>
          </cell>
        </row>
        <row r="2464">
          <cell r="I2464">
            <v>318</v>
          </cell>
          <cell r="J2464" t="str">
            <v>Basic discount - Auto</v>
          </cell>
          <cell r="K2464" t="str">
            <v>CHIET KHAU CO BAN 202501_005820</v>
          </cell>
          <cell r="L2464">
            <v>-141871</v>
          </cell>
          <cell r="M2464">
            <v>-11350</v>
          </cell>
          <cell r="N2464">
            <v>-153221</v>
          </cell>
          <cell r="O2464" t="str">
            <v>20250228</v>
          </cell>
          <cell r="P2464" t="str">
            <v>T02.2025</v>
          </cell>
          <cell r="Q2464">
            <v>-153221</v>
          </cell>
        </row>
        <row r="2465">
          <cell r="I2465">
            <v>1954</v>
          </cell>
          <cell r="J2465" t="str">
            <v/>
          </cell>
          <cell r="K2465" t="str">
            <v/>
          </cell>
          <cell r="L2465">
            <v>1072050</v>
          </cell>
          <cell r="M2465">
            <v>85764</v>
          </cell>
          <cell r="N2465">
            <v>1157814</v>
          </cell>
          <cell r="O2465" t="str">
            <v>20250228</v>
          </cell>
          <cell r="P2465" t="str">
            <v>T02.2025</v>
          </cell>
          <cell r="Q2465">
            <v>1157814</v>
          </cell>
        </row>
        <row r="2466">
          <cell r="J2466" t="str">
            <v/>
          </cell>
          <cell r="K2466" t="str">
            <v>SUB SUM</v>
          </cell>
          <cell r="L2466">
            <v>3220919</v>
          </cell>
          <cell r="M2466">
            <v>257017</v>
          </cell>
          <cell r="N2466">
            <v>3477936</v>
          </cell>
          <cell r="O2466" t="str">
            <v/>
          </cell>
          <cell r="P2466" t="str">
            <v>T02.2025</v>
          </cell>
          <cell r="Q2466">
            <v>0</v>
          </cell>
        </row>
        <row r="2467">
          <cell r="J2467" t="str">
            <v/>
          </cell>
          <cell r="K2467" t="str">
            <v>NET OFF REGULAR 24.02.2025</v>
          </cell>
          <cell r="L2467">
            <v>2601039</v>
          </cell>
          <cell r="M2467">
            <v>0</v>
          </cell>
          <cell r="N2467">
            <v>2601039</v>
          </cell>
          <cell r="O2467" t="str">
            <v>20250228</v>
          </cell>
          <cell r="P2467" t="str">
            <v>T02.2025</v>
          </cell>
          <cell r="Q2467">
            <v>0</v>
          </cell>
        </row>
        <row r="2468">
          <cell r="I2468">
            <v>1123</v>
          </cell>
          <cell r="J2468" t="str">
            <v>Sale services fee - Auto</v>
          </cell>
          <cell r="K2468" t="str">
            <v>PHI BAN HANG 202501_005820</v>
          </cell>
          <cell r="L2468">
            <v>-1006625</v>
          </cell>
          <cell r="M2468">
            <v>-80530</v>
          </cell>
          <cell r="N2468">
            <v>-1087155</v>
          </cell>
          <cell r="O2468" t="str">
            <v>20250228</v>
          </cell>
          <cell r="P2468" t="str">
            <v>T02.2025</v>
          </cell>
          <cell r="Q2468">
            <v>-2707155</v>
          </cell>
        </row>
        <row r="2469">
          <cell r="I2469">
            <v>69726</v>
          </cell>
          <cell r="J2469" t="str">
            <v/>
          </cell>
          <cell r="K2469" t="str">
            <v/>
          </cell>
          <cell r="L2469">
            <v>761918</v>
          </cell>
          <cell r="M2469">
            <v>60953</v>
          </cell>
          <cell r="N2469">
            <v>822871</v>
          </cell>
          <cell r="O2469" t="str">
            <v>20250205</v>
          </cell>
          <cell r="P2469" t="str">
            <v>T02.2025</v>
          </cell>
          <cell r="Q2469">
            <v>822871</v>
          </cell>
        </row>
        <row r="2470">
          <cell r="I2470">
            <v>317</v>
          </cell>
          <cell r="J2470" t="str">
            <v>Basic discount - Auto</v>
          </cell>
          <cell r="K2470" t="str">
            <v>CHIET KHAU CO BAN 202501_005820</v>
          </cell>
          <cell r="L2470">
            <v>-1308612</v>
          </cell>
          <cell r="M2470">
            <v>-104689</v>
          </cell>
          <cell r="N2470">
            <v>-1413301</v>
          </cell>
          <cell r="O2470" t="str">
            <v>20250228</v>
          </cell>
          <cell r="P2470" t="str">
            <v>T02.2025</v>
          </cell>
          <cell r="Q2470">
            <v>-1413301</v>
          </cell>
        </row>
        <row r="2471">
          <cell r="I2471">
            <v>72758</v>
          </cell>
          <cell r="J2471" t="str">
            <v/>
          </cell>
          <cell r="K2471" t="str">
            <v/>
          </cell>
          <cell r="L2471">
            <v>761918</v>
          </cell>
          <cell r="M2471">
            <v>60953</v>
          </cell>
          <cell r="N2471">
            <v>822871</v>
          </cell>
          <cell r="O2471" t="str">
            <v>20250228</v>
          </cell>
          <cell r="P2471" t="str">
            <v>T02.2025</v>
          </cell>
          <cell r="Q2471">
            <v>822871</v>
          </cell>
        </row>
        <row r="2472">
          <cell r="I2472">
            <v>1123</v>
          </cell>
          <cell r="J2472" t="str">
            <v>Anniversary Support fee - Manual(8%)</v>
          </cell>
          <cell r="K2472" t="str">
            <v>PHI HO TRO SINH NHAT 2024</v>
          </cell>
          <cell r="L2472">
            <v>-1500000</v>
          </cell>
          <cell r="M2472">
            <v>-120000</v>
          </cell>
          <cell r="N2472">
            <v>-1620000</v>
          </cell>
          <cell r="O2472" t="str">
            <v>20250228</v>
          </cell>
          <cell r="P2472" t="str">
            <v>T02.2025</v>
          </cell>
          <cell r="Q2472">
            <v>-2707155</v>
          </cell>
        </row>
        <row r="2473">
          <cell r="I2473">
            <v>70322</v>
          </cell>
          <cell r="J2473" t="str">
            <v/>
          </cell>
          <cell r="K2473" t="str">
            <v/>
          </cell>
          <cell r="L2473">
            <v>536025</v>
          </cell>
          <cell r="M2473">
            <v>42882</v>
          </cell>
          <cell r="N2473">
            <v>578907</v>
          </cell>
          <cell r="O2473" t="str">
            <v>20250205</v>
          </cell>
          <cell r="P2473" t="str">
            <v>T02.2025</v>
          </cell>
          <cell r="Q2473">
            <v>578907</v>
          </cell>
        </row>
        <row r="2474">
          <cell r="I2474">
            <v>1551</v>
          </cell>
          <cell r="J2474" t="str">
            <v>Sampling services fee - Auto</v>
          </cell>
          <cell r="K2474" t="str">
            <v>PHI HANG MAU 202501_005820</v>
          </cell>
          <cell r="L2474">
            <v>-301987</v>
          </cell>
          <cell r="M2474">
            <v>-30199</v>
          </cell>
          <cell r="N2474">
            <v>-332186</v>
          </cell>
          <cell r="O2474" t="str">
            <v>20250228</v>
          </cell>
          <cell r="P2474" t="str">
            <v>T02.2025</v>
          </cell>
          <cell r="Q2474">
            <v>-332186</v>
          </cell>
        </row>
        <row r="2475">
          <cell r="I2475">
            <v>68874</v>
          </cell>
          <cell r="J2475" t="str">
            <v/>
          </cell>
          <cell r="K2475" t="str">
            <v/>
          </cell>
          <cell r="L2475">
            <v>614490</v>
          </cell>
          <cell r="M2475">
            <v>49159</v>
          </cell>
          <cell r="N2475">
            <v>663649</v>
          </cell>
          <cell r="O2475" t="str">
            <v>20250205</v>
          </cell>
          <cell r="P2475" t="str">
            <v>T02.2025</v>
          </cell>
          <cell r="Q2475">
            <v>663649</v>
          </cell>
        </row>
        <row r="2476">
          <cell r="I2476">
            <v>3084</v>
          </cell>
          <cell r="J2476" t="str">
            <v/>
          </cell>
          <cell r="K2476" t="str">
            <v/>
          </cell>
          <cell r="L2476">
            <v>952530</v>
          </cell>
          <cell r="M2476">
            <v>76202</v>
          </cell>
          <cell r="N2476">
            <v>1028732</v>
          </cell>
          <cell r="O2476" t="str">
            <v>20250228</v>
          </cell>
          <cell r="P2476" t="str">
            <v>T02.2025</v>
          </cell>
          <cell r="Q2476">
            <v>1028732</v>
          </cell>
        </row>
        <row r="2477">
          <cell r="J2477" t="str">
            <v/>
          </cell>
          <cell r="K2477" t="str">
            <v>SUB SUM</v>
          </cell>
          <cell r="L2477">
            <v>2110696</v>
          </cell>
          <cell r="M2477">
            <v>-45269</v>
          </cell>
          <cell r="N2477">
            <v>2065427</v>
          </cell>
          <cell r="O2477" t="str">
            <v/>
          </cell>
          <cell r="P2477" t="str">
            <v>T02.2025</v>
          </cell>
          <cell r="Q2477">
            <v>0</v>
          </cell>
        </row>
        <row r="2478">
          <cell r="I2478">
            <v>1261</v>
          </cell>
          <cell r="J2478" t="str">
            <v>Sale services fee - Auto</v>
          </cell>
          <cell r="K2478" t="str">
            <v>PHI BAN HANG 202501_005820</v>
          </cell>
          <cell r="L2478">
            <v>-2309855</v>
          </cell>
          <cell r="M2478">
            <v>-184788</v>
          </cell>
          <cell r="N2478">
            <v>-2494643</v>
          </cell>
          <cell r="O2478" t="str">
            <v>20250228</v>
          </cell>
          <cell r="P2478" t="str">
            <v>T02.2025</v>
          </cell>
          <cell r="Q2478">
            <v>-2494643</v>
          </cell>
        </row>
        <row r="2479">
          <cell r="I2479">
            <v>316</v>
          </cell>
          <cell r="J2479" t="str">
            <v>Basic discount - Auto</v>
          </cell>
          <cell r="K2479" t="str">
            <v>CHIET KHAU CO BAN 202501_005820</v>
          </cell>
          <cell r="L2479">
            <v>-3002812</v>
          </cell>
          <cell r="M2479">
            <v>-240225</v>
          </cell>
          <cell r="N2479">
            <v>-3243037</v>
          </cell>
          <cell r="O2479" t="str">
            <v>20250228</v>
          </cell>
          <cell r="P2479" t="str">
            <v>T02.2025</v>
          </cell>
          <cell r="Q2479">
            <v>-3243037</v>
          </cell>
        </row>
        <row r="2480">
          <cell r="I2480">
            <v>1049</v>
          </cell>
          <cell r="J2480" t="str">
            <v/>
          </cell>
          <cell r="K2480" t="str">
            <v/>
          </cell>
          <cell r="L2480">
            <v>8017330</v>
          </cell>
          <cell r="M2480">
            <v>641386</v>
          </cell>
          <cell r="N2480">
            <v>8658716</v>
          </cell>
          <cell r="O2480" t="str">
            <v>20250228</v>
          </cell>
          <cell r="P2480" t="str">
            <v>T02.2025</v>
          </cell>
          <cell r="Q2480">
            <v>8658716</v>
          </cell>
        </row>
        <row r="2481">
          <cell r="I2481">
            <v>71785</v>
          </cell>
          <cell r="J2481" t="str">
            <v/>
          </cell>
          <cell r="K2481" t="str">
            <v/>
          </cell>
          <cell r="L2481">
            <v>2559625</v>
          </cell>
          <cell r="M2481">
            <v>204770</v>
          </cell>
          <cell r="N2481">
            <v>2764395</v>
          </cell>
          <cell r="O2481" t="str">
            <v>20250228</v>
          </cell>
          <cell r="P2481" t="str">
            <v>T02.2025</v>
          </cell>
          <cell r="Q2481">
            <v>2764395</v>
          </cell>
        </row>
        <row r="2482">
          <cell r="I2482">
            <v>68674</v>
          </cell>
          <cell r="J2482" t="str">
            <v/>
          </cell>
          <cell r="K2482" t="str">
            <v/>
          </cell>
          <cell r="L2482">
            <v>2603590</v>
          </cell>
          <cell r="M2482">
            <v>208287</v>
          </cell>
          <cell r="N2482">
            <v>2811877</v>
          </cell>
          <cell r="O2482" t="str">
            <v>20250205</v>
          </cell>
          <cell r="P2482" t="str">
            <v>T02.2025</v>
          </cell>
          <cell r="Q2482">
            <v>2811877</v>
          </cell>
        </row>
        <row r="2483">
          <cell r="I2483">
            <v>996</v>
          </cell>
          <cell r="J2483" t="str">
            <v>Sampling services fee - Auto</v>
          </cell>
          <cell r="K2483" t="str">
            <v>PHI HANG MAU 202501_005820</v>
          </cell>
          <cell r="L2483">
            <v>-692957</v>
          </cell>
          <cell r="M2483">
            <v>-69296</v>
          </cell>
          <cell r="N2483">
            <v>-762253</v>
          </cell>
          <cell r="O2483" t="str">
            <v>20250228</v>
          </cell>
          <cell r="P2483" t="str">
            <v>T02.2025</v>
          </cell>
          <cell r="Q2483">
            <v>-762253</v>
          </cell>
        </row>
        <row r="2484">
          <cell r="I2484">
            <v>161</v>
          </cell>
          <cell r="J2484" t="str">
            <v>Distribution Cost -Auto(8%)</v>
          </cell>
          <cell r="K2484" t="str">
            <v>PHI VAN CHUYEN THANG 12.2024-HANG LANH_005820_01009</v>
          </cell>
          <cell r="L2484">
            <v>-170420</v>
          </cell>
          <cell r="M2484">
            <v>-13634</v>
          </cell>
          <cell r="N2484">
            <v>-184054</v>
          </cell>
          <cell r="O2484" t="str">
            <v>20250228</v>
          </cell>
          <cell r="P2484" t="str">
            <v>T02.2025</v>
          </cell>
          <cell r="Q2484">
            <v>-1654161</v>
          </cell>
        </row>
        <row r="2485">
          <cell r="I2485">
            <v>73313</v>
          </cell>
          <cell r="J2485" t="str">
            <v/>
          </cell>
          <cell r="K2485" t="str">
            <v/>
          </cell>
          <cell r="L2485">
            <v>4286310</v>
          </cell>
          <cell r="M2485">
            <v>342905</v>
          </cell>
          <cell r="N2485">
            <v>4629215</v>
          </cell>
          <cell r="O2485" t="str">
            <v>20250228</v>
          </cell>
          <cell r="P2485" t="str">
            <v>T02.2025</v>
          </cell>
          <cell r="Q2485">
            <v>4629215</v>
          </cell>
        </row>
        <row r="2486">
          <cell r="J2486" t="str">
            <v/>
          </cell>
          <cell r="K2486" t="str">
            <v>SUB SUM</v>
          </cell>
          <cell r="L2486">
            <v>11290811</v>
          </cell>
          <cell r="M2486">
            <v>889405</v>
          </cell>
          <cell r="N2486">
            <v>12180216</v>
          </cell>
          <cell r="O2486" t="str">
            <v/>
          </cell>
          <cell r="P2486" t="str">
            <v>T02.2025</v>
          </cell>
          <cell r="Q2486">
            <v>0</v>
          </cell>
        </row>
        <row r="2487">
          <cell r="I2487">
            <v>315</v>
          </cell>
          <cell r="J2487" t="str">
            <v>Basic discount - Auto</v>
          </cell>
          <cell r="K2487" t="str">
            <v>CHIET KHAU CO BAN 202501_005820</v>
          </cell>
          <cell r="L2487">
            <v>-495799</v>
          </cell>
          <cell r="M2487">
            <v>-39664</v>
          </cell>
          <cell r="N2487">
            <v>-535463</v>
          </cell>
          <cell r="O2487" t="str">
            <v>20250228</v>
          </cell>
          <cell r="P2487" t="str">
            <v>T02.2025</v>
          </cell>
          <cell r="Q2487">
            <v>-535463</v>
          </cell>
        </row>
        <row r="2488">
          <cell r="I2488">
            <v>74524</v>
          </cell>
          <cell r="J2488" t="str">
            <v/>
          </cell>
          <cell r="K2488" t="str">
            <v/>
          </cell>
          <cell r="L2488">
            <v>1118699</v>
          </cell>
          <cell r="M2488">
            <v>89496</v>
          </cell>
          <cell r="N2488">
            <v>1208195</v>
          </cell>
          <cell r="O2488" t="str">
            <v>20250228</v>
          </cell>
          <cell r="P2488" t="str">
            <v>T02.2025</v>
          </cell>
          <cell r="Q2488">
            <v>1208195</v>
          </cell>
        </row>
        <row r="2489">
          <cell r="I2489">
            <v>799</v>
          </cell>
          <cell r="J2489" t="str">
            <v>Sampling services fee - Auto</v>
          </cell>
          <cell r="K2489" t="str">
            <v>PHI HANG MAU 202501_005820</v>
          </cell>
          <cell r="L2489">
            <v>-114415</v>
          </cell>
          <cell r="M2489">
            <v>-11442</v>
          </cell>
          <cell r="N2489">
            <v>-125857</v>
          </cell>
          <cell r="O2489" t="str">
            <v>20250228</v>
          </cell>
          <cell r="P2489" t="str">
            <v>T02.2025</v>
          </cell>
          <cell r="Q2489">
            <v>-125857</v>
          </cell>
        </row>
        <row r="2490">
          <cell r="I2490">
            <v>68634</v>
          </cell>
          <cell r="J2490" t="str">
            <v/>
          </cell>
          <cell r="K2490" t="str">
            <v/>
          </cell>
          <cell r="L2490">
            <v>1024150</v>
          </cell>
          <cell r="M2490">
            <v>81932</v>
          </cell>
          <cell r="N2490">
            <v>1106082</v>
          </cell>
          <cell r="O2490" t="str">
            <v>20250205</v>
          </cell>
          <cell r="P2490" t="str">
            <v>T02.2025</v>
          </cell>
          <cell r="Q2490">
            <v>1106082</v>
          </cell>
        </row>
        <row r="2491">
          <cell r="I2491">
            <v>1616</v>
          </cell>
          <cell r="J2491" t="str">
            <v/>
          </cell>
          <cell r="K2491" t="str">
            <v/>
          </cell>
          <cell r="L2491">
            <v>3135160</v>
          </cell>
          <cell r="M2491">
            <v>250813</v>
          </cell>
          <cell r="N2491">
            <v>3385973</v>
          </cell>
          <cell r="O2491" t="str">
            <v>20250228</v>
          </cell>
          <cell r="P2491" t="str">
            <v>T02.2025</v>
          </cell>
          <cell r="Q2491">
            <v>3385973</v>
          </cell>
        </row>
        <row r="2492">
          <cell r="I2492">
            <v>1066</v>
          </cell>
          <cell r="J2492" t="str">
            <v>Sale services fee - Auto</v>
          </cell>
          <cell r="K2492" t="str">
            <v>PHI BAN HANG 202501_005820</v>
          </cell>
          <cell r="L2492">
            <v>-381384</v>
          </cell>
          <cell r="M2492">
            <v>-30511</v>
          </cell>
          <cell r="N2492">
            <v>-411895</v>
          </cell>
          <cell r="O2492" t="str">
            <v>20250228</v>
          </cell>
          <cell r="P2492" t="str">
            <v>T02.2025</v>
          </cell>
          <cell r="Q2492">
            <v>-411895</v>
          </cell>
        </row>
        <row r="2493">
          <cell r="I2493">
            <v>69767</v>
          </cell>
          <cell r="J2493" t="str">
            <v/>
          </cell>
          <cell r="K2493" t="str">
            <v/>
          </cell>
          <cell r="L2493">
            <v>2476520</v>
          </cell>
          <cell r="M2493">
            <v>198122</v>
          </cell>
          <cell r="N2493">
            <v>2674642</v>
          </cell>
          <cell r="O2493" t="str">
            <v>20250205</v>
          </cell>
          <cell r="P2493" t="str">
            <v>T02.2025</v>
          </cell>
          <cell r="Q2493">
            <v>2674642</v>
          </cell>
        </row>
        <row r="2494">
          <cell r="J2494" t="str">
            <v/>
          </cell>
          <cell r="K2494" t="str">
            <v>SUB SUM</v>
          </cell>
          <cell r="L2494">
            <v>6762931</v>
          </cell>
          <cell r="M2494">
            <v>538746</v>
          </cell>
          <cell r="N2494">
            <v>7301677</v>
          </cell>
          <cell r="O2494" t="str">
            <v/>
          </cell>
          <cell r="P2494" t="str">
            <v>T02.2025</v>
          </cell>
          <cell r="Q2494">
            <v>0</v>
          </cell>
        </row>
        <row r="2495">
          <cell r="I2495">
            <v>161</v>
          </cell>
          <cell r="J2495" t="str">
            <v>Distribution Cost -Auto(8%)</v>
          </cell>
          <cell r="K2495" t="str">
            <v>PHI VAN CHUYEN THANG 12.2024-HANG LANH_005820_01006</v>
          </cell>
          <cell r="L2495">
            <v>-184490</v>
          </cell>
          <cell r="M2495">
            <v>-14759</v>
          </cell>
          <cell r="N2495">
            <v>-199249</v>
          </cell>
          <cell r="O2495" t="str">
            <v>20250228</v>
          </cell>
          <cell r="P2495" t="str">
            <v>T02.2025</v>
          </cell>
          <cell r="Q2495">
            <v>-1654161</v>
          </cell>
        </row>
        <row r="2496">
          <cell r="I2496">
            <v>70280</v>
          </cell>
          <cell r="J2496" t="str">
            <v/>
          </cell>
          <cell r="K2496" t="str">
            <v/>
          </cell>
          <cell r="L2496">
            <v>1368965</v>
          </cell>
          <cell r="M2496">
            <v>109517</v>
          </cell>
          <cell r="N2496">
            <v>1478482</v>
          </cell>
          <cell r="O2496" t="str">
            <v>20250205</v>
          </cell>
          <cell r="P2496" t="str">
            <v>T02.2025</v>
          </cell>
          <cell r="Q2496">
            <v>1478482</v>
          </cell>
        </row>
        <row r="2497">
          <cell r="I2497">
            <v>1658</v>
          </cell>
          <cell r="J2497" t="str">
            <v/>
          </cell>
          <cell r="K2497" t="str">
            <v/>
          </cell>
          <cell r="L2497">
            <v>6050395</v>
          </cell>
          <cell r="M2497">
            <v>484032</v>
          </cell>
          <cell r="N2497">
            <v>6534427</v>
          </cell>
          <cell r="O2497" t="str">
            <v>20250228</v>
          </cell>
          <cell r="P2497" t="str">
            <v>T02.2025</v>
          </cell>
          <cell r="Q2497">
            <v>6534427</v>
          </cell>
        </row>
        <row r="2498">
          <cell r="I2498">
            <v>74813</v>
          </cell>
          <cell r="J2498" t="str">
            <v/>
          </cell>
          <cell r="K2498" t="str">
            <v/>
          </cell>
          <cell r="L2498">
            <v>1785435</v>
          </cell>
          <cell r="M2498">
            <v>142835</v>
          </cell>
          <cell r="N2498">
            <v>1928270</v>
          </cell>
          <cell r="O2498" t="str">
            <v>20250228</v>
          </cell>
          <cell r="P2498" t="str">
            <v>T02.2025</v>
          </cell>
          <cell r="Q2498">
            <v>1928270</v>
          </cell>
        </row>
        <row r="2499">
          <cell r="I2499">
            <v>1445</v>
          </cell>
          <cell r="J2499" t="str">
            <v>Sale services fee - Auto</v>
          </cell>
          <cell r="K2499" t="str">
            <v>PHI BAN HANG 202501_005820</v>
          </cell>
          <cell r="L2499">
            <v>-797465</v>
          </cell>
          <cell r="M2499">
            <v>-63797</v>
          </cell>
          <cell r="N2499">
            <v>-861262</v>
          </cell>
          <cell r="O2499" t="str">
            <v>20250228</v>
          </cell>
          <cell r="P2499" t="str">
            <v>T02.2025</v>
          </cell>
          <cell r="Q2499">
            <v>-2481262</v>
          </cell>
        </row>
        <row r="2500">
          <cell r="I2500">
            <v>314</v>
          </cell>
          <cell r="J2500" t="str">
            <v>Basic discount - Auto</v>
          </cell>
          <cell r="K2500" t="str">
            <v>CHIET KHAU CO BAN 202501_005820</v>
          </cell>
          <cell r="L2500">
            <v>-1036705</v>
          </cell>
          <cell r="M2500">
            <v>-82936</v>
          </cell>
          <cell r="N2500">
            <v>-1119641</v>
          </cell>
          <cell r="O2500" t="str">
            <v>20250228</v>
          </cell>
          <cell r="P2500" t="str">
            <v>T02.2025</v>
          </cell>
          <cell r="Q2500">
            <v>-1119641</v>
          </cell>
        </row>
        <row r="2501">
          <cell r="I2501">
            <v>323</v>
          </cell>
          <cell r="J2501" t="str">
            <v>250206-01006-1-0070</v>
          </cell>
          <cell r="K2501" t="str">
            <v>Hang tra lai</v>
          </cell>
          <cell r="L2501">
            <v>-444232</v>
          </cell>
          <cell r="M2501">
            <v>-35539</v>
          </cell>
          <cell r="N2501">
            <v>-479771</v>
          </cell>
          <cell r="O2501" t="str">
            <v>20250228</v>
          </cell>
          <cell r="P2501" t="str">
            <v>T02.2025</v>
          </cell>
          <cell r="Q2501">
            <v>-479771</v>
          </cell>
        </row>
        <row r="2502">
          <cell r="I2502">
            <v>69878</v>
          </cell>
          <cell r="J2502" t="str">
            <v/>
          </cell>
          <cell r="K2502" t="str">
            <v/>
          </cell>
          <cell r="L2502">
            <v>1166905</v>
          </cell>
          <cell r="M2502">
            <v>93352</v>
          </cell>
          <cell r="N2502">
            <v>1260257</v>
          </cell>
          <cell r="O2502" t="str">
            <v>20250205</v>
          </cell>
          <cell r="P2502" t="str">
            <v>T02.2025</v>
          </cell>
          <cell r="Q2502">
            <v>1260257</v>
          </cell>
        </row>
        <row r="2503">
          <cell r="I2503">
            <v>74985</v>
          </cell>
          <cell r="J2503" t="str">
            <v/>
          </cell>
          <cell r="K2503" t="str">
            <v/>
          </cell>
          <cell r="L2503">
            <v>2201905</v>
          </cell>
          <cell r="M2503">
            <v>176152</v>
          </cell>
          <cell r="N2503">
            <v>2378057</v>
          </cell>
          <cell r="O2503" t="str">
            <v>20250228</v>
          </cell>
          <cell r="P2503" t="str">
            <v>T02.2025</v>
          </cell>
          <cell r="Q2503">
            <v>2378057</v>
          </cell>
        </row>
        <row r="2504">
          <cell r="I2504">
            <v>1445</v>
          </cell>
          <cell r="J2504" t="str">
            <v>Anniversary Support fee - Manual(8%)</v>
          </cell>
          <cell r="K2504" t="str">
            <v>PHI HO TRO SINH NHAT 2024</v>
          </cell>
          <cell r="L2504">
            <v>-1500000</v>
          </cell>
          <cell r="M2504">
            <v>-120000</v>
          </cell>
          <cell r="N2504">
            <v>-1620000</v>
          </cell>
          <cell r="O2504" t="str">
            <v>20250228</v>
          </cell>
          <cell r="P2504" t="str">
            <v>T02.2025</v>
          </cell>
          <cell r="Q2504">
            <v>-2481262</v>
          </cell>
        </row>
        <row r="2505">
          <cell r="I2505">
            <v>71954</v>
          </cell>
          <cell r="J2505" t="str">
            <v/>
          </cell>
          <cell r="K2505" t="str">
            <v/>
          </cell>
          <cell r="L2505">
            <v>832940</v>
          </cell>
          <cell r="M2505">
            <v>66635</v>
          </cell>
          <cell r="N2505">
            <v>899575</v>
          </cell>
          <cell r="O2505" t="str">
            <v>20250228</v>
          </cell>
          <cell r="P2505" t="str">
            <v>T02.2025</v>
          </cell>
          <cell r="Q2505">
            <v>899575</v>
          </cell>
        </row>
        <row r="2506">
          <cell r="I2506">
            <v>1944</v>
          </cell>
          <cell r="J2506" t="str">
            <v>Sampling services fee - Auto</v>
          </cell>
          <cell r="K2506" t="str">
            <v>PHI HANG MAU 202501_005820</v>
          </cell>
          <cell r="L2506">
            <v>-239240</v>
          </cell>
          <cell r="M2506">
            <v>-23924</v>
          </cell>
          <cell r="N2506">
            <v>-263164</v>
          </cell>
          <cell r="O2506" t="str">
            <v>20250228</v>
          </cell>
          <cell r="P2506" t="str">
            <v>T02.2025</v>
          </cell>
          <cell r="Q2506">
            <v>-263164</v>
          </cell>
        </row>
        <row r="2507">
          <cell r="J2507" t="str">
            <v/>
          </cell>
          <cell r="K2507" t="str">
            <v>SUB SUM</v>
          </cell>
          <cell r="L2507">
            <v>9204413</v>
          </cell>
          <cell r="M2507">
            <v>731568</v>
          </cell>
          <cell r="N2507">
            <v>9935981</v>
          </cell>
          <cell r="O2507" t="str">
            <v/>
          </cell>
          <cell r="P2507" t="str">
            <v>T02.2025</v>
          </cell>
          <cell r="Q2507">
            <v>0</v>
          </cell>
        </row>
        <row r="2508">
          <cell r="I2508">
            <v>3520</v>
          </cell>
          <cell r="J2508" t="str">
            <v/>
          </cell>
          <cell r="K2508" t="str">
            <v/>
          </cell>
          <cell r="L2508">
            <v>2548290</v>
          </cell>
          <cell r="M2508">
            <v>203863</v>
          </cell>
          <cell r="N2508">
            <v>2752153</v>
          </cell>
          <cell r="O2508" t="str">
            <v>20250228</v>
          </cell>
          <cell r="P2508" t="str">
            <v>T02.2025</v>
          </cell>
          <cell r="Q2508">
            <v>2752153</v>
          </cell>
        </row>
        <row r="2509">
          <cell r="I2509">
            <v>70748</v>
          </cell>
          <cell r="J2509" t="str">
            <v/>
          </cell>
          <cell r="K2509" t="str">
            <v/>
          </cell>
          <cell r="L2509">
            <v>1190660</v>
          </cell>
          <cell r="M2509">
            <v>95253</v>
          </cell>
          <cell r="N2509">
            <v>1285913</v>
          </cell>
          <cell r="O2509" t="str">
            <v>20250205</v>
          </cell>
          <cell r="P2509" t="str">
            <v>T02.2025</v>
          </cell>
          <cell r="Q2509">
            <v>1285913</v>
          </cell>
        </row>
        <row r="2510">
          <cell r="I2510">
            <v>71800</v>
          </cell>
          <cell r="J2510" t="str">
            <v/>
          </cell>
          <cell r="K2510" t="str">
            <v/>
          </cell>
          <cell r="L2510">
            <v>1249410</v>
          </cell>
          <cell r="M2510">
            <v>99953</v>
          </cell>
          <cell r="N2510">
            <v>1349363</v>
          </cell>
          <cell r="O2510" t="str">
            <v>20250228</v>
          </cell>
          <cell r="P2510" t="str">
            <v>T02.2025</v>
          </cell>
          <cell r="Q2510">
            <v>1349363</v>
          </cell>
        </row>
        <row r="2511">
          <cell r="I2511">
            <v>68856</v>
          </cell>
          <cell r="J2511" t="str">
            <v/>
          </cell>
          <cell r="K2511" t="str">
            <v/>
          </cell>
          <cell r="L2511">
            <v>1214838</v>
          </cell>
          <cell r="M2511">
            <v>97187</v>
          </cell>
          <cell r="N2511">
            <v>1312025</v>
          </cell>
          <cell r="O2511" t="str">
            <v>20250205</v>
          </cell>
          <cell r="P2511" t="str">
            <v>T02.2025</v>
          </cell>
          <cell r="Q2511">
            <v>1312025</v>
          </cell>
        </row>
        <row r="2512">
          <cell r="I2512">
            <v>1168</v>
          </cell>
          <cell r="J2512" t="str">
            <v>Sale services fee - Auto</v>
          </cell>
          <cell r="K2512" t="str">
            <v>PHI BAN HANG 202501_005820</v>
          </cell>
          <cell r="L2512">
            <v>-222668</v>
          </cell>
          <cell r="M2512">
            <v>-17813</v>
          </cell>
          <cell r="N2512">
            <v>-240481</v>
          </cell>
          <cell r="O2512" t="str">
            <v>20250228</v>
          </cell>
          <cell r="P2512" t="str">
            <v>T02.2025</v>
          </cell>
          <cell r="Q2512">
            <v>-240481</v>
          </cell>
        </row>
        <row r="2513">
          <cell r="I2513">
            <v>313</v>
          </cell>
          <cell r="J2513" t="str">
            <v>Basic discount - Auto</v>
          </cell>
          <cell r="K2513" t="str">
            <v>CHIET KHAU CO BAN 202501_005820</v>
          </cell>
          <cell r="L2513">
            <v>-289468</v>
          </cell>
          <cell r="M2513">
            <v>-23157</v>
          </cell>
          <cell r="N2513">
            <v>-312625</v>
          </cell>
          <cell r="O2513" t="str">
            <v>20250228</v>
          </cell>
          <cell r="P2513" t="str">
            <v>T02.2025</v>
          </cell>
          <cell r="Q2513">
            <v>-312625</v>
          </cell>
        </row>
        <row r="2514">
          <cell r="I2514">
            <v>1711</v>
          </cell>
          <cell r="J2514" t="str">
            <v/>
          </cell>
          <cell r="K2514" t="str">
            <v/>
          </cell>
          <cell r="L2514">
            <v>1905060</v>
          </cell>
          <cell r="M2514">
            <v>152405</v>
          </cell>
          <cell r="N2514">
            <v>2057465</v>
          </cell>
          <cell r="O2514" t="str">
            <v>20250228</v>
          </cell>
          <cell r="P2514" t="str">
            <v>T02.2025</v>
          </cell>
          <cell r="Q2514">
            <v>2057465</v>
          </cell>
        </row>
        <row r="2515">
          <cell r="I2515">
            <v>68857</v>
          </cell>
          <cell r="J2515" t="str">
            <v/>
          </cell>
          <cell r="K2515" t="str">
            <v/>
          </cell>
          <cell r="L2515">
            <v>2429676</v>
          </cell>
          <cell r="M2515">
            <v>194374</v>
          </cell>
          <cell r="N2515">
            <v>2624050</v>
          </cell>
          <cell r="O2515" t="str">
            <v>20250205</v>
          </cell>
          <cell r="P2515" t="str">
            <v>T02.2025</v>
          </cell>
          <cell r="Q2515">
            <v>2624050</v>
          </cell>
        </row>
        <row r="2516">
          <cell r="I2516">
            <v>1169</v>
          </cell>
          <cell r="J2516" t="str">
            <v>Sampling services fee - Auto</v>
          </cell>
          <cell r="K2516" t="str">
            <v>PHI HANG MAU 202501_005820</v>
          </cell>
          <cell r="L2516">
            <v>-66800</v>
          </cell>
          <cell r="M2516">
            <v>-6680</v>
          </cell>
          <cell r="N2516">
            <v>-73480</v>
          </cell>
          <cell r="O2516" t="str">
            <v>20250228</v>
          </cell>
          <cell r="P2516" t="str">
            <v>T02.2025</v>
          </cell>
          <cell r="Q2516">
            <v>-73480</v>
          </cell>
        </row>
        <row r="2517">
          <cell r="J2517" t="str">
            <v/>
          </cell>
          <cell r="K2517" t="str">
            <v>SUB SUM</v>
          </cell>
          <cell r="L2517">
            <v>9958998</v>
          </cell>
          <cell r="M2517">
            <v>795385</v>
          </cell>
          <cell r="N2517">
            <v>10754383</v>
          </cell>
          <cell r="O2517" t="str">
            <v/>
          </cell>
          <cell r="P2517" t="str">
            <v>T02.2025</v>
          </cell>
          <cell r="Q2517">
            <v>0</v>
          </cell>
        </row>
        <row r="2518">
          <cell r="I2518">
            <v>161</v>
          </cell>
          <cell r="J2518" t="str">
            <v>Distribution Cost -Auto(8%)</v>
          </cell>
          <cell r="K2518" t="str">
            <v>PHI VAN CHUYEN THANG 12.2024-HANG LANH_005820_01004</v>
          </cell>
          <cell r="L2518">
            <v>-41650</v>
          </cell>
          <cell r="M2518">
            <v>-3332</v>
          </cell>
          <cell r="N2518">
            <v>-44982</v>
          </cell>
          <cell r="O2518" t="str">
            <v>20250228</v>
          </cell>
          <cell r="P2518" t="str">
            <v>T02.2025</v>
          </cell>
          <cell r="Q2518">
            <v>-1654161</v>
          </cell>
        </row>
        <row r="2519">
          <cell r="J2519" t="str">
            <v/>
          </cell>
          <cell r="K2519" t="str">
            <v>NET OFF REGULAR 24.02.2025</v>
          </cell>
          <cell r="L2519">
            <v>44982</v>
          </cell>
          <cell r="M2519">
            <v>0</v>
          </cell>
          <cell r="N2519">
            <v>44982</v>
          </cell>
          <cell r="O2519" t="str">
            <v>20250228</v>
          </cell>
          <cell r="P2519" t="str">
            <v>T02.2025</v>
          </cell>
          <cell r="Q2519">
            <v>0</v>
          </cell>
        </row>
        <row r="2520">
          <cell r="I2520">
            <v>70279</v>
          </cell>
          <cell r="J2520" t="str">
            <v/>
          </cell>
          <cell r="K2520" t="str">
            <v/>
          </cell>
          <cell r="L2520">
            <v>832940</v>
          </cell>
          <cell r="M2520">
            <v>66635</v>
          </cell>
          <cell r="N2520">
            <v>899575</v>
          </cell>
          <cell r="O2520" t="str">
            <v>20250205</v>
          </cell>
          <cell r="P2520" t="str">
            <v>T02.2025</v>
          </cell>
          <cell r="Q2520">
            <v>899575</v>
          </cell>
        </row>
        <row r="2521">
          <cell r="J2521" t="str">
            <v/>
          </cell>
          <cell r="K2521" t="str">
            <v>SUB SUM</v>
          </cell>
          <cell r="L2521">
            <v>836272</v>
          </cell>
          <cell r="M2521">
            <v>63303</v>
          </cell>
          <cell r="N2521">
            <v>899575</v>
          </cell>
          <cell r="O2521" t="str">
            <v/>
          </cell>
          <cell r="P2521" t="str">
            <v>T02.2025</v>
          </cell>
          <cell r="Q2521">
            <v>0</v>
          </cell>
        </row>
        <row r="2522">
          <cell r="I2522">
            <v>71684</v>
          </cell>
          <cell r="J2522" t="str">
            <v/>
          </cell>
          <cell r="K2522" t="str">
            <v/>
          </cell>
          <cell r="L2522">
            <v>832940</v>
          </cell>
          <cell r="M2522">
            <v>66635</v>
          </cell>
          <cell r="N2522">
            <v>899575</v>
          </cell>
          <cell r="O2522" t="str">
            <v>20250228</v>
          </cell>
          <cell r="P2522" t="str">
            <v>T02.2025</v>
          </cell>
          <cell r="Q2522">
            <v>899575</v>
          </cell>
        </row>
        <row r="2523">
          <cell r="J2523" t="str">
            <v/>
          </cell>
          <cell r="K2523" t="str">
            <v>SUB SUM</v>
          </cell>
          <cell r="L2523">
            <v>832940</v>
          </cell>
          <cell r="M2523">
            <v>66635</v>
          </cell>
          <cell r="N2523">
            <v>899575</v>
          </cell>
          <cell r="O2523" t="str">
            <v/>
          </cell>
          <cell r="P2523" t="str">
            <v>T02.2025</v>
          </cell>
          <cell r="Q2523">
            <v>0</v>
          </cell>
        </row>
        <row r="2524">
          <cell r="I2524">
            <v>71811</v>
          </cell>
          <cell r="J2524" t="str">
            <v/>
          </cell>
          <cell r="K2524" t="str">
            <v/>
          </cell>
          <cell r="L2524">
            <v>1249410</v>
          </cell>
          <cell r="M2524">
            <v>99953</v>
          </cell>
          <cell r="N2524">
            <v>1349363</v>
          </cell>
          <cell r="O2524" t="str">
            <v>20250228</v>
          </cell>
          <cell r="P2524" t="str">
            <v>T02.2025</v>
          </cell>
          <cell r="Q2524">
            <v>1349363</v>
          </cell>
        </row>
        <row r="2525">
          <cell r="J2525" t="str">
            <v/>
          </cell>
          <cell r="K2525" t="str">
            <v>SUB SUM</v>
          </cell>
          <cell r="L2525">
            <v>1249410</v>
          </cell>
          <cell r="M2525">
            <v>99953</v>
          </cell>
          <cell r="N2525">
            <v>1349363</v>
          </cell>
          <cell r="O2525" t="str">
            <v/>
          </cell>
          <cell r="P2525" t="str">
            <v>T02.2025</v>
          </cell>
          <cell r="Q2525">
            <v>0</v>
          </cell>
        </row>
        <row r="2526">
          <cell r="I2526">
            <v>70143</v>
          </cell>
          <cell r="J2526" t="str">
            <v/>
          </cell>
          <cell r="K2526" t="str">
            <v/>
          </cell>
          <cell r="L2526">
            <v>2618930</v>
          </cell>
          <cell r="M2526">
            <v>209514</v>
          </cell>
          <cell r="N2526">
            <v>2828444</v>
          </cell>
          <cell r="O2526" t="str">
            <v>20250205</v>
          </cell>
          <cell r="P2526" t="str">
            <v>T02.2025</v>
          </cell>
          <cell r="Q2526">
            <v>2828444</v>
          </cell>
        </row>
        <row r="2527">
          <cell r="I2527">
            <v>2046</v>
          </cell>
          <cell r="J2527" t="str">
            <v>Anniversary Support fee - Manual(8%)</v>
          </cell>
          <cell r="K2527" t="str">
            <v>PHI HO TRO SINH NHAT 2024</v>
          </cell>
          <cell r="L2527">
            <v>-1500000</v>
          </cell>
          <cell r="M2527">
            <v>-120000</v>
          </cell>
          <cell r="N2527">
            <v>-1620000</v>
          </cell>
          <cell r="O2527" t="str">
            <v>20250228</v>
          </cell>
          <cell r="P2527" t="str">
            <v>T02.2025</v>
          </cell>
          <cell r="Q2527">
            <v>-4137613</v>
          </cell>
        </row>
        <row r="2528">
          <cell r="I2528">
            <v>1693</v>
          </cell>
          <cell r="J2528" t="str">
            <v>Sampling services fee - Auto</v>
          </cell>
          <cell r="K2528" t="str">
            <v>PHI HANG MAU 202501_005820</v>
          </cell>
          <cell r="L2528">
            <v>-699337</v>
          </cell>
          <cell r="M2528">
            <v>-69934</v>
          </cell>
          <cell r="N2528">
            <v>-769271</v>
          </cell>
          <cell r="O2528" t="str">
            <v>20250228</v>
          </cell>
          <cell r="P2528" t="str">
            <v>T02.2025</v>
          </cell>
          <cell r="Q2528">
            <v>-769271</v>
          </cell>
        </row>
        <row r="2529">
          <cell r="I2529">
            <v>324</v>
          </cell>
          <cell r="J2529" t="str">
            <v>250215-01001-1-0278</v>
          </cell>
          <cell r="K2529" t="str">
            <v>Hang tra lai</v>
          </cell>
          <cell r="L2529">
            <v>-2443276</v>
          </cell>
          <cell r="M2529">
            <v>-195462</v>
          </cell>
          <cell r="N2529">
            <v>-2638738</v>
          </cell>
          <cell r="O2529" t="str">
            <v>20250228</v>
          </cell>
          <cell r="P2529" t="str">
            <v>T02.2025</v>
          </cell>
          <cell r="Q2529">
            <v>-2638738</v>
          </cell>
        </row>
        <row r="2530">
          <cell r="I2530">
            <v>1830</v>
          </cell>
          <cell r="J2530" t="str">
            <v/>
          </cell>
          <cell r="K2530" t="str">
            <v/>
          </cell>
          <cell r="L2530">
            <v>22211600</v>
          </cell>
          <cell r="M2530">
            <v>1776928</v>
          </cell>
          <cell r="N2530">
            <v>23988528</v>
          </cell>
          <cell r="O2530" t="str">
            <v>20250228</v>
          </cell>
          <cell r="P2530" t="str">
            <v>T02.2025</v>
          </cell>
          <cell r="Q2530">
            <v>23988528</v>
          </cell>
        </row>
        <row r="2531">
          <cell r="I2531">
            <v>71335</v>
          </cell>
          <cell r="J2531" t="str">
            <v/>
          </cell>
          <cell r="K2531" t="str">
            <v/>
          </cell>
          <cell r="L2531">
            <v>4047200</v>
          </cell>
          <cell r="M2531">
            <v>323776</v>
          </cell>
          <cell r="N2531">
            <v>4370976</v>
          </cell>
          <cell r="O2531" t="str">
            <v>20250205</v>
          </cell>
          <cell r="P2531" t="str">
            <v>T02.2025</v>
          </cell>
          <cell r="Q2531">
            <v>4370976</v>
          </cell>
        </row>
        <row r="2532">
          <cell r="I2532">
            <v>2046</v>
          </cell>
          <cell r="J2532" t="str">
            <v>Sale services fee - Auto</v>
          </cell>
          <cell r="K2532" t="str">
            <v>PHI BAN HANG 202501_005820</v>
          </cell>
          <cell r="L2532">
            <v>-2331123</v>
          </cell>
          <cell r="M2532">
            <v>-186490</v>
          </cell>
          <cell r="N2532">
            <v>-2517613</v>
          </cell>
          <cell r="O2532" t="str">
            <v>20250228</v>
          </cell>
          <cell r="P2532" t="str">
            <v>T02.2025</v>
          </cell>
          <cell r="Q2532">
            <v>-4137613</v>
          </cell>
        </row>
        <row r="2533">
          <cell r="I2533">
            <v>312</v>
          </cell>
          <cell r="J2533" t="str">
            <v>Basic discount - Auto</v>
          </cell>
          <cell r="K2533" t="str">
            <v>CHIET KHAU CO BAN 202501_005820</v>
          </cell>
          <cell r="L2533">
            <v>-3030459</v>
          </cell>
          <cell r="M2533">
            <v>-242437</v>
          </cell>
          <cell r="N2533">
            <v>-3272896</v>
          </cell>
          <cell r="O2533" t="str">
            <v>20250228</v>
          </cell>
          <cell r="P2533" t="str">
            <v>T02.2025</v>
          </cell>
          <cell r="Q2533">
            <v>-3272896</v>
          </cell>
        </row>
        <row r="2534">
          <cell r="I2534">
            <v>1738</v>
          </cell>
          <cell r="J2534" t="str">
            <v/>
          </cell>
          <cell r="K2534" t="str">
            <v/>
          </cell>
          <cell r="L2534">
            <v>19050600</v>
          </cell>
          <cell r="M2534">
            <v>1524048</v>
          </cell>
          <cell r="N2534">
            <v>20574648</v>
          </cell>
          <cell r="O2534" t="str">
            <v>20250228</v>
          </cell>
          <cell r="P2534" t="str">
            <v>T02.2025</v>
          </cell>
          <cell r="Q2534">
            <v>20574648</v>
          </cell>
        </row>
        <row r="2535">
          <cell r="J2535" t="str">
            <v/>
          </cell>
          <cell r="K2535" t="str">
            <v>SUB SUM</v>
          </cell>
          <cell r="L2535">
            <v>37924135</v>
          </cell>
          <cell r="M2535">
            <v>3019943</v>
          </cell>
          <cell r="N2535">
            <v>40944078</v>
          </cell>
          <cell r="O2535" t="str">
            <v/>
          </cell>
          <cell r="P2535" t="str">
            <v>T02.2025</v>
          </cell>
          <cell r="Q2535">
            <v>0</v>
          </cell>
        </row>
        <row r="2536">
          <cell r="J2536" t="str">
            <v/>
          </cell>
          <cell r="K2536" t="str">
            <v>SUM</v>
          </cell>
          <cell r="L2536">
            <v>228051217</v>
          </cell>
          <cell r="M2536">
            <v>18139125</v>
          </cell>
          <cell r="N2536">
            <v>246190342</v>
          </cell>
          <cell r="O2536" t="str">
            <v/>
          </cell>
          <cell r="P2536" t="str">
            <v>T02.2025</v>
          </cell>
          <cell r="Q2536">
            <v>0</v>
          </cell>
        </row>
        <row r="2537">
          <cell r="I2537">
            <v>1557</v>
          </cell>
          <cell r="J2537" t="str">
            <v>Sampling services fee - Auto</v>
          </cell>
          <cell r="K2537" t="str">
            <v>PHI HANG MAU 202502_005820</v>
          </cell>
          <cell r="L2537">
            <v>-167256</v>
          </cell>
          <cell r="M2537">
            <v>-16726</v>
          </cell>
          <cell r="N2537">
            <v>-183982</v>
          </cell>
          <cell r="O2537" t="str">
            <v>20250311</v>
          </cell>
          <cell r="P2537" t="str">
            <v>T03.2025</v>
          </cell>
          <cell r="Q2537">
            <v>-183982</v>
          </cell>
        </row>
        <row r="2538">
          <cell r="I2538">
            <v>8957</v>
          </cell>
          <cell r="J2538" t="str">
            <v/>
          </cell>
          <cell r="K2538" t="str">
            <v/>
          </cell>
          <cell r="L2538">
            <v>3293210</v>
          </cell>
          <cell r="M2538">
            <v>263457</v>
          </cell>
          <cell r="N2538">
            <v>3556667</v>
          </cell>
          <cell r="O2538" t="str">
            <v>20250331</v>
          </cell>
          <cell r="P2538" t="str">
            <v>T03.2025</v>
          </cell>
          <cell r="Q2538">
            <v>3556667</v>
          </cell>
        </row>
        <row r="2539">
          <cell r="I2539">
            <v>1799</v>
          </cell>
          <cell r="J2539" t="str">
            <v>Sale services fee - Auto</v>
          </cell>
          <cell r="K2539" t="str">
            <v>PHI BAN HANG 202502_005820</v>
          </cell>
          <cell r="L2539">
            <v>-557519</v>
          </cell>
          <cell r="M2539">
            <v>-44601</v>
          </cell>
          <cell r="N2539">
            <v>-602120</v>
          </cell>
          <cell r="O2539" t="str">
            <v>20250311</v>
          </cell>
          <cell r="P2539" t="str">
            <v>T03.2025</v>
          </cell>
          <cell r="Q2539">
            <v>-602120</v>
          </cell>
        </row>
        <row r="2540">
          <cell r="I2540">
            <v>592</v>
          </cell>
          <cell r="J2540" t="str">
            <v>Basic discount - Auto</v>
          </cell>
          <cell r="K2540" t="str">
            <v>CHIET KHAU CO BAN 202502_005820</v>
          </cell>
          <cell r="L2540">
            <v>-724774</v>
          </cell>
          <cell r="M2540">
            <v>-57982</v>
          </cell>
          <cell r="N2540">
            <v>-782756</v>
          </cell>
          <cell r="O2540" t="str">
            <v>20250311</v>
          </cell>
          <cell r="P2540" t="str">
            <v>T03.2025</v>
          </cell>
          <cell r="Q2540">
            <v>-782756</v>
          </cell>
        </row>
        <row r="2541">
          <cell r="I2541">
            <v>8407</v>
          </cell>
          <cell r="J2541" t="str">
            <v/>
          </cell>
          <cell r="K2541" t="str">
            <v/>
          </cell>
          <cell r="L2541">
            <v>6746580</v>
          </cell>
          <cell r="M2541">
            <v>539726</v>
          </cell>
          <cell r="N2541">
            <v>7286306</v>
          </cell>
          <cell r="O2541" t="str">
            <v>20250331</v>
          </cell>
          <cell r="P2541" t="str">
            <v>T03.2025</v>
          </cell>
          <cell r="Q2541">
            <v>7286306</v>
          </cell>
        </row>
        <row r="2542">
          <cell r="J2542" t="str">
            <v/>
          </cell>
          <cell r="K2542" t="str">
            <v>NET OFF REGULAR 11.03.2025</v>
          </cell>
          <cell r="L2542">
            <v>1568858</v>
          </cell>
          <cell r="M2542">
            <v>0</v>
          </cell>
          <cell r="N2542">
            <v>1568858</v>
          </cell>
          <cell r="O2542" t="str">
            <v>20250311</v>
          </cell>
          <cell r="P2542" t="str">
            <v>T03.2025</v>
          </cell>
          <cell r="Q2542">
            <v>0</v>
          </cell>
        </row>
        <row r="2543">
          <cell r="J2543" t="str">
            <v/>
          </cell>
          <cell r="K2543" t="str">
            <v>SUB SUM</v>
          </cell>
          <cell r="L2543">
            <v>10159099</v>
          </cell>
          <cell r="M2543">
            <v>683874</v>
          </cell>
          <cell r="N2543">
            <v>10842973</v>
          </cell>
          <cell r="O2543" t="str">
            <v/>
          </cell>
          <cell r="P2543" t="str">
            <v>T03.2025</v>
          </cell>
          <cell r="Q2543">
            <v>0</v>
          </cell>
        </row>
        <row r="2544">
          <cell r="I2544">
            <v>761</v>
          </cell>
          <cell r="J2544" t="str">
            <v>250304-01016-1-0099</v>
          </cell>
          <cell r="K2544" t="str">
            <v>Hang tra lai</v>
          </cell>
          <cell r="L2544">
            <v>-218263</v>
          </cell>
          <cell r="M2544">
            <v>-17461</v>
          </cell>
          <cell r="N2544">
            <v>-235724</v>
          </cell>
          <cell r="O2544" t="str">
            <v>20250311</v>
          </cell>
          <cell r="P2544" t="str">
            <v>T03.2025</v>
          </cell>
          <cell r="Q2544">
            <v>-235724</v>
          </cell>
        </row>
        <row r="2545">
          <cell r="I2545">
            <v>2046</v>
          </cell>
          <cell r="J2545" t="str">
            <v>Sampling services fee - Auto</v>
          </cell>
          <cell r="K2545" t="str">
            <v>PHI HANG MAU 202502_005820</v>
          </cell>
          <cell r="L2545">
            <v>-222614</v>
          </cell>
          <cell r="M2545">
            <v>-22261</v>
          </cell>
          <cell r="N2545">
            <v>-244875</v>
          </cell>
          <cell r="O2545" t="str">
            <v>20250311</v>
          </cell>
          <cell r="P2545" t="str">
            <v>T03.2025</v>
          </cell>
          <cell r="Q2545">
            <v>-244875</v>
          </cell>
        </row>
        <row r="2546">
          <cell r="I2546">
            <v>7871</v>
          </cell>
          <cell r="J2546" t="str">
            <v/>
          </cell>
          <cell r="K2546" t="str">
            <v/>
          </cell>
          <cell r="L2546">
            <v>10238480</v>
          </cell>
          <cell r="M2546">
            <v>819078</v>
          </cell>
          <cell r="N2546">
            <v>11057558</v>
          </cell>
          <cell r="O2546" t="str">
            <v>20250331</v>
          </cell>
          <cell r="P2546" t="str">
            <v>T03.2025</v>
          </cell>
          <cell r="Q2546">
            <v>11057558</v>
          </cell>
        </row>
        <row r="2547">
          <cell r="I2547">
            <v>816</v>
          </cell>
          <cell r="J2547" t="str">
            <v>Distribution Cost -Auto(8%)</v>
          </cell>
          <cell r="K2547" t="str">
            <v>PHI VAN CHUYEN THANG 01.2025-HANG LANH_005820_01016</v>
          </cell>
          <cell r="L2547">
            <v>-1526800</v>
          </cell>
          <cell r="M2547">
            <v>-122144</v>
          </cell>
          <cell r="N2547">
            <v>-1648944</v>
          </cell>
          <cell r="O2547" t="str">
            <v>20250311</v>
          </cell>
          <cell r="P2547" t="str">
            <v>T03.2025</v>
          </cell>
          <cell r="Q2547">
            <v>-4110069</v>
          </cell>
        </row>
        <row r="2548">
          <cell r="I2548">
            <v>2293</v>
          </cell>
          <cell r="J2548" t="str">
            <v>Sale services fee - Auto</v>
          </cell>
          <cell r="K2548" t="str">
            <v>PHI BAN HANG 202502_005820</v>
          </cell>
          <cell r="L2548">
            <v>-742048</v>
          </cell>
          <cell r="M2548">
            <v>-59364</v>
          </cell>
          <cell r="N2548">
            <v>-801412</v>
          </cell>
          <cell r="O2548" t="str">
            <v>20250311</v>
          </cell>
          <cell r="P2548" t="str">
            <v>T03.2025</v>
          </cell>
          <cell r="Q2548">
            <v>-801412</v>
          </cell>
        </row>
        <row r="2549">
          <cell r="I2549">
            <v>591</v>
          </cell>
          <cell r="J2549" t="str">
            <v>Basic discount - Auto</v>
          </cell>
          <cell r="K2549" t="str">
            <v>CHIET KHAU CO BAN 202502_005820</v>
          </cell>
          <cell r="L2549">
            <v>-964662</v>
          </cell>
          <cell r="M2549">
            <v>-77173</v>
          </cell>
          <cell r="N2549">
            <v>-1041835</v>
          </cell>
          <cell r="O2549" t="str">
            <v>20250311</v>
          </cell>
          <cell r="P2549" t="str">
            <v>T03.2025</v>
          </cell>
          <cell r="Q2549">
            <v>-1041835</v>
          </cell>
        </row>
        <row r="2550">
          <cell r="I2550">
            <v>3297</v>
          </cell>
          <cell r="J2550" t="str">
            <v/>
          </cell>
          <cell r="K2550" t="str">
            <v/>
          </cell>
          <cell r="L2550">
            <v>38101200</v>
          </cell>
          <cell r="M2550">
            <v>3048096</v>
          </cell>
          <cell r="N2550">
            <v>41149296</v>
          </cell>
          <cell r="O2550" t="str">
            <v>20250311</v>
          </cell>
          <cell r="P2550" t="str">
            <v>T03.2025</v>
          </cell>
          <cell r="Q2550">
            <v>41149296</v>
          </cell>
        </row>
        <row r="2551">
          <cell r="J2551" t="str">
            <v/>
          </cell>
          <cell r="K2551" t="str">
            <v>SUB SUM</v>
          </cell>
          <cell r="L2551">
            <v>44665293</v>
          </cell>
          <cell r="M2551">
            <v>3568771</v>
          </cell>
          <cell r="N2551">
            <v>48234064</v>
          </cell>
          <cell r="O2551" t="str">
            <v/>
          </cell>
          <cell r="P2551" t="str">
            <v>T03.2025</v>
          </cell>
          <cell r="Q2551">
            <v>0</v>
          </cell>
        </row>
        <row r="2552">
          <cell r="I2552">
            <v>3295</v>
          </cell>
          <cell r="J2552" t="str">
            <v/>
          </cell>
          <cell r="K2552" t="str">
            <v/>
          </cell>
          <cell r="L2552">
            <v>4762650</v>
          </cell>
          <cell r="M2552">
            <v>381012</v>
          </cell>
          <cell r="N2552">
            <v>5143662</v>
          </cell>
          <cell r="O2552" t="str">
            <v>20250311</v>
          </cell>
          <cell r="P2552" t="str">
            <v>T03.2025</v>
          </cell>
          <cell r="Q2552">
            <v>5143662</v>
          </cell>
        </row>
        <row r="2553">
          <cell r="I2553">
            <v>1933</v>
          </cell>
          <cell r="J2553" t="str">
            <v>Sampling services fee - Auto</v>
          </cell>
          <cell r="K2553" t="str">
            <v>PHI HANG MAU 202502_005820</v>
          </cell>
          <cell r="L2553">
            <v>-145582</v>
          </cell>
          <cell r="M2553">
            <v>-14558</v>
          </cell>
          <cell r="N2553">
            <v>-160140</v>
          </cell>
          <cell r="O2553" t="str">
            <v>20250311</v>
          </cell>
          <cell r="P2553" t="str">
            <v>T03.2025</v>
          </cell>
          <cell r="Q2553">
            <v>-160140</v>
          </cell>
        </row>
        <row r="2554">
          <cell r="I2554">
            <v>590</v>
          </cell>
          <cell r="J2554" t="str">
            <v>Basic discount - Auto</v>
          </cell>
          <cell r="K2554" t="str">
            <v>CHIET KHAU CO BAN 202502_005820</v>
          </cell>
          <cell r="L2554">
            <v>-630856</v>
          </cell>
          <cell r="M2554">
            <v>-50468</v>
          </cell>
          <cell r="N2554">
            <v>-681324</v>
          </cell>
          <cell r="O2554" t="str">
            <v>20250311</v>
          </cell>
          <cell r="P2554" t="str">
            <v>T03.2025</v>
          </cell>
          <cell r="Q2554">
            <v>-681324</v>
          </cell>
        </row>
        <row r="2555">
          <cell r="I2555">
            <v>5391</v>
          </cell>
          <cell r="J2555" t="str">
            <v/>
          </cell>
          <cell r="K2555" t="str">
            <v/>
          </cell>
          <cell r="L2555">
            <v>2262254</v>
          </cell>
          <cell r="M2555">
            <v>180980</v>
          </cell>
          <cell r="N2555">
            <v>2443234</v>
          </cell>
          <cell r="O2555" t="str">
            <v>20250311</v>
          </cell>
          <cell r="P2555" t="str">
            <v>T03.2025</v>
          </cell>
          <cell r="Q2555">
            <v>2443234</v>
          </cell>
        </row>
        <row r="2556">
          <cell r="I2556">
            <v>3580</v>
          </cell>
          <cell r="J2556" t="str">
            <v/>
          </cell>
          <cell r="K2556" t="str">
            <v/>
          </cell>
          <cell r="L2556">
            <v>4762650</v>
          </cell>
          <cell r="M2556">
            <v>381012</v>
          </cell>
          <cell r="N2556">
            <v>5143662</v>
          </cell>
          <cell r="O2556" t="str">
            <v>20250311</v>
          </cell>
          <cell r="P2556" t="str">
            <v>T03.2025</v>
          </cell>
          <cell r="Q2556">
            <v>5143662</v>
          </cell>
        </row>
        <row r="2557">
          <cell r="I2557">
            <v>7873</v>
          </cell>
          <cell r="J2557" t="str">
            <v/>
          </cell>
          <cell r="K2557" t="str">
            <v/>
          </cell>
          <cell r="L2557">
            <v>3394065</v>
          </cell>
          <cell r="M2557">
            <v>271525</v>
          </cell>
          <cell r="N2557">
            <v>3665590</v>
          </cell>
          <cell r="O2557" t="str">
            <v>20250331</v>
          </cell>
          <cell r="P2557" t="str">
            <v>T03.2025</v>
          </cell>
          <cell r="Q2557">
            <v>3665590</v>
          </cell>
        </row>
        <row r="2558">
          <cell r="I2558">
            <v>1915</v>
          </cell>
          <cell r="J2558" t="str">
            <v>Sale services fee - Auto</v>
          </cell>
          <cell r="K2558" t="str">
            <v>PHI BAN HANG 202502_005820</v>
          </cell>
          <cell r="L2558">
            <v>-485274</v>
          </cell>
          <cell r="M2558">
            <v>-38822</v>
          </cell>
          <cell r="N2558">
            <v>-524096</v>
          </cell>
          <cell r="O2558" t="str">
            <v>20250311</v>
          </cell>
          <cell r="P2558" t="str">
            <v>T03.2025</v>
          </cell>
          <cell r="Q2558">
            <v>-524096</v>
          </cell>
        </row>
        <row r="2559">
          <cell r="I2559" t="str">
            <v>Q</v>
          </cell>
          <cell r="J2559" t="str">
            <v>Penalty fee -Manual</v>
          </cell>
          <cell r="K2559" t="str">
            <v>PHAT VI PHAM GIAO HANG THANG 01.2025</v>
          </cell>
          <cell r="L2559">
            <v>-9525</v>
          </cell>
          <cell r="M2559">
            <v>0</v>
          </cell>
          <cell r="N2559">
            <v>-9525</v>
          </cell>
          <cell r="O2559" t="str">
            <v>20250311</v>
          </cell>
          <cell r="P2559" t="str">
            <v>T03.2025</v>
          </cell>
          <cell r="Q2559">
            <v>-9525</v>
          </cell>
        </row>
        <row r="2560">
          <cell r="I2560">
            <v>816</v>
          </cell>
          <cell r="J2560" t="str">
            <v>Distribution Cost -Auto(8%)</v>
          </cell>
          <cell r="K2560" t="str">
            <v>PHI VAN CHUYEN THANG 01.2025-HANG LANH_005820_01013</v>
          </cell>
          <cell r="L2560">
            <v>-1230400</v>
          </cell>
          <cell r="M2560">
            <v>-98432</v>
          </cell>
          <cell r="N2560">
            <v>-1328832</v>
          </cell>
          <cell r="O2560" t="str">
            <v>20250311</v>
          </cell>
          <cell r="P2560" t="str">
            <v>T03.2025</v>
          </cell>
          <cell r="Q2560">
            <v>-4110069</v>
          </cell>
        </row>
        <row r="2561">
          <cell r="I2561">
            <v>5124</v>
          </cell>
          <cell r="J2561" t="str">
            <v/>
          </cell>
          <cell r="K2561" t="str">
            <v/>
          </cell>
          <cell r="L2561">
            <v>2144100</v>
          </cell>
          <cell r="M2561">
            <v>171528</v>
          </cell>
          <cell r="N2561">
            <v>2315628</v>
          </cell>
          <cell r="O2561" t="str">
            <v>20250311</v>
          </cell>
          <cell r="P2561" t="str">
            <v>T03.2025</v>
          </cell>
          <cell r="Q2561">
            <v>2315628</v>
          </cell>
        </row>
        <row r="2562">
          <cell r="I2562">
            <v>8805</v>
          </cell>
          <cell r="J2562" t="str">
            <v/>
          </cell>
          <cell r="K2562" t="str">
            <v/>
          </cell>
          <cell r="L2562">
            <v>2262710</v>
          </cell>
          <cell r="M2562">
            <v>181017</v>
          </cell>
          <cell r="N2562">
            <v>2443727</v>
          </cell>
          <cell r="O2562" t="str">
            <v>20250331</v>
          </cell>
          <cell r="P2562" t="str">
            <v>T03.2025</v>
          </cell>
          <cell r="Q2562">
            <v>2443727</v>
          </cell>
        </row>
        <row r="2563">
          <cell r="J2563" t="str">
            <v/>
          </cell>
          <cell r="K2563" t="str">
            <v>SUB SUM</v>
          </cell>
          <cell r="L2563">
            <v>17086792</v>
          </cell>
          <cell r="M2563">
            <v>1364794</v>
          </cell>
          <cell r="N2563">
            <v>18451586</v>
          </cell>
          <cell r="O2563" t="str">
            <v/>
          </cell>
          <cell r="P2563" t="str">
            <v>T03.2025</v>
          </cell>
          <cell r="Q2563">
            <v>0</v>
          </cell>
        </row>
        <row r="2564">
          <cell r="I2564" t="str">
            <v>P</v>
          </cell>
          <cell r="J2564" t="str">
            <v>Penalty fee -Manual</v>
          </cell>
          <cell r="K2564" t="str">
            <v>PHAT VI PHAM GIAO HANG THANG 01.2025</v>
          </cell>
          <cell r="L2564">
            <v>-514584</v>
          </cell>
          <cell r="M2564">
            <v>0</v>
          </cell>
          <cell r="N2564">
            <v>-514584</v>
          </cell>
          <cell r="O2564" t="str">
            <v>20250311</v>
          </cell>
          <cell r="P2564" t="str">
            <v>T03.2025</v>
          </cell>
          <cell r="Q2564">
            <v>-514584</v>
          </cell>
        </row>
        <row r="2565">
          <cell r="I2565">
            <v>74919</v>
          </cell>
          <cell r="J2565" t="str">
            <v/>
          </cell>
          <cell r="K2565" t="str">
            <v/>
          </cell>
          <cell r="L2565">
            <v>3273990</v>
          </cell>
          <cell r="M2565">
            <v>261919</v>
          </cell>
          <cell r="N2565">
            <v>3535909</v>
          </cell>
          <cell r="O2565" t="str">
            <v>20250311</v>
          </cell>
          <cell r="P2565" t="str">
            <v>T03.2025</v>
          </cell>
          <cell r="Q2565">
            <v>3535909</v>
          </cell>
        </row>
        <row r="2566">
          <cell r="J2566" t="str">
            <v/>
          </cell>
          <cell r="K2566" t="str">
            <v>NET OFF REGULAR 11.03.2025</v>
          </cell>
          <cell r="L2566">
            <v>-2262583</v>
          </cell>
          <cell r="M2566">
            <v>0</v>
          </cell>
          <cell r="N2566">
            <v>-2262583</v>
          </cell>
          <cell r="O2566" t="str">
            <v>20250311</v>
          </cell>
          <cell r="P2566" t="str">
            <v>T03.2025</v>
          </cell>
          <cell r="Q2566">
            <v>0</v>
          </cell>
        </row>
        <row r="2567">
          <cell r="I2567">
            <v>6826</v>
          </cell>
          <cell r="J2567" t="str">
            <v/>
          </cell>
          <cell r="K2567" t="str">
            <v/>
          </cell>
          <cell r="L2567">
            <v>33732900</v>
          </cell>
          <cell r="M2567">
            <v>2698632</v>
          </cell>
          <cell r="N2567">
            <v>36431532</v>
          </cell>
          <cell r="O2567" t="str">
            <v>20250311</v>
          </cell>
          <cell r="P2567" t="str">
            <v>T03.2025</v>
          </cell>
          <cell r="Q2567">
            <v>36431532</v>
          </cell>
        </row>
        <row r="2568">
          <cell r="I2568">
            <v>74929</v>
          </cell>
          <cell r="J2568" t="str">
            <v/>
          </cell>
          <cell r="K2568" t="str">
            <v/>
          </cell>
          <cell r="L2568">
            <v>8333450</v>
          </cell>
          <cell r="M2568">
            <v>666676</v>
          </cell>
          <cell r="N2568">
            <v>9000126</v>
          </cell>
          <cell r="O2568" t="str">
            <v>20250311</v>
          </cell>
          <cell r="P2568" t="str">
            <v>T03.2025</v>
          </cell>
          <cell r="Q2568">
            <v>9000126</v>
          </cell>
        </row>
        <row r="2569">
          <cell r="J2569" t="str">
            <v/>
          </cell>
          <cell r="K2569" t="str">
            <v>SUB SUM</v>
          </cell>
          <cell r="L2569">
            <v>42563173</v>
          </cell>
          <cell r="M2569">
            <v>3627227</v>
          </cell>
          <cell r="N2569">
            <v>46190400</v>
          </cell>
          <cell r="O2569" t="str">
            <v/>
          </cell>
          <cell r="P2569" t="str">
            <v>T03.2025</v>
          </cell>
          <cell r="Q2569">
            <v>0</v>
          </cell>
        </row>
        <row r="2570">
          <cell r="I2570">
            <v>8807</v>
          </cell>
          <cell r="J2570" t="str">
            <v/>
          </cell>
          <cell r="K2570" t="str">
            <v/>
          </cell>
          <cell r="L2570">
            <v>1738398</v>
          </cell>
          <cell r="M2570">
            <v>139072</v>
          </cell>
          <cell r="N2570">
            <v>1877470</v>
          </cell>
          <cell r="O2570" t="str">
            <v>20250331</v>
          </cell>
          <cell r="P2570" t="str">
            <v>T03.2025</v>
          </cell>
          <cell r="Q2570">
            <v>1877470</v>
          </cell>
        </row>
        <row r="2571">
          <cell r="I2571">
            <v>816</v>
          </cell>
          <cell r="J2571" t="str">
            <v>Distribution Cost -Auto(8%)</v>
          </cell>
          <cell r="K2571" t="str">
            <v>PHI VAN CHUYEN THANG 01.2025-HANG LANH_005820_01011</v>
          </cell>
          <cell r="L2571">
            <v>-67300</v>
          </cell>
          <cell r="M2571">
            <v>-5384</v>
          </cell>
          <cell r="N2571">
            <v>-72684</v>
          </cell>
          <cell r="O2571" t="str">
            <v>20250311</v>
          </cell>
          <cell r="P2571" t="str">
            <v>T03.2025</v>
          </cell>
          <cell r="Q2571">
            <v>-4110069</v>
          </cell>
        </row>
        <row r="2572">
          <cell r="I2572">
            <v>1970</v>
          </cell>
          <cell r="J2572" t="str">
            <v>Sale services fee - Auto</v>
          </cell>
          <cell r="K2572" t="str">
            <v>PHI BAN HANG 202502_005820</v>
          </cell>
          <cell r="L2572">
            <v>-196051</v>
          </cell>
          <cell r="M2572">
            <v>-15684</v>
          </cell>
          <cell r="N2572">
            <v>-211735</v>
          </cell>
          <cell r="O2572" t="str">
            <v>20250311</v>
          </cell>
          <cell r="P2572" t="str">
            <v>T03.2025</v>
          </cell>
          <cell r="Q2572">
            <v>-211735</v>
          </cell>
        </row>
        <row r="2573">
          <cell r="I2573">
            <v>589</v>
          </cell>
          <cell r="J2573" t="str">
            <v>Basic discount - Auto</v>
          </cell>
          <cell r="K2573" t="str">
            <v>CHIET KHAU CO BAN 202502_005820</v>
          </cell>
          <cell r="L2573">
            <v>-254867</v>
          </cell>
          <cell r="M2573">
            <v>-20389</v>
          </cell>
          <cell r="N2573">
            <v>-275256</v>
          </cell>
          <cell r="O2573" t="str">
            <v>20250311</v>
          </cell>
          <cell r="P2573" t="str">
            <v>T03.2025</v>
          </cell>
          <cell r="Q2573">
            <v>-275256</v>
          </cell>
        </row>
        <row r="2574">
          <cell r="I2574">
            <v>7874</v>
          </cell>
          <cell r="J2574" t="str">
            <v/>
          </cell>
          <cell r="K2574" t="str">
            <v/>
          </cell>
          <cell r="L2574">
            <v>2182630</v>
          </cell>
          <cell r="M2574">
            <v>174610</v>
          </cell>
          <cell r="N2574">
            <v>2357240</v>
          </cell>
          <cell r="O2574" t="str">
            <v>20250331</v>
          </cell>
          <cell r="P2574" t="str">
            <v>T03.2025</v>
          </cell>
          <cell r="Q2574">
            <v>2357240</v>
          </cell>
        </row>
        <row r="2575">
          <cell r="I2575">
            <v>5393</v>
          </cell>
          <cell r="J2575" t="str">
            <v/>
          </cell>
          <cell r="K2575" t="str">
            <v/>
          </cell>
          <cell r="L2575">
            <v>1110580</v>
          </cell>
          <cell r="M2575">
            <v>88846</v>
          </cell>
          <cell r="N2575">
            <v>1199426</v>
          </cell>
          <cell r="O2575" t="str">
            <v>20250311</v>
          </cell>
          <cell r="P2575" t="str">
            <v>T03.2025</v>
          </cell>
          <cell r="Q2575">
            <v>1199426</v>
          </cell>
        </row>
        <row r="2576">
          <cell r="I2576" t="str">
            <v>2369a</v>
          </cell>
          <cell r="J2576" t="str">
            <v>Sampling services fee - Auto</v>
          </cell>
          <cell r="K2576" t="str">
            <v>PHI HANG MAU 202502_005820</v>
          </cell>
          <cell r="L2576">
            <v>-58815</v>
          </cell>
          <cell r="M2576">
            <v>-5882</v>
          </cell>
          <cell r="N2576">
            <v>-64697</v>
          </cell>
          <cell r="O2576" t="str">
            <v>20250311</v>
          </cell>
          <cell r="P2576" t="str">
            <v>T03.2025</v>
          </cell>
          <cell r="Q2576">
            <v>-64697</v>
          </cell>
        </row>
        <row r="2577">
          <cell r="J2577" t="str">
            <v/>
          </cell>
          <cell r="K2577" t="str">
            <v>SUB SUM</v>
          </cell>
          <cell r="L2577">
            <v>4454575</v>
          </cell>
          <cell r="M2577">
            <v>355189</v>
          </cell>
          <cell r="N2577">
            <v>4809764</v>
          </cell>
          <cell r="O2577" t="str">
            <v/>
          </cell>
          <cell r="P2577" t="str">
            <v>T03.2025</v>
          </cell>
          <cell r="Q2577">
            <v>0</v>
          </cell>
        </row>
        <row r="2578">
          <cell r="I2578">
            <v>4991</v>
          </cell>
          <cell r="J2578" t="str">
            <v/>
          </cell>
          <cell r="K2578" t="str">
            <v/>
          </cell>
          <cell r="L2578">
            <v>4563950</v>
          </cell>
          <cell r="M2578">
            <v>365116</v>
          </cell>
          <cell r="N2578">
            <v>4929066</v>
          </cell>
          <cell r="O2578" t="str">
            <v>20250311</v>
          </cell>
          <cell r="P2578" t="str">
            <v>T03.2025</v>
          </cell>
          <cell r="Q2578">
            <v>4929066</v>
          </cell>
        </row>
        <row r="2579">
          <cell r="I2579">
            <v>6098</v>
          </cell>
          <cell r="J2579" t="str">
            <v/>
          </cell>
          <cell r="K2579" t="str">
            <v/>
          </cell>
          <cell r="L2579">
            <v>5475840</v>
          </cell>
          <cell r="M2579">
            <v>438067</v>
          </cell>
          <cell r="N2579">
            <v>5913907</v>
          </cell>
          <cell r="O2579" t="str">
            <v>20250331</v>
          </cell>
          <cell r="P2579" t="str">
            <v>T03.2025</v>
          </cell>
          <cell r="Q2579">
            <v>5913907</v>
          </cell>
        </row>
        <row r="2580">
          <cell r="I2580">
            <v>1868</v>
          </cell>
          <cell r="J2580" t="str">
            <v>Sale services fee - Auto</v>
          </cell>
          <cell r="K2580" t="str">
            <v>PHI BAN HANG 202502_005820</v>
          </cell>
          <cell r="L2580">
            <v>-205408</v>
          </cell>
          <cell r="M2580">
            <v>-16433</v>
          </cell>
          <cell r="N2580">
            <v>-221841</v>
          </cell>
          <cell r="O2580" t="str">
            <v>20250311</v>
          </cell>
          <cell r="P2580" t="str">
            <v>T03.2025</v>
          </cell>
          <cell r="Q2580">
            <v>-221841</v>
          </cell>
        </row>
        <row r="2581">
          <cell r="I2581">
            <v>6797</v>
          </cell>
          <cell r="J2581" t="str">
            <v/>
          </cell>
          <cell r="K2581" t="str">
            <v/>
          </cell>
          <cell r="L2581">
            <v>5953300</v>
          </cell>
          <cell r="M2581">
            <v>476264</v>
          </cell>
          <cell r="N2581">
            <v>6429564</v>
          </cell>
          <cell r="O2581" t="str">
            <v>20250331</v>
          </cell>
          <cell r="P2581" t="str">
            <v>T03.2025</v>
          </cell>
          <cell r="Q2581">
            <v>6429564</v>
          </cell>
        </row>
        <row r="2582">
          <cell r="I2582">
            <v>588</v>
          </cell>
          <cell r="J2582" t="str">
            <v>Basic discount - Auto</v>
          </cell>
          <cell r="K2582" t="str">
            <v>CHIET KHAU CO BAN 202502_005820</v>
          </cell>
          <cell r="L2582">
            <v>-267030</v>
          </cell>
          <cell r="M2582">
            <v>-21362</v>
          </cell>
          <cell r="N2582">
            <v>-288392</v>
          </cell>
          <cell r="O2582" t="str">
            <v>20250311</v>
          </cell>
          <cell r="P2582" t="str">
            <v>T03.2025</v>
          </cell>
          <cell r="Q2582">
            <v>-288392</v>
          </cell>
        </row>
        <row r="2583">
          <cell r="I2583">
            <v>74914</v>
          </cell>
          <cell r="J2583" t="str">
            <v/>
          </cell>
          <cell r="K2583" t="str">
            <v/>
          </cell>
          <cell r="L2583">
            <v>987974</v>
          </cell>
          <cell r="M2583">
            <v>79038</v>
          </cell>
          <cell r="N2583">
            <v>1067012</v>
          </cell>
          <cell r="O2583" t="str">
            <v>20250311</v>
          </cell>
          <cell r="P2583" t="str">
            <v>T03.2025</v>
          </cell>
          <cell r="Q2583">
            <v>1067012</v>
          </cell>
        </row>
        <row r="2584">
          <cell r="I2584">
            <v>8635</v>
          </cell>
          <cell r="J2584" t="str">
            <v/>
          </cell>
          <cell r="K2584" t="str">
            <v/>
          </cell>
          <cell r="L2584">
            <v>1845449</v>
          </cell>
          <cell r="M2584">
            <v>147636</v>
          </cell>
          <cell r="N2584">
            <v>1993085</v>
          </cell>
          <cell r="O2584" t="str">
            <v>20250331</v>
          </cell>
          <cell r="P2584" t="str">
            <v>T03.2025</v>
          </cell>
          <cell r="Q2584">
            <v>1993085</v>
          </cell>
        </row>
        <row r="2585">
          <cell r="I2585">
            <v>2227</v>
          </cell>
          <cell r="J2585" t="str">
            <v>Sampling services fee - Auto</v>
          </cell>
          <cell r="K2585" t="str">
            <v>PHI HANG MAU 202502_005820</v>
          </cell>
          <cell r="L2585">
            <v>-61622</v>
          </cell>
          <cell r="M2585">
            <v>-6162</v>
          </cell>
          <cell r="N2585">
            <v>-67784</v>
          </cell>
          <cell r="O2585" t="str">
            <v>20250311</v>
          </cell>
          <cell r="P2585" t="str">
            <v>T03.2025</v>
          </cell>
          <cell r="Q2585">
            <v>-67784</v>
          </cell>
        </row>
        <row r="2586">
          <cell r="I2586">
            <v>6980</v>
          </cell>
          <cell r="J2586" t="str">
            <v/>
          </cell>
          <cell r="K2586" t="str">
            <v/>
          </cell>
          <cell r="L2586">
            <v>2262710</v>
          </cell>
          <cell r="M2586">
            <v>181017</v>
          </cell>
          <cell r="N2586">
            <v>2443727</v>
          </cell>
          <cell r="O2586" t="str">
            <v>20250331</v>
          </cell>
          <cell r="P2586" t="str">
            <v>T03.2025</v>
          </cell>
          <cell r="Q2586">
            <v>2443727</v>
          </cell>
        </row>
        <row r="2587">
          <cell r="I2587">
            <v>6777</v>
          </cell>
          <cell r="J2587" t="str">
            <v/>
          </cell>
          <cell r="K2587" t="str">
            <v/>
          </cell>
          <cell r="L2587">
            <v>2067565</v>
          </cell>
          <cell r="M2587">
            <v>165405</v>
          </cell>
          <cell r="N2587">
            <v>2232970</v>
          </cell>
          <cell r="O2587" t="str">
            <v>20250311</v>
          </cell>
          <cell r="P2587" t="str">
            <v>T03.2025</v>
          </cell>
          <cell r="Q2587">
            <v>2232970</v>
          </cell>
        </row>
        <row r="2588">
          <cell r="J2588" t="str">
            <v/>
          </cell>
          <cell r="K2588" t="str">
            <v>SUB SUM</v>
          </cell>
          <cell r="L2588">
            <v>22622728</v>
          </cell>
          <cell r="M2588">
            <v>1808586</v>
          </cell>
          <cell r="N2588">
            <v>24431314</v>
          </cell>
          <cell r="O2588" t="str">
            <v/>
          </cell>
          <cell r="P2588" t="str">
            <v>T03.2025</v>
          </cell>
          <cell r="Q2588">
            <v>0</v>
          </cell>
        </row>
        <row r="2589">
          <cell r="I2589">
            <v>2020</v>
          </cell>
          <cell r="J2589" t="str">
            <v>Sampling services fee - Auto</v>
          </cell>
          <cell r="K2589" t="str">
            <v>PHI HANG MAU 202502_005820</v>
          </cell>
          <cell r="L2589">
            <v>-214619</v>
          </cell>
          <cell r="M2589">
            <v>-21462</v>
          </cell>
          <cell r="N2589">
            <v>-236081</v>
          </cell>
          <cell r="O2589" t="str">
            <v>20250311</v>
          </cell>
          <cell r="P2589" t="str">
            <v>T03.2025</v>
          </cell>
          <cell r="Q2589">
            <v>-236081</v>
          </cell>
        </row>
        <row r="2590">
          <cell r="I2590">
            <v>587</v>
          </cell>
          <cell r="J2590" t="str">
            <v>Basic discount - Auto</v>
          </cell>
          <cell r="K2590" t="str">
            <v>CHIET KHAU CO BAN 202502_005820</v>
          </cell>
          <cell r="L2590">
            <v>-930017</v>
          </cell>
          <cell r="M2590">
            <v>-74401</v>
          </cell>
          <cell r="N2590">
            <v>-1004418</v>
          </cell>
          <cell r="O2590" t="str">
            <v>20250311</v>
          </cell>
          <cell r="P2590" t="str">
            <v>T03.2025</v>
          </cell>
          <cell r="Q2590">
            <v>-1004418</v>
          </cell>
        </row>
        <row r="2591">
          <cell r="I2591">
            <v>8806</v>
          </cell>
          <cell r="J2591" t="str">
            <v/>
          </cell>
          <cell r="K2591" t="str">
            <v/>
          </cell>
          <cell r="L2591">
            <v>1726685</v>
          </cell>
          <cell r="M2591">
            <v>138135</v>
          </cell>
          <cell r="N2591">
            <v>1864820</v>
          </cell>
          <cell r="O2591" t="str">
            <v>20250331</v>
          </cell>
          <cell r="P2591" t="str">
            <v>T03.2025</v>
          </cell>
          <cell r="Q2591">
            <v>1864820</v>
          </cell>
        </row>
        <row r="2592">
          <cell r="I2592">
            <v>5392</v>
          </cell>
          <cell r="J2592" t="str">
            <v/>
          </cell>
          <cell r="K2592" t="str">
            <v/>
          </cell>
          <cell r="L2592">
            <v>6785110</v>
          </cell>
          <cell r="M2592">
            <v>542809</v>
          </cell>
          <cell r="N2592">
            <v>7327919</v>
          </cell>
          <cell r="O2592" t="str">
            <v>20250311</v>
          </cell>
          <cell r="P2592" t="str">
            <v>T03.2025</v>
          </cell>
          <cell r="Q2592">
            <v>7327919</v>
          </cell>
        </row>
        <row r="2593">
          <cell r="I2593">
            <v>2170</v>
          </cell>
          <cell r="J2593" t="str">
            <v>Sale services fee - Auto</v>
          </cell>
          <cell r="K2593" t="str">
            <v>PHI BAN HANG 202502_005820</v>
          </cell>
          <cell r="L2593">
            <v>-715398</v>
          </cell>
          <cell r="M2593">
            <v>-57232</v>
          </cell>
          <cell r="N2593">
            <v>-772630</v>
          </cell>
          <cell r="O2593" t="str">
            <v>20250311</v>
          </cell>
          <cell r="P2593" t="str">
            <v>T03.2025</v>
          </cell>
          <cell r="Q2593">
            <v>-772630</v>
          </cell>
        </row>
        <row r="2594">
          <cell r="I2594" t="str">
            <v>O</v>
          </cell>
          <cell r="J2594" t="str">
            <v>Penalty fee -Manual</v>
          </cell>
          <cell r="K2594" t="str">
            <v>PHAT VI PHAM GIAO HANG THANG 01.2025</v>
          </cell>
          <cell r="L2594">
            <v>-285758</v>
          </cell>
          <cell r="M2594">
            <v>0</v>
          </cell>
          <cell r="N2594">
            <v>-285758</v>
          </cell>
          <cell r="O2594" t="str">
            <v>20250311</v>
          </cell>
          <cell r="P2594" t="str">
            <v>T03.2025</v>
          </cell>
          <cell r="Q2594">
            <v>-285758</v>
          </cell>
        </row>
        <row r="2595">
          <cell r="I2595">
            <v>816</v>
          </cell>
          <cell r="J2595" t="str">
            <v>Distribution Cost -Auto(8%)</v>
          </cell>
          <cell r="K2595" t="str">
            <v>PHI VAN CHUYEN THANG 01.2025-HANG LANH_005820_01009</v>
          </cell>
          <cell r="L2595">
            <v>-644290</v>
          </cell>
          <cell r="M2595">
            <v>-51543</v>
          </cell>
          <cell r="N2595">
            <v>-695833</v>
          </cell>
          <cell r="O2595" t="str">
            <v>20250311</v>
          </cell>
          <cell r="P2595" t="str">
            <v>T03.2025</v>
          </cell>
          <cell r="Q2595">
            <v>-4110069</v>
          </cell>
        </row>
        <row r="2596">
          <cell r="I2596">
            <v>7872</v>
          </cell>
          <cell r="J2596" t="str">
            <v/>
          </cell>
          <cell r="K2596" t="str">
            <v/>
          </cell>
          <cell r="L2596">
            <v>4563950</v>
          </cell>
          <cell r="M2596">
            <v>365116</v>
          </cell>
          <cell r="N2596">
            <v>4929066</v>
          </cell>
          <cell r="O2596" t="str">
            <v>20250331</v>
          </cell>
          <cell r="P2596" t="str">
            <v>T03.2025</v>
          </cell>
          <cell r="Q2596">
            <v>4929066</v>
          </cell>
        </row>
        <row r="2597">
          <cell r="I2597">
            <v>3294</v>
          </cell>
          <cell r="J2597" t="str">
            <v/>
          </cell>
          <cell r="K2597" t="str">
            <v/>
          </cell>
          <cell r="L2597">
            <v>31394660</v>
          </cell>
          <cell r="M2597">
            <v>2511573</v>
          </cell>
          <cell r="N2597">
            <v>33906233</v>
          </cell>
          <cell r="O2597" t="str">
            <v>20250311</v>
          </cell>
          <cell r="P2597" t="str">
            <v>T03.2025</v>
          </cell>
          <cell r="Q2597">
            <v>33906233</v>
          </cell>
        </row>
        <row r="2598">
          <cell r="J2598" t="str">
            <v/>
          </cell>
          <cell r="K2598" t="str">
            <v>SUB SUM</v>
          </cell>
          <cell r="L2598">
            <v>41680323</v>
          </cell>
          <cell r="M2598">
            <v>3352995</v>
          </cell>
          <cell r="N2598">
            <v>45033318</v>
          </cell>
          <cell r="O2598" t="str">
            <v/>
          </cell>
          <cell r="P2598" t="str">
            <v>T03.2025</v>
          </cell>
          <cell r="Q2598">
            <v>0</v>
          </cell>
        </row>
        <row r="2599">
          <cell r="I2599">
            <v>6951</v>
          </cell>
          <cell r="J2599" t="str">
            <v/>
          </cell>
          <cell r="K2599" t="str">
            <v/>
          </cell>
          <cell r="L2599">
            <v>1110580</v>
          </cell>
          <cell r="M2599">
            <v>88846</v>
          </cell>
          <cell r="N2599">
            <v>1199426</v>
          </cell>
          <cell r="O2599" t="str">
            <v>20250331</v>
          </cell>
          <cell r="P2599" t="str">
            <v>T03.2025</v>
          </cell>
          <cell r="Q2599">
            <v>1199426</v>
          </cell>
        </row>
        <row r="2600">
          <cell r="I2600">
            <v>1536</v>
          </cell>
          <cell r="J2600" t="str">
            <v>Sampling services fee - Auto</v>
          </cell>
          <cell r="K2600" t="str">
            <v>PHI HANG MAU 202502_005820</v>
          </cell>
          <cell r="L2600">
            <v>-86437</v>
          </cell>
          <cell r="M2600">
            <v>-8644</v>
          </cell>
          <cell r="N2600">
            <v>-95081</v>
          </cell>
          <cell r="O2600" t="str">
            <v>20250311</v>
          </cell>
          <cell r="P2600" t="str">
            <v>T03.2025</v>
          </cell>
          <cell r="Q2600">
            <v>-95081</v>
          </cell>
        </row>
        <row r="2601">
          <cell r="I2601">
            <v>3556</v>
          </cell>
          <cell r="J2601" t="str">
            <v/>
          </cell>
          <cell r="K2601" t="str">
            <v/>
          </cell>
          <cell r="L2601">
            <v>1190660</v>
          </cell>
          <cell r="M2601">
            <v>95253</v>
          </cell>
          <cell r="N2601">
            <v>1285913</v>
          </cell>
          <cell r="O2601" t="str">
            <v>20250311</v>
          </cell>
          <cell r="P2601" t="str">
            <v>T03.2025</v>
          </cell>
          <cell r="Q2601">
            <v>1285913</v>
          </cell>
        </row>
        <row r="2602">
          <cell r="I2602">
            <v>8776</v>
          </cell>
          <cell r="J2602" t="str">
            <v/>
          </cell>
          <cell r="K2602" t="str">
            <v/>
          </cell>
          <cell r="L2602">
            <v>2389180</v>
          </cell>
          <cell r="M2602">
            <v>191134</v>
          </cell>
          <cell r="N2602">
            <v>2580314</v>
          </cell>
          <cell r="O2602" t="str">
            <v>20250331</v>
          </cell>
          <cell r="P2602" t="str">
            <v>T03.2025</v>
          </cell>
          <cell r="Q2602">
            <v>2580314</v>
          </cell>
        </row>
        <row r="2603">
          <cell r="I2603">
            <v>1770</v>
          </cell>
          <cell r="J2603" t="str">
            <v>Sale services fee - Auto</v>
          </cell>
          <cell r="K2603" t="str">
            <v>PHI BAN HANG 202502_005820</v>
          </cell>
          <cell r="L2603">
            <v>-288124</v>
          </cell>
          <cell r="M2603">
            <v>-23050</v>
          </cell>
          <cell r="N2603">
            <v>-311174</v>
          </cell>
          <cell r="O2603" t="str">
            <v>20250311</v>
          </cell>
          <cell r="P2603" t="str">
            <v>T03.2025</v>
          </cell>
          <cell r="Q2603">
            <v>-311174</v>
          </cell>
        </row>
        <row r="2604">
          <cell r="I2604">
            <v>586</v>
          </cell>
          <cell r="J2604" t="str">
            <v>Basic discount - Auto</v>
          </cell>
          <cell r="K2604" t="str">
            <v>CHIET KHAU CO BAN 202502_005820</v>
          </cell>
          <cell r="L2604">
            <v>-374561</v>
          </cell>
          <cell r="M2604">
            <v>-29965</v>
          </cell>
          <cell r="N2604">
            <v>-404526</v>
          </cell>
          <cell r="O2604" t="str">
            <v>20250311</v>
          </cell>
          <cell r="P2604" t="str">
            <v>T03.2025</v>
          </cell>
          <cell r="Q2604">
            <v>-404526</v>
          </cell>
        </row>
        <row r="2605">
          <cell r="I2605">
            <v>4673</v>
          </cell>
          <cell r="J2605" t="str">
            <v/>
          </cell>
          <cell r="K2605" t="str">
            <v/>
          </cell>
          <cell r="L2605">
            <v>3373290</v>
          </cell>
          <cell r="M2605">
            <v>269863</v>
          </cell>
          <cell r="N2605">
            <v>3643153</v>
          </cell>
          <cell r="O2605" t="str">
            <v>20250311</v>
          </cell>
          <cell r="P2605" t="str">
            <v>T03.2025</v>
          </cell>
          <cell r="Q2605">
            <v>3643153</v>
          </cell>
        </row>
        <row r="2606">
          <cell r="J2606" t="str">
            <v/>
          </cell>
          <cell r="K2606" t="str">
            <v>SUB SUM</v>
          </cell>
          <cell r="L2606">
            <v>7314588</v>
          </cell>
          <cell r="M2606">
            <v>583437</v>
          </cell>
          <cell r="N2606">
            <v>7898025</v>
          </cell>
          <cell r="O2606" t="str">
            <v/>
          </cell>
          <cell r="P2606" t="str">
            <v>T03.2025</v>
          </cell>
          <cell r="Q2606">
            <v>0</v>
          </cell>
        </row>
        <row r="2607">
          <cell r="I2607">
            <v>816</v>
          </cell>
          <cell r="J2607" t="str">
            <v>Distribution Cost -Auto(8%)</v>
          </cell>
          <cell r="K2607" t="str">
            <v>PHI VAN CHUYEN THANG 01.2025-HANG LANH_005820_01006</v>
          </cell>
          <cell r="L2607">
            <v>-336830</v>
          </cell>
          <cell r="M2607">
            <v>-26946</v>
          </cell>
          <cell r="N2607">
            <v>-363776</v>
          </cell>
          <cell r="O2607" t="str">
            <v>20250311</v>
          </cell>
          <cell r="P2607" t="str">
            <v>T03.2025</v>
          </cell>
          <cell r="Q2607">
            <v>-4110069</v>
          </cell>
        </row>
        <row r="2608">
          <cell r="I2608">
            <v>2369</v>
          </cell>
          <cell r="J2608" t="str">
            <v>Sale services fee - Auto</v>
          </cell>
          <cell r="K2608" t="str">
            <v>PHI BAN HANG 202502_005820</v>
          </cell>
          <cell r="L2608">
            <v>-138596</v>
          </cell>
          <cell r="M2608">
            <v>-11088</v>
          </cell>
          <cell r="N2608">
            <v>-149684</v>
          </cell>
          <cell r="O2608" t="str">
            <v>20250311</v>
          </cell>
          <cell r="P2608" t="str">
            <v>T03.2025</v>
          </cell>
          <cell r="Q2608">
            <v>-149684</v>
          </cell>
        </row>
        <row r="2609">
          <cell r="I2609">
            <v>585</v>
          </cell>
          <cell r="J2609" t="str">
            <v>Basic discount - Auto</v>
          </cell>
          <cell r="K2609" t="str">
            <v>CHIET KHAU CO BAN 202502_005820</v>
          </cell>
          <cell r="L2609">
            <v>-180175</v>
          </cell>
          <cell r="M2609">
            <v>-14414</v>
          </cell>
          <cell r="N2609">
            <v>-194589</v>
          </cell>
          <cell r="O2609" t="str">
            <v>20250311</v>
          </cell>
          <cell r="P2609" t="str">
            <v>T03.2025</v>
          </cell>
          <cell r="Q2609">
            <v>-194589</v>
          </cell>
        </row>
        <row r="2610">
          <cell r="I2610">
            <v>3296</v>
          </cell>
          <cell r="J2610" t="str">
            <v/>
          </cell>
          <cell r="K2610" t="str">
            <v/>
          </cell>
          <cell r="L2610">
            <v>7697000</v>
          </cell>
          <cell r="M2610">
            <v>615760</v>
          </cell>
          <cell r="N2610">
            <v>8312760</v>
          </cell>
          <cell r="O2610" t="str">
            <v>20250311</v>
          </cell>
          <cell r="P2610" t="str">
            <v>T03.2025</v>
          </cell>
          <cell r="Q2610">
            <v>8312760</v>
          </cell>
        </row>
        <row r="2611">
          <cell r="I2611">
            <v>6978</v>
          </cell>
          <cell r="J2611" t="str">
            <v/>
          </cell>
          <cell r="K2611" t="str">
            <v/>
          </cell>
          <cell r="L2611">
            <v>1608075</v>
          </cell>
          <cell r="M2611">
            <v>128646</v>
          </cell>
          <cell r="N2611">
            <v>1736721</v>
          </cell>
          <cell r="O2611" t="str">
            <v>20250331</v>
          </cell>
          <cell r="P2611" t="str">
            <v>T03.2025</v>
          </cell>
          <cell r="Q2611">
            <v>1736721</v>
          </cell>
        </row>
        <row r="2612">
          <cell r="I2612">
            <v>2740</v>
          </cell>
          <cell r="J2612" t="str">
            <v>Sampling services fee - Auto</v>
          </cell>
          <cell r="K2612" t="str">
            <v>PHI HANG MAU 202502_005820</v>
          </cell>
          <cell r="L2612">
            <v>-41579</v>
          </cell>
          <cell r="M2612">
            <v>-4158</v>
          </cell>
          <cell r="N2612">
            <v>-45737</v>
          </cell>
          <cell r="O2612" t="str">
            <v>20250311</v>
          </cell>
          <cell r="P2612" t="str">
            <v>T03.2025</v>
          </cell>
          <cell r="Q2612">
            <v>-45737</v>
          </cell>
        </row>
        <row r="2613">
          <cell r="J2613" t="str">
            <v/>
          </cell>
          <cell r="K2613" t="str">
            <v>SUB SUM</v>
          </cell>
          <cell r="L2613">
            <v>8607895</v>
          </cell>
          <cell r="M2613">
            <v>687800</v>
          </cell>
          <cell r="N2613">
            <v>9295695</v>
          </cell>
          <cell r="O2613" t="str">
            <v/>
          </cell>
          <cell r="P2613" t="str">
            <v>T03.2025</v>
          </cell>
          <cell r="Q2613">
            <v>0</v>
          </cell>
        </row>
        <row r="2614">
          <cell r="J2614" t="str">
            <v/>
          </cell>
          <cell r="K2614" t="str">
            <v>NET OFF REGULAR 11.03.2025</v>
          </cell>
          <cell r="L2614">
            <v>693725</v>
          </cell>
          <cell r="M2614">
            <v>0</v>
          </cell>
          <cell r="N2614">
            <v>693725</v>
          </cell>
          <cell r="O2614" t="str">
            <v>20250311</v>
          </cell>
          <cell r="P2614" t="str">
            <v>T03.2025</v>
          </cell>
          <cell r="Q2614">
            <v>0</v>
          </cell>
        </row>
        <row r="2615">
          <cell r="I2615">
            <v>8712</v>
          </cell>
          <cell r="J2615" t="str">
            <v/>
          </cell>
          <cell r="K2615" t="str">
            <v/>
          </cell>
          <cell r="L2615">
            <v>1429248</v>
          </cell>
          <cell r="M2615">
            <v>114340</v>
          </cell>
          <cell r="N2615">
            <v>1543588</v>
          </cell>
          <cell r="O2615" t="str">
            <v>20250331</v>
          </cell>
          <cell r="P2615" t="str">
            <v>T03.2025</v>
          </cell>
          <cell r="Q2615">
            <v>1543588</v>
          </cell>
        </row>
        <row r="2616">
          <cell r="I2616">
            <v>1968</v>
          </cell>
          <cell r="J2616" t="str">
            <v>Sampling services fee - Auto</v>
          </cell>
          <cell r="K2616" t="str">
            <v>PHI HANG MAU 202502_005820</v>
          </cell>
          <cell r="L2616">
            <v>-73958</v>
          </cell>
          <cell r="M2616">
            <v>-7396</v>
          </cell>
          <cell r="N2616">
            <v>-81354</v>
          </cell>
          <cell r="O2616" t="str">
            <v>20250311</v>
          </cell>
          <cell r="P2616" t="str">
            <v>T03.2025</v>
          </cell>
          <cell r="Q2616">
            <v>-81354</v>
          </cell>
        </row>
        <row r="2617">
          <cell r="I2617">
            <v>1967</v>
          </cell>
          <cell r="J2617" t="str">
            <v>Sale services fee - Auto</v>
          </cell>
          <cell r="K2617" t="str">
            <v>PHI BAN HANG 202502_005820</v>
          </cell>
          <cell r="L2617">
            <v>-246526</v>
          </cell>
          <cell r="M2617">
            <v>-19722</v>
          </cell>
          <cell r="N2617">
            <v>-266248</v>
          </cell>
          <cell r="O2617" t="str">
            <v>20250311</v>
          </cell>
          <cell r="P2617" t="str">
            <v>T03.2025</v>
          </cell>
          <cell r="Q2617">
            <v>-266248</v>
          </cell>
        </row>
        <row r="2618">
          <cell r="I2618">
            <v>8713</v>
          </cell>
          <cell r="J2618" t="str">
            <v/>
          </cell>
          <cell r="K2618" t="str">
            <v/>
          </cell>
          <cell r="L2618">
            <v>1429248</v>
          </cell>
          <cell r="M2618">
            <v>114340</v>
          </cell>
          <cell r="N2618">
            <v>1543588</v>
          </cell>
          <cell r="O2618" t="str">
            <v>20250331</v>
          </cell>
          <cell r="P2618" t="str">
            <v>T03.2025</v>
          </cell>
          <cell r="Q2618">
            <v>1543588</v>
          </cell>
        </row>
        <row r="2619">
          <cell r="I2619">
            <v>584</v>
          </cell>
          <cell r="J2619" t="str">
            <v>Basic discount - Auto</v>
          </cell>
          <cell r="K2619" t="str">
            <v>CHIET KHAU CO BAN 202502_005820</v>
          </cell>
          <cell r="L2619">
            <v>-320484</v>
          </cell>
          <cell r="M2619">
            <v>-25639</v>
          </cell>
          <cell r="N2619">
            <v>-346123</v>
          </cell>
          <cell r="O2619" t="str">
            <v>20250311</v>
          </cell>
          <cell r="P2619" t="str">
            <v>T03.2025</v>
          </cell>
          <cell r="Q2619">
            <v>-346123</v>
          </cell>
        </row>
        <row r="2620">
          <cell r="J2620" t="str">
            <v/>
          </cell>
          <cell r="K2620" t="str">
            <v>SUB SUM</v>
          </cell>
          <cell r="L2620">
            <v>2911253</v>
          </cell>
          <cell r="M2620">
            <v>175923</v>
          </cell>
          <cell r="N2620">
            <v>3087176</v>
          </cell>
          <cell r="O2620" t="str">
            <v/>
          </cell>
          <cell r="P2620" t="str">
            <v>T03.2025</v>
          </cell>
          <cell r="Q2620">
            <v>0</v>
          </cell>
        </row>
        <row r="2621">
          <cell r="I2621">
            <v>5299</v>
          </cell>
          <cell r="J2621" t="str">
            <v/>
          </cell>
          <cell r="K2621" t="str">
            <v/>
          </cell>
          <cell r="L2621">
            <v>5360250</v>
          </cell>
          <cell r="M2621">
            <v>428820</v>
          </cell>
          <cell r="N2621">
            <v>5789070</v>
          </cell>
          <cell r="O2621" t="str">
            <v>20250311</v>
          </cell>
          <cell r="P2621" t="str">
            <v>T03.2025</v>
          </cell>
          <cell r="Q2621">
            <v>5789070</v>
          </cell>
        </row>
        <row r="2622">
          <cell r="I2622">
            <v>10500</v>
          </cell>
          <cell r="J2622" t="str">
            <v/>
          </cell>
          <cell r="K2622" t="str">
            <v/>
          </cell>
          <cell r="L2622">
            <v>2381320</v>
          </cell>
          <cell r="M2622">
            <v>190506</v>
          </cell>
          <cell r="N2622">
            <v>2571826</v>
          </cell>
          <cell r="O2622" t="str">
            <v>20250331</v>
          </cell>
          <cell r="P2622" t="str">
            <v>T03.2025</v>
          </cell>
          <cell r="Q2622">
            <v>2571826</v>
          </cell>
        </row>
        <row r="2623">
          <cell r="I2623">
            <v>3260</v>
          </cell>
          <cell r="J2623" t="str">
            <v>Sale services fee - Auto</v>
          </cell>
          <cell r="K2623" t="str">
            <v>PHI BAN HANG 202502_005820</v>
          </cell>
          <cell r="L2623">
            <v>-455375</v>
          </cell>
          <cell r="M2623">
            <v>-36430</v>
          </cell>
          <cell r="N2623">
            <v>-491805</v>
          </cell>
          <cell r="O2623" t="str">
            <v>20250311</v>
          </cell>
          <cell r="P2623" t="str">
            <v>T03.2025</v>
          </cell>
          <cell r="Q2623">
            <v>-491805</v>
          </cell>
        </row>
        <row r="2624">
          <cell r="I2624">
            <v>583</v>
          </cell>
          <cell r="J2624" t="str">
            <v>Basic discount - Auto</v>
          </cell>
          <cell r="K2624" t="str">
            <v>CHIET KHAU CO BAN 202502_005820</v>
          </cell>
          <cell r="L2624">
            <v>-591987</v>
          </cell>
          <cell r="M2624">
            <v>-47359</v>
          </cell>
          <cell r="N2624">
            <v>-639346</v>
          </cell>
          <cell r="O2624" t="str">
            <v>20250311</v>
          </cell>
          <cell r="P2624" t="str">
            <v>T03.2025</v>
          </cell>
          <cell r="Q2624">
            <v>-639346</v>
          </cell>
        </row>
        <row r="2625">
          <cell r="I2625">
            <v>2956</v>
          </cell>
          <cell r="J2625" t="str">
            <v>Sampling services fee - Auto</v>
          </cell>
          <cell r="K2625" t="str">
            <v>PHI HANG MAU 202502_005820</v>
          </cell>
          <cell r="L2625">
            <v>-136612</v>
          </cell>
          <cell r="M2625">
            <v>-13661</v>
          </cell>
          <cell r="N2625">
            <v>-150273</v>
          </cell>
          <cell r="O2625" t="str">
            <v>20250311</v>
          </cell>
          <cell r="P2625" t="str">
            <v>T03.2025</v>
          </cell>
          <cell r="Q2625">
            <v>-150273</v>
          </cell>
        </row>
        <row r="2626">
          <cell r="J2626" t="str">
            <v/>
          </cell>
          <cell r="K2626" t="str">
            <v>SUB SUM</v>
          </cell>
          <cell r="L2626">
            <v>6557596</v>
          </cell>
          <cell r="M2626">
            <v>521876</v>
          </cell>
          <cell r="N2626">
            <v>7079472</v>
          </cell>
          <cell r="O2626" t="str">
            <v/>
          </cell>
          <cell r="P2626" t="str">
            <v>T03.2025</v>
          </cell>
          <cell r="Q2626">
            <v>0</v>
          </cell>
        </row>
        <row r="2627">
          <cell r="J2627" t="str">
            <v/>
          </cell>
          <cell r="K2627" t="str">
            <v>SUM</v>
          </cell>
          <cell r="L2627">
            <v>208623315</v>
          </cell>
          <cell r="M2627">
            <v>16730472</v>
          </cell>
          <cell r="N2627">
            <v>225353787</v>
          </cell>
          <cell r="O2627" t="str">
            <v/>
          </cell>
          <cell r="P2627" t="str">
            <v>T03.2025</v>
          </cell>
          <cell r="Q2627">
            <v>0</v>
          </cell>
        </row>
        <row r="2628">
          <cell r="I2628">
            <v>2794</v>
          </cell>
          <cell r="J2628" t="str">
            <v>Sampling services fee - Auto</v>
          </cell>
          <cell r="K2628" t="str">
            <v>PHI HANG MAU 202503_005820</v>
          </cell>
          <cell r="L2628">
            <v>-77484</v>
          </cell>
          <cell r="M2628">
            <v>-7748</v>
          </cell>
          <cell r="N2628">
            <v>-85232</v>
          </cell>
          <cell r="O2628" t="str">
            <v>20250410</v>
          </cell>
          <cell r="P2628" t="str">
            <v>T04.2025</v>
          </cell>
          <cell r="Q2628">
            <v>-85232</v>
          </cell>
        </row>
        <row r="2629">
          <cell r="I2629">
            <v>12580</v>
          </cell>
          <cell r="J2629" t="str">
            <v/>
          </cell>
          <cell r="K2629" t="str">
            <v/>
          </cell>
          <cell r="L2629">
            <v>1110580</v>
          </cell>
          <cell r="M2629">
            <v>88846</v>
          </cell>
          <cell r="N2629">
            <v>1199426</v>
          </cell>
          <cell r="O2629" t="str">
            <v>20250410</v>
          </cell>
          <cell r="P2629" t="str">
            <v>T04.2025</v>
          </cell>
          <cell r="Q2629">
            <v>1199426</v>
          </cell>
        </row>
        <row r="2630">
          <cell r="I2630">
            <v>2348</v>
          </cell>
          <cell r="J2630" t="str">
            <v>Sale services fee - Auto</v>
          </cell>
          <cell r="K2630" t="str">
            <v>PHI BAN HANG 202503_005820</v>
          </cell>
          <cell r="L2630">
            <v>-258281</v>
          </cell>
          <cell r="M2630">
            <v>-20662</v>
          </cell>
          <cell r="N2630">
            <v>-278943</v>
          </cell>
          <cell r="O2630" t="str">
            <v>20250410</v>
          </cell>
          <cell r="P2630" t="str">
            <v>T04.2025</v>
          </cell>
          <cell r="Q2630">
            <v>-278943</v>
          </cell>
        </row>
        <row r="2631">
          <cell r="I2631">
            <v>901</v>
          </cell>
          <cell r="J2631" t="str">
            <v>Basic discount - Auto</v>
          </cell>
          <cell r="K2631" t="str">
            <v>CHIET KHAU CO BAN 202503_005820</v>
          </cell>
          <cell r="L2631">
            <v>-335765</v>
          </cell>
          <cell r="M2631">
            <v>-26861</v>
          </cell>
          <cell r="N2631">
            <v>-362626</v>
          </cell>
          <cell r="O2631" t="str">
            <v>20250410</v>
          </cell>
          <cell r="P2631" t="str">
            <v>T04.2025</v>
          </cell>
          <cell r="Q2631">
            <v>-362626</v>
          </cell>
        </row>
        <row r="2632">
          <cell r="I2632">
            <v>14271</v>
          </cell>
          <cell r="J2632" t="str">
            <v/>
          </cell>
          <cell r="K2632" t="str">
            <v/>
          </cell>
          <cell r="L2632">
            <v>2500238</v>
          </cell>
          <cell r="M2632">
            <v>200019</v>
          </cell>
          <cell r="N2632">
            <v>2700257</v>
          </cell>
          <cell r="O2632" t="str">
            <v>20250429</v>
          </cell>
          <cell r="P2632" t="str">
            <v>T04.2025</v>
          </cell>
          <cell r="Q2632">
            <v>2700257</v>
          </cell>
        </row>
        <row r="2633">
          <cell r="J2633" t="str">
            <v/>
          </cell>
          <cell r="K2633" t="str">
            <v>SUB SUM</v>
          </cell>
          <cell r="L2633">
            <v>2939288</v>
          </cell>
          <cell r="M2633">
            <v>233594</v>
          </cell>
          <cell r="N2633">
            <v>3172882</v>
          </cell>
          <cell r="O2633" t="str">
            <v/>
          </cell>
          <cell r="P2633" t="str">
            <v>T04.2025</v>
          </cell>
          <cell r="Q2633">
            <v>0</v>
          </cell>
        </row>
        <row r="2634">
          <cell r="I2634">
            <v>905</v>
          </cell>
          <cell r="J2634" t="str">
            <v>250414-01016-1-0055</v>
          </cell>
          <cell r="K2634" t="str">
            <v>Hang tra lai</v>
          </cell>
          <cell r="L2634">
            <v>-218263</v>
          </cell>
          <cell r="M2634">
            <v>-17461</v>
          </cell>
          <cell r="N2634">
            <v>-235724</v>
          </cell>
          <cell r="O2634" t="str">
            <v>20250429</v>
          </cell>
          <cell r="P2634" t="str">
            <v>T04.2025</v>
          </cell>
          <cell r="Q2634">
            <v>-235724</v>
          </cell>
        </row>
        <row r="2635">
          <cell r="I2635">
            <v>2944</v>
          </cell>
          <cell r="J2635" t="str">
            <v>Sampling services fee - Auto</v>
          </cell>
          <cell r="K2635" t="str">
            <v>PHI HANG MAU 202503_005820</v>
          </cell>
          <cell r="L2635">
            <v>-180289</v>
          </cell>
          <cell r="M2635">
            <v>-18029</v>
          </cell>
          <cell r="N2635">
            <v>-198318</v>
          </cell>
          <cell r="O2635" t="str">
            <v>20250410</v>
          </cell>
          <cell r="P2635" t="str">
            <v>T04.2025</v>
          </cell>
          <cell r="Q2635">
            <v>-198318</v>
          </cell>
        </row>
        <row r="2636">
          <cell r="I2636">
            <v>1480</v>
          </cell>
          <cell r="J2636" t="str">
            <v>Distribution Cost -Auto(8%)</v>
          </cell>
          <cell r="K2636" t="str">
            <v>PHI VAN CHUYEN THANG 02.2025-HANG LANH_005820_01016</v>
          </cell>
          <cell r="L2636">
            <v>-390660</v>
          </cell>
          <cell r="M2636">
            <v>-31253</v>
          </cell>
          <cell r="N2636">
            <v>-421913</v>
          </cell>
          <cell r="O2636" t="str">
            <v>20250410</v>
          </cell>
          <cell r="P2636" t="str">
            <v>T04.2025</v>
          </cell>
          <cell r="Q2636">
            <v>-1189350</v>
          </cell>
        </row>
        <row r="2637">
          <cell r="I2637">
            <v>3190</v>
          </cell>
          <cell r="J2637" t="str">
            <v>Sale services fee - Auto</v>
          </cell>
          <cell r="K2637" t="str">
            <v>PHI BAN HANG 202503_005820</v>
          </cell>
          <cell r="L2637">
            <v>-600962</v>
          </cell>
          <cell r="M2637">
            <v>-48077</v>
          </cell>
          <cell r="N2637">
            <v>-649039</v>
          </cell>
          <cell r="O2637" t="str">
            <v>20250410</v>
          </cell>
          <cell r="P2637" t="str">
            <v>T04.2025</v>
          </cell>
          <cell r="Q2637">
            <v>-649039</v>
          </cell>
        </row>
        <row r="2638">
          <cell r="I2638">
            <v>14334</v>
          </cell>
          <cell r="J2638" t="str">
            <v/>
          </cell>
          <cell r="K2638" t="str">
            <v/>
          </cell>
          <cell r="L2638">
            <v>3453370</v>
          </cell>
          <cell r="M2638">
            <v>276270</v>
          </cell>
          <cell r="N2638">
            <v>3729640</v>
          </cell>
          <cell r="O2638" t="str">
            <v>20250429</v>
          </cell>
          <cell r="P2638" t="str">
            <v>T04.2025</v>
          </cell>
          <cell r="Q2638">
            <v>3729640</v>
          </cell>
        </row>
        <row r="2639">
          <cell r="I2639">
            <v>900</v>
          </cell>
          <cell r="J2639" t="str">
            <v>Basic discount - Auto</v>
          </cell>
          <cell r="K2639" t="str">
            <v>CHIET KHAU CO BAN 202503_005820</v>
          </cell>
          <cell r="L2639">
            <v>-781250</v>
          </cell>
          <cell r="M2639">
            <v>-62500</v>
          </cell>
          <cell r="N2639">
            <v>-843750</v>
          </cell>
          <cell r="O2639" t="str">
            <v>20250410</v>
          </cell>
          <cell r="P2639" t="str">
            <v>T04.2025</v>
          </cell>
          <cell r="Q2639">
            <v>-843750</v>
          </cell>
        </row>
        <row r="2640">
          <cell r="I2640">
            <v>12608</v>
          </cell>
          <cell r="J2640" t="str">
            <v/>
          </cell>
          <cell r="K2640" t="str">
            <v/>
          </cell>
          <cell r="L2640">
            <v>4602480</v>
          </cell>
          <cell r="M2640">
            <v>368198</v>
          </cell>
          <cell r="N2640">
            <v>4970678</v>
          </cell>
          <cell r="O2640" t="str">
            <v>20250410</v>
          </cell>
          <cell r="P2640" t="str">
            <v>T04.2025</v>
          </cell>
          <cell r="Q2640">
            <v>4970678</v>
          </cell>
        </row>
        <row r="2641">
          <cell r="J2641" t="str">
            <v/>
          </cell>
          <cell r="K2641" t="str">
            <v>SUB SUM</v>
          </cell>
          <cell r="L2641">
            <v>5884426</v>
          </cell>
          <cell r="M2641">
            <v>467148</v>
          </cell>
          <cell r="N2641">
            <v>6351574</v>
          </cell>
          <cell r="O2641" t="str">
            <v/>
          </cell>
          <cell r="P2641" t="str">
            <v>T04.2025</v>
          </cell>
          <cell r="Q2641">
            <v>0</v>
          </cell>
        </row>
        <row r="2642">
          <cell r="I2642">
            <v>2260</v>
          </cell>
          <cell r="J2642" t="str">
            <v>Sale services fee - Auto</v>
          </cell>
          <cell r="K2642" t="str">
            <v>PHI BAN HANG 202503_005820</v>
          </cell>
          <cell r="L2642">
            <v>-133269</v>
          </cell>
          <cell r="M2642">
            <v>-10662</v>
          </cell>
          <cell r="N2642">
            <v>-143931</v>
          </cell>
          <cell r="O2642" t="str">
            <v>20250410</v>
          </cell>
          <cell r="P2642" t="str">
            <v>T04.2025</v>
          </cell>
          <cell r="Q2642">
            <v>-143931</v>
          </cell>
        </row>
        <row r="2643">
          <cell r="I2643">
            <v>894</v>
          </cell>
          <cell r="J2643" t="str">
            <v>Basic discount - Auto</v>
          </cell>
          <cell r="K2643" t="str">
            <v>CHIET KHAU CO BAN 202503_005820</v>
          </cell>
          <cell r="L2643">
            <v>-173250</v>
          </cell>
          <cell r="M2643">
            <v>-13860</v>
          </cell>
          <cell r="N2643">
            <v>-187110</v>
          </cell>
          <cell r="O2643" t="str">
            <v>20250410</v>
          </cell>
          <cell r="P2643" t="str">
            <v>T04.2025</v>
          </cell>
          <cell r="Q2643">
            <v>-187110</v>
          </cell>
        </row>
        <row r="2644">
          <cell r="J2644" t="str">
            <v/>
          </cell>
          <cell r="K2644" t="str">
            <v>NET OFF REGULAR 08.04.2025</v>
          </cell>
          <cell r="L2644">
            <v>375020</v>
          </cell>
          <cell r="M2644">
            <v>0</v>
          </cell>
          <cell r="N2644">
            <v>375020</v>
          </cell>
          <cell r="O2644" t="str">
            <v>20250410</v>
          </cell>
          <cell r="P2644" t="str">
            <v>T04.2025</v>
          </cell>
          <cell r="Q2644">
            <v>0</v>
          </cell>
        </row>
        <row r="2645">
          <cell r="I2645">
            <v>2024</v>
          </cell>
          <cell r="J2645" t="str">
            <v>Sampling services fee - Auto</v>
          </cell>
          <cell r="K2645" t="str">
            <v>PHI HANG MAU 202503_005820</v>
          </cell>
          <cell r="L2645">
            <v>-39981</v>
          </cell>
          <cell r="M2645">
            <v>-3998</v>
          </cell>
          <cell r="N2645">
            <v>-43979</v>
          </cell>
          <cell r="O2645" t="str">
            <v>20250410</v>
          </cell>
          <cell r="P2645" t="str">
            <v>T04.2025</v>
          </cell>
          <cell r="Q2645">
            <v>-43979</v>
          </cell>
        </row>
        <row r="2646">
          <cell r="J2646" t="str">
            <v/>
          </cell>
          <cell r="K2646" t="str">
            <v>SUB SUM</v>
          </cell>
          <cell r="L2646">
            <v>28520</v>
          </cell>
          <cell r="M2646">
            <v>-28520</v>
          </cell>
          <cell r="N2646">
            <v>0</v>
          </cell>
          <cell r="O2646" t="str">
            <v/>
          </cell>
          <cell r="P2646" t="str">
            <v>T04.2025</v>
          </cell>
          <cell r="Q2646">
            <v>0</v>
          </cell>
        </row>
        <row r="2647">
          <cell r="I2647">
            <v>1480</v>
          </cell>
          <cell r="J2647" t="str">
            <v>Distribution Cost -Auto(8%)</v>
          </cell>
          <cell r="K2647" t="str">
            <v>PHI VAN CHUYEN THANG 02.2025-HANG LANH_005820_01013</v>
          </cell>
          <cell r="L2647">
            <v>-290030</v>
          </cell>
          <cell r="M2647">
            <v>-23202</v>
          </cell>
          <cell r="N2647">
            <v>-313232</v>
          </cell>
          <cell r="O2647" t="str">
            <v>20250410</v>
          </cell>
          <cell r="P2647" t="str">
            <v>T04.2025</v>
          </cell>
          <cell r="Q2647">
            <v>-1189350</v>
          </cell>
        </row>
        <row r="2648">
          <cell r="I2648">
            <v>10647</v>
          </cell>
          <cell r="J2648" t="str">
            <v/>
          </cell>
          <cell r="K2648" t="str">
            <v/>
          </cell>
          <cell r="L2648">
            <v>1785990</v>
          </cell>
          <cell r="M2648">
            <v>142879</v>
          </cell>
          <cell r="N2648">
            <v>1928869</v>
          </cell>
          <cell r="O2648" t="str">
            <v>20250410</v>
          </cell>
          <cell r="P2648" t="str">
            <v>T04.2025</v>
          </cell>
          <cell r="Q2648">
            <v>1928869</v>
          </cell>
        </row>
        <row r="2649">
          <cell r="I2649">
            <v>2654</v>
          </cell>
          <cell r="J2649" t="str">
            <v>Sale services fee - Auto</v>
          </cell>
          <cell r="K2649" t="str">
            <v>PHI BAN HANG 202503_005820</v>
          </cell>
          <cell r="L2649">
            <v>-372958</v>
          </cell>
          <cell r="M2649">
            <v>-29837</v>
          </cell>
          <cell r="N2649">
            <v>-402795</v>
          </cell>
          <cell r="O2649" t="str">
            <v>20250410</v>
          </cell>
          <cell r="P2649" t="str">
            <v>T04.2025</v>
          </cell>
          <cell r="Q2649">
            <v>-402795</v>
          </cell>
        </row>
        <row r="2650">
          <cell r="I2650">
            <v>14332</v>
          </cell>
          <cell r="J2650" t="str">
            <v/>
          </cell>
          <cell r="K2650" t="str">
            <v/>
          </cell>
          <cell r="L2650">
            <v>2858040</v>
          </cell>
          <cell r="M2650">
            <v>228643</v>
          </cell>
          <cell r="N2650">
            <v>3086683</v>
          </cell>
          <cell r="O2650" t="str">
            <v>20250429</v>
          </cell>
          <cell r="P2650" t="str">
            <v>T04.2025</v>
          </cell>
          <cell r="Q2650">
            <v>3086683</v>
          </cell>
        </row>
        <row r="2651">
          <cell r="I2651">
            <v>893</v>
          </cell>
          <cell r="J2651" t="str">
            <v>Basic discount - Auto</v>
          </cell>
          <cell r="K2651" t="str">
            <v>CHIET KHAU CO BAN 202503_005820</v>
          </cell>
          <cell r="L2651">
            <v>-484845</v>
          </cell>
          <cell r="M2651">
            <v>-38788</v>
          </cell>
          <cell r="N2651">
            <v>-523633</v>
          </cell>
          <cell r="O2651" t="str">
            <v>20250410</v>
          </cell>
          <cell r="P2651" t="str">
            <v>T04.2025</v>
          </cell>
          <cell r="Q2651">
            <v>-523633</v>
          </cell>
        </row>
        <row r="2652">
          <cell r="I2652">
            <v>12607</v>
          </cell>
          <cell r="J2652" t="str">
            <v/>
          </cell>
          <cell r="K2652" t="str">
            <v/>
          </cell>
          <cell r="L2652">
            <v>2262710</v>
          </cell>
          <cell r="M2652">
            <v>181017</v>
          </cell>
          <cell r="N2652">
            <v>2443727</v>
          </cell>
          <cell r="O2652" t="str">
            <v>20250410</v>
          </cell>
          <cell r="P2652" t="str">
            <v>T04.2025</v>
          </cell>
          <cell r="Q2652">
            <v>2443727</v>
          </cell>
        </row>
        <row r="2653">
          <cell r="I2653">
            <v>814</v>
          </cell>
          <cell r="J2653" t="str">
            <v>250329-01013-1-0148</v>
          </cell>
          <cell r="K2653" t="str">
            <v>Hang tra lai</v>
          </cell>
          <cell r="L2653">
            <v>-238132</v>
          </cell>
          <cell r="M2653">
            <v>-19051</v>
          </cell>
          <cell r="N2653">
            <v>-257183</v>
          </cell>
          <cell r="O2653" t="str">
            <v>20250410</v>
          </cell>
          <cell r="P2653" t="str">
            <v>T04.2025</v>
          </cell>
          <cell r="Q2653">
            <v>-257183</v>
          </cell>
        </row>
        <row r="2654">
          <cell r="I2654">
            <v>2670</v>
          </cell>
          <cell r="J2654" t="str">
            <v>Sampling services fee - Auto</v>
          </cell>
          <cell r="K2654" t="str">
            <v>PHI HANG MAU 202503_005820</v>
          </cell>
          <cell r="L2654">
            <v>-111887</v>
          </cell>
          <cell r="M2654">
            <v>-11189</v>
          </cell>
          <cell r="N2654">
            <v>-123076</v>
          </cell>
          <cell r="O2654" t="str">
            <v>20250410</v>
          </cell>
          <cell r="P2654" t="str">
            <v>T04.2025</v>
          </cell>
          <cell r="Q2654">
            <v>-123076</v>
          </cell>
        </row>
        <row r="2655">
          <cell r="I2655">
            <v>14333</v>
          </cell>
          <cell r="J2655" t="str">
            <v/>
          </cell>
          <cell r="K2655" t="str">
            <v/>
          </cell>
          <cell r="L2655">
            <v>2262710</v>
          </cell>
          <cell r="M2655">
            <v>181017</v>
          </cell>
          <cell r="N2655">
            <v>2443727</v>
          </cell>
          <cell r="O2655" t="str">
            <v>20250429</v>
          </cell>
          <cell r="P2655" t="str">
            <v>T04.2025</v>
          </cell>
          <cell r="Q2655">
            <v>2443727</v>
          </cell>
        </row>
        <row r="2656">
          <cell r="J2656" t="str">
            <v/>
          </cell>
          <cell r="K2656" t="str">
            <v>SUB SUM</v>
          </cell>
          <cell r="L2656">
            <v>7671598</v>
          </cell>
          <cell r="M2656">
            <v>611489</v>
          </cell>
          <cell r="N2656">
            <v>8283087</v>
          </cell>
          <cell r="O2656" t="str">
            <v/>
          </cell>
          <cell r="P2656" t="str">
            <v>T04.2025</v>
          </cell>
          <cell r="Q2656">
            <v>0</v>
          </cell>
        </row>
        <row r="2657">
          <cell r="I2657">
            <v>15163</v>
          </cell>
          <cell r="J2657" t="str">
            <v/>
          </cell>
          <cell r="K2657" t="str">
            <v/>
          </cell>
          <cell r="L2657">
            <v>2262710</v>
          </cell>
          <cell r="M2657">
            <v>181017</v>
          </cell>
          <cell r="N2657">
            <v>2443727</v>
          </cell>
          <cell r="O2657" t="str">
            <v>20250429</v>
          </cell>
          <cell r="P2657" t="str">
            <v>T04.2025</v>
          </cell>
          <cell r="Q2657">
            <v>2443727</v>
          </cell>
        </row>
        <row r="2658">
          <cell r="I2658">
            <v>3418</v>
          </cell>
          <cell r="J2658" t="str">
            <v>Sale services fee - Auto</v>
          </cell>
          <cell r="K2658" t="str">
            <v>PHI BAN HANG 202503_005820</v>
          </cell>
          <cell r="L2658">
            <v>-352439</v>
          </cell>
          <cell r="M2658">
            <v>-28195</v>
          </cell>
          <cell r="N2658">
            <v>-380634</v>
          </cell>
          <cell r="O2658" t="str">
            <v>20250410</v>
          </cell>
          <cell r="P2658" t="str">
            <v>T04.2025</v>
          </cell>
          <cell r="Q2658">
            <v>-380634</v>
          </cell>
        </row>
        <row r="2659">
          <cell r="I2659">
            <v>892</v>
          </cell>
          <cell r="J2659" t="str">
            <v>Basic discount - Auto</v>
          </cell>
          <cell r="K2659" t="str">
            <v>CHIET KHAU CO BAN 202503_005820</v>
          </cell>
          <cell r="L2659">
            <v>-458170</v>
          </cell>
          <cell r="M2659">
            <v>-36654</v>
          </cell>
          <cell r="N2659">
            <v>-494824</v>
          </cell>
          <cell r="O2659" t="str">
            <v>20250410</v>
          </cell>
          <cell r="P2659" t="str">
            <v>T04.2025</v>
          </cell>
          <cell r="Q2659">
            <v>-494824</v>
          </cell>
        </row>
        <row r="2660">
          <cell r="I2660">
            <v>16592</v>
          </cell>
          <cell r="J2660" t="str">
            <v/>
          </cell>
          <cell r="K2660" t="str">
            <v/>
          </cell>
          <cell r="L2660">
            <v>2262710</v>
          </cell>
          <cell r="M2660">
            <v>181017</v>
          </cell>
          <cell r="N2660">
            <v>2443727</v>
          </cell>
          <cell r="O2660" t="str">
            <v>20250429</v>
          </cell>
          <cell r="P2660" t="str">
            <v>T04.2025</v>
          </cell>
          <cell r="Q2660">
            <v>2443727</v>
          </cell>
        </row>
        <row r="2661">
          <cell r="J2661" t="str">
            <v/>
          </cell>
          <cell r="K2661" t="str">
            <v>NET OFF REGULAR 08.04.2025</v>
          </cell>
          <cell r="L2661">
            <v>991763</v>
          </cell>
          <cell r="M2661">
            <v>0</v>
          </cell>
          <cell r="N2661">
            <v>991763</v>
          </cell>
          <cell r="O2661" t="str">
            <v>20250410</v>
          </cell>
          <cell r="P2661" t="str">
            <v>T04.2025</v>
          </cell>
          <cell r="Q2661">
            <v>0</v>
          </cell>
        </row>
        <row r="2662">
          <cell r="I2662">
            <v>3489</v>
          </cell>
          <cell r="J2662" t="str">
            <v>Sampling services fee - Auto</v>
          </cell>
          <cell r="K2662" t="str">
            <v>PHI HANG MAU 202503_005820</v>
          </cell>
          <cell r="L2662">
            <v>-105732</v>
          </cell>
          <cell r="M2662">
            <v>-10573</v>
          </cell>
          <cell r="N2662">
            <v>-116305</v>
          </cell>
          <cell r="O2662" t="str">
            <v>20250410</v>
          </cell>
          <cell r="P2662" t="str">
            <v>T04.2025</v>
          </cell>
          <cell r="Q2662">
            <v>-116305</v>
          </cell>
        </row>
        <row r="2663">
          <cell r="J2663" t="str">
            <v/>
          </cell>
          <cell r="K2663" t="str">
            <v>SUB SUM</v>
          </cell>
          <cell r="L2663">
            <v>4600842</v>
          </cell>
          <cell r="M2663">
            <v>286612</v>
          </cell>
          <cell r="N2663">
            <v>4887454</v>
          </cell>
          <cell r="O2663" t="str">
            <v/>
          </cell>
          <cell r="P2663" t="str">
            <v>T04.2025</v>
          </cell>
          <cell r="Q2663">
            <v>0</v>
          </cell>
        </row>
        <row r="2664">
          <cell r="I2664">
            <v>3146</v>
          </cell>
          <cell r="J2664" t="str">
            <v>Sampling services fee - Auto</v>
          </cell>
          <cell r="K2664" t="str">
            <v>PHI HANG MAU 202503_005820</v>
          </cell>
          <cell r="L2664">
            <v>-17991</v>
          </cell>
          <cell r="M2664">
            <v>-1799</v>
          </cell>
          <cell r="N2664">
            <v>-19790</v>
          </cell>
          <cell r="O2664" t="str">
            <v>20250410</v>
          </cell>
          <cell r="P2664" t="str">
            <v>T04.2025</v>
          </cell>
          <cell r="Q2664">
            <v>-19790</v>
          </cell>
        </row>
        <row r="2665">
          <cell r="I2665">
            <v>1480</v>
          </cell>
          <cell r="J2665" t="str">
            <v>Distribution Cost -Auto(8%)</v>
          </cell>
          <cell r="K2665" t="str">
            <v>PHI VAN CHUYEN THANG 02.2025-HANG LANH_005820_01011</v>
          </cell>
          <cell r="L2665">
            <v>-90860</v>
          </cell>
          <cell r="M2665">
            <v>-7269</v>
          </cell>
          <cell r="N2665">
            <v>-98129</v>
          </cell>
          <cell r="O2665" t="str">
            <v>20250410</v>
          </cell>
          <cell r="P2665" t="str">
            <v>T04.2025</v>
          </cell>
          <cell r="Q2665">
            <v>-1189350</v>
          </cell>
        </row>
        <row r="2666">
          <cell r="I2666">
            <v>2741</v>
          </cell>
          <cell r="J2666" t="str">
            <v>Sale services fee - Auto</v>
          </cell>
          <cell r="K2666" t="str">
            <v>PHI BAN HANG 202503_005820</v>
          </cell>
          <cell r="L2666">
            <v>-59971</v>
          </cell>
          <cell r="M2666">
            <v>-4798</v>
          </cell>
          <cell r="N2666">
            <v>-64769</v>
          </cell>
          <cell r="O2666" t="str">
            <v>20250410</v>
          </cell>
          <cell r="P2666" t="str">
            <v>T04.2025</v>
          </cell>
          <cell r="Q2666">
            <v>-64769</v>
          </cell>
        </row>
        <row r="2667">
          <cell r="I2667">
            <v>15563</v>
          </cell>
          <cell r="J2667" t="str">
            <v/>
          </cell>
          <cell r="K2667" t="str">
            <v/>
          </cell>
          <cell r="L2667">
            <v>666348</v>
          </cell>
          <cell r="M2667">
            <v>53308</v>
          </cell>
          <cell r="N2667">
            <v>719656</v>
          </cell>
          <cell r="O2667" t="str">
            <v>20250429</v>
          </cell>
          <cell r="P2667" t="str">
            <v>T04.2025</v>
          </cell>
          <cell r="Q2667">
            <v>719656</v>
          </cell>
        </row>
        <row r="2668">
          <cell r="I2668">
            <v>891</v>
          </cell>
          <cell r="J2668" t="str">
            <v>Basic discount - Auto</v>
          </cell>
          <cell r="K2668" t="str">
            <v>CHIET KHAU CO BAN 202503_005820</v>
          </cell>
          <cell r="L2668">
            <v>-77963</v>
          </cell>
          <cell r="M2668">
            <v>-6237</v>
          </cell>
          <cell r="N2668">
            <v>-84200</v>
          </cell>
          <cell r="O2668" t="str">
            <v>20250410</v>
          </cell>
          <cell r="P2668" t="str">
            <v>T04.2025</v>
          </cell>
          <cell r="Q2668">
            <v>-84200</v>
          </cell>
        </row>
        <row r="2669">
          <cell r="J2669" t="str">
            <v/>
          </cell>
          <cell r="K2669" t="str">
            <v>NET OFF REGULAR 08.04.2025</v>
          </cell>
          <cell r="L2669">
            <v>266888</v>
          </cell>
          <cell r="M2669">
            <v>0</v>
          </cell>
          <cell r="N2669">
            <v>266888</v>
          </cell>
          <cell r="O2669" t="str">
            <v>20250410</v>
          </cell>
          <cell r="P2669" t="str">
            <v>T04.2025</v>
          </cell>
          <cell r="Q2669">
            <v>0</v>
          </cell>
        </row>
        <row r="2670">
          <cell r="J2670" t="str">
            <v/>
          </cell>
          <cell r="K2670" t="str">
            <v>SUB SUM</v>
          </cell>
          <cell r="L2670">
            <v>686451</v>
          </cell>
          <cell r="M2670">
            <v>33205</v>
          </cell>
          <cell r="N2670">
            <v>719656</v>
          </cell>
          <cell r="O2670" t="str">
            <v/>
          </cell>
          <cell r="P2670" t="str">
            <v>T04.2025</v>
          </cell>
          <cell r="Q2670">
            <v>0</v>
          </cell>
        </row>
        <row r="2671">
          <cell r="I2671">
            <v>2539</v>
          </cell>
          <cell r="J2671" t="str">
            <v>Sale services fee - Auto</v>
          </cell>
          <cell r="K2671" t="str">
            <v>PHI BAN HANG 202503_005820</v>
          </cell>
          <cell r="L2671">
            <v>-75614</v>
          </cell>
          <cell r="M2671">
            <v>-6049</v>
          </cell>
          <cell r="N2671">
            <v>-81663</v>
          </cell>
          <cell r="O2671" t="str">
            <v>20250410</v>
          </cell>
          <cell r="P2671" t="str">
            <v>T04.2025</v>
          </cell>
          <cell r="Q2671">
            <v>-81663</v>
          </cell>
        </row>
        <row r="2672">
          <cell r="I2672">
            <v>890</v>
          </cell>
          <cell r="J2672" t="str">
            <v>Basic discount - Auto</v>
          </cell>
          <cell r="K2672" t="str">
            <v>CHIET KHAU CO BAN 202503_005820</v>
          </cell>
          <cell r="L2672">
            <v>-98298</v>
          </cell>
          <cell r="M2672">
            <v>-7864</v>
          </cell>
          <cell r="N2672">
            <v>-106162</v>
          </cell>
          <cell r="O2672" t="str">
            <v>20250410</v>
          </cell>
          <cell r="P2672" t="str">
            <v>T04.2025</v>
          </cell>
          <cell r="Q2672">
            <v>-106162</v>
          </cell>
        </row>
        <row r="2673">
          <cell r="J2673" t="str">
            <v/>
          </cell>
          <cell r="K2673" t="str">
            <v>NET OFF REGULAR 08.04.2025</v>
          </cell>
          <cell r="L2673">
            <v>212777</v>
          </cell>
          <cell r="M2673">
            <v>0</v>
          </cell>
          <cell r="N2673">
            <v>212777</v>
          </cell>
          <cell r="O2673" t="str">
            <v>20250410</v>
          </cell>
          <cell r="P2673" t="str">
            <v>T04.2025</v>
          </cell>
          <cell r="Q2673">
            <v>0</v>
          </cell>
        </row>
        <row r="2674">
          <cell r="I2674">
            <v>2915</v>
          </cell>
          <cell r="J2674" t="str">
            <v>Sampling services fee - Auto</v>
          </cell>
          <cell r="K2674" t="str">
            <v>PHI HANG MAU 202503_005820</v>
          </cell>
          <cell r="L2674">
            <v>-22684</v>
          </cell>
          <cell r="M2674">
            <v>-2268</v>
          </cell>
          <cell r="N2674">
            <v>-24952</v>
          </cell>
          <cell r="O2674" t="str">
            <v>20250410</v>
          </cell>
          <cell r="P2674" t="str">
            <v>T04.2025</v>
          </cell>
          <cell r="Q2674">
            <v>-24952</v>
          </cell>
        </row>
        <row r="2675">
          <cell r="J2675" t="str">
            <v/>
          </cell>
          <cell r="K2675" t="str">
            <v>SUB SUM</v>
          </cell>
          <cell r="L2675">
            <v>16181</v>
          </cell>
          <cell r="M2675">
            <v>-16181</v>
          </cell>
          <cell r="N2675">
            <v>0</v>
          </cell>
          <cell r="O2675" t="str">
            <v/>
          </cell>
          <cell r="P2675" t="str">
            <v>T04.2025</v>
          </cell>
          <cell r="Q2675">
            <v>0</v>
          </cell>
        </row>
        <row r="2676">
          <cell r="J2676" t="str">
            <v/>
          </cell>
          <cell r="K2676" t="str">
            <v>NET OFF REGULAR 08.04.2025</v>
          </cell>
          <cell r="L2676">
            <v>-2224592</v>
          </cell>
          <cell r="M2676">
            <v>0</v>
          </cell>
          <cell r="N2676">
            <v>-2224592</v>
          </cell>
          <cell r="O2676" t="str">
            <v>20250410</v>
          </cell>
          <cell r="P2676" t="str">
            <v>T04.2025</v>
          </cell>
          <cell r="Q2676">
            <v>0</v>
          </cell>
        </row>
        <row r="2677">
          <cell r="I2677">
            <v>2776</v>
          </cell>
          <cell r="J2677" t="str">
            <v>Sampling services fee - Auto</v>
          </cell>
          <cell r="K2677" t="str">
            <v>PHI HANG MAU 202503_005820</v>
          </cell>
          <cell r="L2677">
            <v>-51801</v>
          </cell>
          <cell r="M2677">
            <v>-5180</v>
          </cell>
          <cell r="N2677">
            <v>-56981</v>
          </cell>
          <cell r="O2677" t="str">
            <v>20250410</v>
          </cell>
          <cell r="P2677" t="str">
            <v>T04.2025</v>
          </cell>
          <cell r="Q2677">
            <v>-56981</v>
          </cell>
        </row>
        <row r="2678">
          <cell r="I2678">
            <v>12723</v>
          </cell>
          <cell r="J2678" t="str">
            <v/>
          </cell>
          <cell r="K2678" t="str">
            <v/>
          </cell>
          <cell r="L2678">
            <v>2936610</v>
          </cell>
          <cell r="M2678">
            <v>234929</v>
          </cell>
          <cell r="N2678">
            <v>3171539</v>
          </cell>
          <cell r="O2678" t="str">
            <v>20250429</v>
          </cell>
          <cell r="P2678" t="str">
            <v>T04.2025</v>
          </cell>
          <cell r="Q2678">
            <v>3171539</v>
          </cell>
        </row>
        <row r="2679">
          <cell r="I2679">
            <v>1480</v>
          </cell>
          <cell r="J2679" t="str">
            <v>Distribution Cost -Auto(8%)</v>
          </cell>
          <cell r="K2679" t="str">
            <v>PHI VAN CHUYEN THANG 02.2025-HANG LANH_005820_01009</v>
          </cell>
          <cell r="L2679">
            <v>-240660</v>
          </cell>
          <cell r="M2679">
            <v>-19253</v>
          </cell>
          <cell r="N2679">
            <v>-259913</v>
          </cell>
          <cell r="O2679" t="str">
            <v>20250410</v>
          </cell>
          <cell r="P2679" t="str">
            <v>T04.2025</v>
          </cell>
          <cell r="Q2679">
            <v>-1189350</v>
          </cell>
        </row>
        <row r="2680">
          <cell r="I2680">
            <v>3010</v>
          </cell>
          <cell r="J2680" t="str">
            <v>Sale services fee - Auto</v>
          </cell>
          <cell r="K2680" t="str">
            <v>PHI BAN HANG 202503_005820</v>
          </cell>
          <cell r="L2680">
            <v>-172669</v>
          </cell>
          <cell r="M2680">
            <v>-13813</v>
          </cell>
          <cell r="N2680">
            <v>-186482</v>
          </cell>
          <cell r="O2680" t="str">
            <v>20250410</v>
          </cell>
          <cell r="P2680" t="str">
            <v>T04.2025</v>
          </cell>
          <cell r="Q2680">
            <v>-186482</v>
          </cell>
        </row>
        <row r="2681">
          <cell r="I2681">
            <v>889</v>
          </cell>
          <cell r="J2681" t="str">
            <v>Basic discount - Auto</v>
          </cell>
          <cell r="K2681" t="str">
            <v>CHIET KHAU CO BAN 202503_005820</v>
          </cell>
          <cell r="L2681">
            <v>-224469</v>
          </cell>
          <cell r="M2681">
            <v>-17958</v>
          </cell>
          <cell r="N2681">
            <v>-242427</v>
          </cell>
          <cell r="O2681" t="str">
            <v>20250410</v>
          </cell>
          <cell r="P2681" t="str">
            <v>T04.2025</v>
          </cell>
          <cell r="Q2681">
            <v>-242427</v>
          </cell>
        </row>
        <row r="2682">
          <cell r="I2682">
            <v>10646</v>
          </cell>
          <cell r="J2682" t="str">
            <v/>
          </cell>
          <cell r="K2682" t="str">
            <v/>
          </cell>
          <cell r="L2682">
            <v>5080710</v>
          </cell>
          <cell r="M2682">
            <v>406457</v>
          </cell>
          <cell r="N2682">
            <v>5487167</v>
          </cell>
          <cell r="O2682" t="str">
            <v>20250410</v>
          </cell>
          <cell r="P2682" t="str">
            <v>T04.2025</v>
          </cell>
          <cell r="Q2682">
            <v>5487167</v>
          </cell>
        </row>
        <row r="2683">
          <cell r="J2683" t="str">
            <v/>
          </cell>
          <cell r="K2683" t="str">
            <v>SUB SUM</v>
          </cell>
          <cell r="L2683">
            <v>5103129</v>
          </cell>
          <cell r="M2683">
            <v>585182</v>
          </cell>
          <cell r="N2683">
            <v>5688311</v>
          </cell>
          <cell r="O2683" t="str">
            <v/>
          </cell>
          <cell r="P2683" t="str">
            <v>T04.2025</v>
          </cell>
          <cell r="Q2683">
            <v>0</v>
          </cell>
        </row>
        <row r="2684">
          <cell r="I2684">
            <v>12581</v>
          </cell>
          <cell r="J2684" t="str">
            <v/>
          </cell>
          <cell r="K2684" t="str">
            <v/>
          </cell>
          <cell r="L2684">
            <v>1072050</v>
          </cell>
          <cell r="M2684">
            <v>85764</v>
          </cell>
          <cell r="N2684">
            <v>1157814</v>
          </cell>
          <cell r="O2684" t="str">
            <v>20250410</v>
          </cell>
          <cell r="P2684" t="str">
            <v>T04.2025</v>
          </cell>
          <cell r="Q2684">
            <v>1157814</v>
          </cell>
        </row>
        <row r="2685">
          <cell r="I2685">
            <v>2452</v>
          </cell>
          <cell r="J2685" t="str">
            <v>Sale services fee - Auto</v>
          </cell>
          <cell r="K2685" t="str">
            <v>PHI BAN HANG 202503_005820</v>
          </cell>
          <cell r="L2685">
            <v>-167440</v>
          </cell>
          <cell r="M2685">
            <v>-13395</v>
          </cell>
          <cell r="N2685">
            <v>-180835</v>
          </cell>
          <cell r="O2685" t="str">
            <v>20250410</v>
          </cell>
          <cell r="P2685" t="str">
            <v>T04.2025</v>
          </cell>
          <cell r="Q2685">
            <v>-180835</v>
          </cell>
        </row>
        <row r="2686">
          <cell r="I2686">
            <v>888</v>
          </cell>
          <cell r="J2686" t="str">
            <v>Basic discount - Auto</v>
          </cell>
          <cell r="K2686" t="str">
            <v>CHIET KHAU CO BAN 202503_005820</v>
          </cell>
          <cell r="L2686">
            <v>-217672</v>
          </cell>
          <cell r="M2686">
            <v>-17414</v>
          </cell>
          <cell r="N2686">
            <v>-235086</v>
          </cell>
          <cell r="O2686" t="str">
            <v>20250410</v>
          </cell>
          <cell r="P2686" t="str">
            <v>T04.2025</v>
          </cell>
          <cell r="Q2686">
            <v>-235086</v>
          </cell>
        </row>
        <row r="2687">
          <cell r="I2687">
            <v>10630</v>
          </cell>
          <cell r="J2687" t="str">
            <v/>
          </cell>
          <cell r="K2687" t="str">
            <v/>
          </cell>
          <cell r="L2687">
            <v>1190660</v>
          </cell>
          <cell r="M2687">
            <v>95253</v>
          </cell>
          <cell r="N2687">
            <v>1285913</v>
          </cell>
          <cell r="O2687" t="str">
            <v>20250410</v>
          </cell>
          <cell r="P2687" t="str">
            <v>T04.2025</v>
          </cell>
          <cell r="Q2687">
            <v>1285913</v>
          </cell>
        </row>
        <row r="2688">
          <cell r="I2688">
            <v>15737</v>
          </cell>
          <cell r="J2688" t="str">
            <v/>
          </cell>
          <cell r="K2688" t="str">
            <v/>
          </cell>
          <cell r="L2688">
            <v>1269686</v>
          </cell>
          <cell r="M2688">
            <v>101575</v>
          </cell>
          <cell r="N2688">
            <v>1371261</v>
          </cell>
          <cell r="O2688" t="str">
            <v>20250429</v>
          </cell>
          <cell r="P2688" t="str">
            <v>T04.2025</v>
          </cell>
          <cell r="Q2688">
            <v>1371261</v>
          </cell>
        </row>
        <row r="2689">
          <cell r="I2689">
            <v>2194</v>
          </cell>
          <cell r="J2689" t="str">
            <v>Sampling services fee - Auto</v>
          </cell>
          <cell r="K2689" t="str">
            <v>PHI HANG MAU 202503_005820</v>
          </cell>
          <cell r="L2689">
            <v>-50232</v>
          </cell>
          <cell r="M2689">
            <v>-5023</v>
          </cell>
          <cell r="N2689">
            <v>-55255</v>
          </cell>
          <cell r="O2689" t="str">
            <v>20250410</v>
          </cell>
          <cell r="P2689" t="str">
            <v>T04.2025</v>
          </cell>
          <cell r="Q2689">
            <v>-55255</v>
          </cell>
        </row>
        <row r="2690">
          <cell r="J2690" t="str">
            <v/>
          </cell>
          <cell r="K2690" t="str">
            <v>SUB SUM</v>
          </cell>
          <cell r="L2690">
            <v>3097052</v>
          </cell>
          <cell r="M2690">
            <v>246760</v>
          </cell>
          <cell r="N2690">
            <v>3343812</v>
          </cell>
          <cell r="O2690" t="str">
            <v/>
          </cell>
          <cell r="P2690" t="str">
            <v>T04.2025</v>
          </cell>
          <cell r="Q2690">
            <v>0</v>
          </cell>
        </row>
        <row r="2691">
          <cell r="I2691">
            <v>3175</v>
          </cell>
          <cell r="J2691" t="str">
            <v>Sale services fee - Auto</v>
          </cell>
          <cell r="K2691" t="str">
            <v>PHI BAN HANG 202503_005820</v>
          </cell>
          <cell r="L2691">
            <v>-302961</v>
          </cell>
          <cell r="M2691">
            <v>-24237</v>
          </cell>
          <cell r="N2691">
            <v>-327198</v>
          </cell>
          <cell r="O2691" t="str">
            <v>20250410</v>
          </cell>
          <cell r="P2691" t="str">
            <v>T04.2025</v>
          </cell>
          <cell r="Q2691">
            <v>-327198</v>
          </cell>
        </row>
        <row r="2692">
          <cell r="I2692">
            <v>887</v>
          </cell>
          <cell r="J2692" t="str">
            <v>Basic discount - Auto</v>
          </cell>
          <cell r="K2692" t="str">
            <v>CHIET KHAU CO BAN 202503_005820</v>
          </cell>
          <cell r="L2692">
            <v>-393849</v>
          </cell>
          <cell r="M2692">
            <v>-31508</v>
          </cell>
          <cell r="N2692">
            <v>-425357</v>
          </cell>
          <cell r="O2692" t="str">
            <v>20250410</v>
          </cell>
          <cell r="P2692" t="str">
            <v>T04.2025</v>
          </cell>
          <cell r="Q2692">
            <v>-425357</v>
          </cell>
        </row>
        <row r="2693">
          <cell r="I2693">
            <v>10648</v>
          </cell>
          <cell r="J2693" t="str">
            <v/>
          </cell>
          <cell r="K2693" t="str">
            <v/>
          </cell>
          <cell r="L2693">
            <v>1608075</v>
          </cell>
          <cell r="M2693">
            <v>128646</v>
          </cell>
          <cell r="N2693">
            <v>1736721</v>
          </cell>
          <cell r="O2693" t="str">
            <v>20250410</v>
          </cell>
          <cell r="P2693" t="str">
            <v>T04.2025</v>
          </cell>
          <cell r="Q2693">
            <v>1736721</v>
          </cell>
        </row>
        <row r="2694">
          <cell r="I2694">
            <v>3612</v>
          </cell>
          <cell r="J2694" t="str">
            <v>Sampling services fee - Auto</v>
          </cell>
          <cell r="K2694" t="str">
            <v>PHI HANG MAU 202503_005820</v>
          </cell>
          <cell r="L2694">
            <v>-90888</v>
          </cell>
          <cell r="M2694">
            <v>-9089</v>
          </cell>
          <cell r="N2694">
            <v>-99977</v>
          </cell>
          <cell r="O2694" t="str">
            <v>20250410</v>
          </cell>
          <cell r="P2694" t="str">
            <v>T04.2025</v>
          </cell>
          <cell r="Q2694">
            <v>-99977</v>
          </cell>
        </row>
        <row r="2695">
          <cell r="I2695">
            <v>1480</v>
          </cell>
          <cell r="J2695" t="str">
            <v>Distribution Cost -Auto(8%)</v>
          </cell>
          <cell r="K2695" t="str">
            <v>PHI VAN CHUYEN THANG 02.2025-HANG LANH_005820_01006</v>
          </cell>
          <cell r="L2695">
            <v>-89040</v>
          </cell>
          <cell r="M2695">
            <v>-7123</v>
          </cell>
          <cell r="N2695">
            <v>-96163</v>
          </cell>
          <cell r="O2695" t="str">
            <v>20250410</v>
          </cell>
          <cell r="P2695" t="str">
            <v>T04.2025</v>
          </cell>
          <cell r="Q2695">
            <v>-1189350</v>
          </cell>
        </row>
        <row r="2696">
          <cell r="J2696" t="str">
            <v/>
          </cell>
          <cell r="K2696" t="str">
            <v>SUB SUM</v>
          </cell>
          <cell r="L2696">
            <v>731337</v>
          </cell>
          <cell r="M2696">
            <v>56689</v>
          </cell>
          <cell r="N2696">
            <v>788026</v>
          </cell>
          <cell r="O2696" t="str">
            <v/>
          </cell>
          <cell r="P2696" t="str">
            <v>T04.2025</v>
          </cell>
          <cell r="Q2696">
            <v>0</v>
          </cell>
        </row>
        <row r="2697">
          <cell r="I2697">
            <v>2701</v>
          </cell>
          <cell r="J2697" t="str">
            <v>Sale services fee - Auto</v>
          </cell>
          <cell r="K2697" t="str">
            <v>PHI BAN HANG 202503_005820</v>
          </cell>
          <cell r="L2697">
            <v>-107159</v>
          </cell>
          <cell r="M2697">
            <v>-8573</v>
          </cell>
          <cell r="N2697">
            <v>-115732</v>
          </cell>
          <cell r="O2697" t="str">
            <v>20250410</v>
          </cell>
          <cell r="P2697" t="str">
            <v>T04.2025</v>
          </cell>
          <cell r="Q2697">
            <v>-115732</v>
          </cell>
        </row>
        <row r="2698">
          <cell r="I2698">
            <v>886</v>
          </cell>
          <cell r="J2698" t="str">
            <v>Basic discount - Auto</v>
          </cell>
          <cell r="K2698" t="str">
            <v>CHIET KHAU CO BAN 202503_005820</v>
          </cell>
          <cell r="L2698">
            <v>-139307</v>
          </cell>
          <cell r="M2698">
            <v>-11145</v>
          </cell>
          <cell r="N2698">
            <v>-150452</v>
          </cell>
          <cell r="O2698" t="str">
            <v>20250410</v>
          </cell>
          <cell r="P2698" t="str">
            <v>T04.2025</v>
          </cell>
          <cell r="Q2698">
            <v>-150452</v>
          </cell>
        </row>
        <row r="2699">
          <cell r="I2699">
            <v>12768</v>
          </cell>
          <cell r="J2699" t="str">
            <v/>
          </cell>
          <cell r="K2699" t="str">
            <v/>
          </cell>
          <cell r="L2699">
            <v>1357626</v>
          </cell>
          <cell r="M2699">
            <v>108610</v>
          </cell>
          <cell r="N2699">
            <v>1466236</v>
          </cell>
          <cell r="O2699" t="str">
            <v>20250410</v>
          </cell>
          <cell r="P2699" t="str">
            <v>T04.2025</v>
          </cell>
          <cell r="Q2699">
            <v>1466236</v>
          </cell>
        </row>
        <row r="2700">
          <cell r="I2700">
            <v>2700</v>
          </cell>
          <cell r="J2700" t="str">
            <v>Sampling services fee - Auto</v>
          </cell>
          <cell r="K2700" t="str">
            <v>PHI HANG MAU 202503_005820</v>
          </cell>
          <cell r="L2700">
            <v>-32148</v>
          </cell>
          <cell r="M2700">
            <v>-3215</v>
          </cell>
          <cell r="N2700">
            <v>-35363</v>
          </cell>
          <cell r="O2700" t="str">
            <v>20250410</v>
          </cell>
          <cell r="P2700" t="str">
            <v>T04.2025</v>
          </cell>
          <cell r="Q2700">
            <v>-35363</v>
          </cell>
        </row>
        <row r="2701">
          <cell r="I2701">
            <v>12789</v>
          </cell>
          <cell r="J2701" t="str">
            <v/>
          </cell>
          <cell r="K2701" t="str">
            <v/>
          </cell>
          <cell r="L2701">
            <v>714396</v>
          </cell>
          <cell r="M2701">
            <v>57152</v>
          </cell>
          <cell r="N2701">
            <v>771548</v>
          </cell>
          <cell r="O2701" t="str">
            <v>20250410</v>
          </cell>
          <cell r="P2701" t="str">
            <v>T04.2025</v>
          </cell>
          <cell r="Q2701">
            <v>771548</v>
          </cell>
        </row>
        <row r="2702">
          <cell r="J2702" t="str">
            <v/>
          </cell>
          <cell r="K2702" t="str">
            <v>SUB SUM</v>
          </cell>
          <cell r="L2702">
            <v>1793408</v>
          </cell>
          <cell r="M2702">
            <v>142829</v>
          </cell>
          <cell r="N2702">
            <v>1936237</v>
          </cell>
          <cell r="O2702" t="str">
            <v/>
          </cell>
          <cell r="P2702" t="str">
            <v>T04.2025</v>
          </cell>
          <cell r="Q2702">
            <v>0</v>
          </cell>
        </row>
        <row r="2703">
          <cell r="I2703">
            <v>3528</v>
          </cell>
          <cell r="J2703" t="str">
            <v>Sale services fee - Auto</v>
          </cell>
          <cell r="K2703" t="str">
            <v>PHI BAN HANG 202503_005820</v>
          </cell>
          <cell r="L2703">
            <v>-39981</v>
          </cell>
          <cell r="M2703">
            <v>-3198</v>
          </cell>
          <cell r="N2703">
            <v>-43179</v>
          </cell>
          <cell r="O2703" t="str">
            <v>20250410</v>
          </cell>
          <cell r="P2703" t="str">
            <v>T04.2025</v>
          </cell>
          <cell r="Q2703">
            <v>-43179</v>
          </cell>
        </row>
        <row r="2704">
          <cell r="I2704">
            <v>885</v>
          </cell>
          <cell r="J2704" t="str">
            <v>Basic discount - Auto</v>
          </cell>
          <cell r="K2704" t="str">
            <v>CHIET KHAU CO BAN 202503_005820</v>
          </cell>
          <cell r="L2704">
            <v>-51975</v>
          </cell>
          <cell r="M2704">
            <v>-4158</v>
          </cell>
          <cell r="N2704">
            <v>-56133</v>
          </cell>
          <cell r="O2704" t="str">
            <v>20250410</v>
          </cell>
          <cell r="P2704" t="str">
            <v>T04.2025</v>
          </cell>
          <cell r="Q2704">
            <v>-56133</v>
          </cell>
        </row>
        <row r="2705">
          <cell r="J2705" t="str">
            <v/>
          </cell>
          <cell r="K2705" t="str">
            <v>NET OFF REGULAR 08.04.2025</v>
          </cell>
          <cell r="L2705">
            <v>112505</v>
          </cell>
          <cell r="M2705">
            <v>0</v>
          </cell>
          <cell r="N2705">
            <v>112505</v>
          </cell>
          <cell r="O2705" t="str">
            <v>20250410</v>
          </cell>
          <cell r="P2705" t="str">
            <v>T04.2025</v>
          </cell>
          <cell r="Q2705">
            <v>0</v>
          </cell>
        </row>
        <row r="2706">
          <cell r="I2706">
            <v>4028</v>
          </cell>
          <cell r="J2706" t="str">
            <v>Sampling services fee - Auto</v>
          </cell>
          <cell r="K2706" t="str">
            <v>PHI HANG MAU 202503_005820</v>
          </cell>
          <cell r="L2706">
            <v>-11994</v>
          </cell>
          <cell r="M2706">
            <v>-1199</v>
          </cell>
          <cell r="N2706">
            <v>-13193</v>
          </cell>
          <cell r="O2706" t="str">
            <v>20250410</v>
          </cell>
          <cell r="P2706" t="str">
            <v>T04.2025</v>
          </cell>
          <cell r="Q2706">
            <v>-13193</v>
          </cell>
        </row>
        <row r="2707">
          <cell r="J2707" t="str">
            <v/>
          </cell>
          <cell r="K2707" t="str">
            <v>SUB SUM</v>
          </cell>
          <cell r="L2707">
            <v>8555</v>
          </cell>
          <cell r="M2707">
            <v>-8555</v>
          </cell>
          <cell r="N2707">
            <v>0</v>
          </cell>
          <cell r="O2707" t="str">
            <v/>
          </cell>
          <cell r="P2707" t="str">
            <v>T04.2025</v>
          </cell>
          <cell r="Q2707">
            <v>0</v>
          </cell>
        </row>
        <row r="2708">
          <cell r="J2708" t="str">
            <v/>
          </cell>
          <cell r="K2708" t="str">
            <v>NET OFF REGULAR 08.04.2025</v>
          </cell>
          <cell r="L2708">
            <v>265639</v>
          </cell>
          <cell r="M2708">
            <v>0</v>
          </cell>
          <cell r="N2708">
            <v>265639</v>
          </cell>
          <cell r="O2708" t="str">
            <v>20250410</v>
          </cell>
          <cell r="P2708" t="str">
            <v>T04.2025</v>
          </cell>
          <cell r="Q2708">
            <v>0</v>
          </cell>
        </row>
        <row r="2709">
          <cell r="I2709">
            <v>3086</v>
          </cell>
          <cell r="J2709" t="str">
            <v>Sampling services fee - Auto</v>
          </cell>
          <cell r="K2709" t="str">
            <v>PHI HANG MAU 202503_005820</v>
          </cell>
          <cell r="L2709">
            <v>-28320</v>
          </cell>
          <cell r="M2709">
            <v>-2832</v>
          </cell>
          <cell r="N2709">
            <v>-31152</v>
          </cell>
          <cell r="O2709" t="str">
            <v>20250410</v>
          </cell>
          <cell r="P2709" t="str">
            <v>T04.2025</v>
          </cell>
          <cell r="Q2709">
            <v>-31152</v>
          </cell>
        </row>
        <row r="2710">
          <cell r="I2710">
            <v>14500</v>
          </cell>
          <cell r="J2710" t="str">
            <v/>
          </cell>
          <cell r="K2710" t="str">
            <v/>
          </cell>
          <cell r="L2710">
            <v>555290</v>
          </cell>
          <cell r="M2710">
            <v>44423</v>
          </cell>
          <cell r="N2710">
            <v>599713</v>
          </cell>
          <cell r="O2710" t="str">
            <v>20250429</v>
          </cell>
          <cell r="P2710" t="str">
            <v>T04.2025</v>
          </cell>
          <cell r="Q2710">
            <v>599713</v>
          </cell>
        </row>
        <row r="2711">
          <cell r="I2711">
            <v>2682</v>
          </cell>
          <cell r="J2711" t="str">
            <v>Sale services fee - Auto</v>
          </cell>
          <cell r="K2711" t="str">
            <v>PHI BAN HANG 202503_005820</v>
          </cell>
          <cell r="L2711">
            <v>-94399</v>
          </cell>
          <cell r="M2711">
            <v>-7552</v>
          </cell>
          <cell r="N2711">
            <v>-101951</v>
          </cell>
          <cell r="O2711" t="str">
            <v>20250410</v>
          </cell>
          <cell r="P2711" t="str">
            <v>T04.2025</v>
          </cell>
          <cell r="Q2711">
            <v>-101951</v>
          </cell>
        </row>
        <row r="2712">
          <cell r="I2712">
            <v>884</v>
          </cell>
          <cell r="J2712" t="str">
            <v>Basic discount - Auto</v>
          </cell>
          <cell r="K2712" t="str">
            <v>CHIET KHAU CO BAN 202503_005820</v>
          </cell>
          <cell r="L2712">
            <v>-122719</v>
          </cell>
          <cell r="M2712">
            <v>-9817</v>
          </cell>
          <cell r="N2712">
            <v>-132536</v>
          </cell>
          <cell r="O2712" t="str">
            <v>20250410</v>
          </cell>
          <cell r="P2712" t="str">
            <v>T04.2025</v>
          </cell>
          <cell r="Q2712">
            <v>-132536</v>
          </cell>
        </row>
        <row r="2713">
          <cell r="J2713" t="str">
            <v/>
          </cell>
          <cell r="K2713" t="str">
            <v>SUB SUM</v>
          </cell>
          <cell r="L2713">
            <v>575491</v>
          </cell>
          <cell r="M2713">
            <v>24222</v>
          </cell>
          <cell r="N2713">
            <v>599713</v>
          </cell>
          <cell r="O2713" t="str">
            <v/>
          </cell>
          <cell r="P2713" t="str">
            <v>T04.2025</v>
          </cell>
          <cell r="Q2713">
            <v>0</v>
          </cell>
        </row>
        <row r="2714">
          <cell r="I2714">
            <v>13908</v>
          </cell>
          <cell r="J2714" t="str">
            <v/>
          </cell>
          <cell r="K2714" t="str">
            <v/>
          </cell>
          <cell r="L2714">
            <v>4644030</v>
          </cell>
          <cell r="M2714">
            <v>371522</v>
          </cell>
          <cell r="N2714">
            <v>5015552</v>
          </cell>
          <cell r="O2714" t="str">
            <v>20250410</v>
          </cell>
          <cell r="P2714" t="str">
            <v>T04.2025</v>
          </cell>
          <cell r="Q2714">
            <v>5015552</v>
          </cell>
        </row>
        <row r="2715">
          <cell r="I2715">
            <v>4392</v>
          </cell>
          <cell r="J2715" t="str">
            <v>Sale services fee - Auto</v>
          </cell>
          <cell r="K2715" t="str">
            <v>PHI BAN HANG 202503_005820</v>
          </cell>
          <cell r="L2715">
            <v>-870338</v>
          </cell>
          <cell r="M2715">
            <v>-69627</v>
          </cell>
          <cell r="N2715">
            <v>-939965</v>
          </cell>
          <cell r="O2715" t="str">
            <v>20250410</v>
          </cell>
          <cell r="P2715" t="str">
            <v>T04.2025</v>
          </cell>
          <cell r="Q2715">
            <v>-939965</v>
          </cell>
        </row>
        <row r="2716">
          <cell r="I2716">
            <v>883</v>
          </cell>
          <cell r="J2716" t="str">
            <v>Basic discount - Auto</v>
          </cell>
          <cell r="K2716" t="str">
            <v>CHIET KHAU CO BAN 202503_005820</v>
          </cell>
          <cell r="L2716">
            <v>-1131439</v>
          </cell>
          <cell r="M2716">
            <v>-90515</v>
          </cell>
          <cell r="N2716">
            <v>-1221954</v>
          </cell>
          <cell r="O2716" t="str">
            <v>20250410</v>
          </cell>
          <cell r="P2716" t="str">
            <v>T04.2025</v>
          </cell>
          <cell r="Q2716">
            <v>-1221954</v>
          </cell>
        </row>
        <row r="2717">
          <cell r="I2717">
            <v>4049</v>
          </cell>
          <cell r="J2717" t="str">
            <v>Sampling services fee - Auto</v>
          </cell>
          <cell r="K2717" t="str">
            <v>PHI HANG MAU 202503_005820</v>
          </cell>
          <cell r="L2717">
            <v>-261101</v>
          </cell>
          <cell r="M2717">
            <v>-26110</v>
          </cell>
          <cell r="N2717">
            <v>-287211</v>
          </cell>
          <cell r="O2717" t="str">
            <v>20250410</v>
          </cell>
          <cell r="P2717" t="str">
            <v>T04.2025</v>
          </cell>
          <cell r="Q2717">
            <v>-287211</v>
          </cell>
        </row>
        <row r="2718">
          <cell r="I2718">
            <v>15939</v>
          </cell>
          <cell r="J2718" t="str">
            <v/>
          </cell>
          <cell r="K2718" t="str">
            <v/>
          </cell>
          <cell r="L2718">
            <v>5080710</v>
          </cell>
          <cell r="M2718">
            <v>406457</v>
          </cell>
          <cell r="N2718">
            <v>5487167</v>
          </cell>
          <cell r="O2718" t="str">
            <v>20250429</v>
          </cell>
          <cell r="P2718" t="str">
            <v>T04.2025</v>
          </cell>
          <cell r="Q2718">
            <v>5487167</v>
          </cell>
        </row>
        <row r="2719">
          <cell r="J2719" t="str">
            <v/>
          </cell>
          <cell r="K2719" t="str">
            <v>SUB SUM</v>
          </cell>
          <cell r="L2719">
            <v>7461862</v>
          </cell>
          <cell r="M2719">
            <v>591727</v>
          </cell>
          <cell r="N2719">
            <v>8053589</v>
          </cell>
          <cell r="O2719" t="str">
            <v/>
          </cell>
          <cell r="P2719" t="str">
            <v>T04.2025</v>
          </cell>
          <cell r="Q2719">
            <v>0</v>
          </cell>
        </row>
        <row r="2720">
          <cell r="J2720" t="str">
            <v/>
          </cell>
          <cell r="K2720" t="str">
            <v>SUM</v>
          </cell>
          <cell r="L2720">
            <v>40598140</v>
          </cell>
          <cell r="M2720">
            <v>3226201</v>
          </cell>
          <cell r="N2720">
            <v>43824341</v>
          </cell>
          <cell r="O2720" t="str">
            <v/>
          </cell>
          <cell r="P2720" t="str">
            <v>T04.2025</v>
          </cell>
          <cell r="Q2720">
            <v>0</v>
          </cell>
        </row>
        <row r="2721">
          <cell r="I2721">
            <v>1080</v>
          </cell>
          <cell r="J2721" t="str">
            <v>Basic discount - Auto</v>
          </cell>
          <cell r="K2721" t="str">
            <v>CHIET KHAU CO BAN 202504_005820</v>
          </cell>
          <cell r="L2721">
            <v>-393865</v>
          </cell>
          <cell r="M2721">
            <v>-31509</v>
          </cell>
          <cell r="N2721">
            <v>-425374</v>
          </cell>
          <cell r="O2721" t="str">
            <v>20250512</v>
          </cell>
          <cell r="P2721" t="str">
            <v>T05.2025</v>
          </cell>
          <cell r="Q2721">
            <v>-425374</v>
          </cell>
        </row>
        <row r="2722">
          <cell r="I2722">
            <v>17493</v>
          </cell>
          <cell r="J2722" t="str">
            <v/>
          </cell>
          <cell r="K2722" t="str">
            <v/>
          </cell>
          <cell r="L2722">
            <v>1776920</v>
          </cell>
          <cell r="M2722">
            <v>142154</v>
          </cell>
          <cell r="N2722">
            <v>1919074</v>
          </cell>
          <cell r="O2722" t="str">
            <v>20250512</v>
          </cell>
          <cell r="P2722" t="str">
            <v>T05.2025</v>
          </cell>
          <cell r="Q2722">
            <v>1919074</v>
          </cell>
        </row>
        <row r="2723">
          <cell r="I2723">
            <v>23600</v>
          </cell>
          <cell r="J2723" t="str">
            <v/>
          </cell>
          <cell r="K2723" t="str">
            <v/>
          </cell>
          <cell r="L2723">
            <v>2301240</v>
          </cell>
          <cell r="M2723">
            <v>184099</v>
          </cell>
          <cell r="N2723">
            <v>2485339</v>
          </cell>
          <cell r="O2723" t="str">
            <v>20250530</v>
          </cell>
          <cell r="P2723" t="str">
            <v>T05.2025</v>
          </cell>
          <cell r="Q2723">
            <v>2485339</v>
          </cell>
        </row>
        <row r="2724">
          <cell r="I2724">
            <v>3545</v>
          </cell>
          <cell r="J2724" t="str">
            <v>Sampling services fee - Auto</v>
          </cell>
          <cell r="K2724" t="str">
            <v>PHI HANG MAU 202504_005820</v>
          </cell>
          <cell r="L2724">
            <v>-90892</v>
          </cell>
          <cell r="M2724">
            <v>-9089</v>
          </cell>
          <cell r="N2724">
            <v>-99981</v>
          </cell>
          <cell r="O2724" t="str">
            <v>20250512</v>
          </cell>
          <cell r="P2724" t="str">
            <v>T05.2025</v>
          </cell>
          <cell r="Q2724">
            <v>-99981</v>
          </cell>
        </row>
        <row r="2725">
          <cell r="I2725">
            <v>17259</v>
          </cell>
          <cell r="J2725" t="str">
            <v/>
          </cell>
          <cell r="K2725" t="str">
            <v/>
          </cell>
          <cell r="L2725">
            <v>888460</v>
          </cell>
          <cell r="M2725">
            <v>71077</v>
          </cell>
          <cell r="N2725">
            <v>959537</v>
          </cell>
          <cell r="O2725" t="str">
            <v>20250512</v>
          </cell>
          <cell r="P2725" t="str">
            <v>T05.2025</v>
          </cell>
          <cell r="Q2725">
            <v>959537</v>
          </cell>
        </row>
        <row r="2726">
          <cell r="I2726">
            <v>3097</v>
          </cell>
          <cell r="J2726" t="str">
            <v>Sale services fee - Auto</v>
          </cell>
          <cell r="K2726" t="str">
            <v>PHI BAN HANG 202504_005820</v>
          </cell>
          <cell r="L2726">
            <v>-302973</v>
          </cell>
          <cell r="M2726">
            <v>-24238</v>
          </cell>
          <cell r="N2726">
            <v>-327211</v>
          </cell>
          <cell r="O2726" t="str">
            <v>20250512</v>
          </cell>
          <cell r="P2726" t="str">
            <v>T05.2025</v>
          </cell>
          <cell r="Q2726">
            <v>-327211</v>
          </cell>
        </row>
        <row r="2727">
          <cell r="I2727">
            <v>20646</v>
          </cell>
          <cell r="J2727" t="str">
            <v/>
          </cell>
          <cell r="K2727" t="str">
            <v/>
          </cell>
          <cell r="L2727">
            <v>1575585</v>
          </cell>
          <cell r="M2727">
            <v>126047</v>
          </cell>
          <cell r="N2727">
            <v>1701632</v>
          </cell>
          <cell r="O2727" t="str">
            <v>20250530</v>
          </cell>
          <cell r="P2727" t="str">
            <v>T05.2025</v>
          </cell>
          <cell r="Q2727">
            <v>1701632</v>
          </cell>
        </row>
        <row r="2728">
          <cell r="I2728" t="str">
            <v/>
          </cell>
          <cell r="J2728" t="str">
            <v/>
          </cell>
          <cell r="K2728" t="str">
            <v>SUB SUM</v>
          </cell>
          <cell r="L2728">
            <v>5754475</v>
          </cell>
          <cell r="M2728">
            <v>458541</v>
          </cell>
          <cell r="N2728">
            <v>6213016</v>
          </cell>
          <cell r="O2728" t="str">
            <v/>
          </cell>
          <cell r="P2728" t="str">
            <v>T05.2025</v>
          </cell>
          <cell r="Q2728">
            <v>183600788</v>
          </cell>
        </row>
        <row r="2729">
          <cell r="I2729">
            <v>22241</v>
          </cell>
          <cell r="J2729" t="str">
            <v/>
          </cell>
          <cell r="K2729" t="str">
            <v/>
          </cell>
          <cell r="L2729">
            <v>5046700</v>
          </cell>
          <cell r="M2729">
            <v>403736</v>
          </cell>
          <cell r="N2729">
            <v>5450436</v>
          </cell>
          <cell r="O2729" t="str">
            <v>20250530</v>
          </cell>
          <cell r="P2729" t="str">
            <v>T05.2025</v>
          </cell>
          <cell r="Q2729">
            <v>5450436</v>
          </cell>
        </row>
        <row r="2730">
          <cell r="I2730">
            <v>17266</v>
          </cell>
          <cell r="J2730" t="str">
            <v/>
          </cell>
          <cell r="K2730" t="str">
            <v/>
          </cell>
          <cell r="L2730">
            <v>5046700</v>
          </cell>
          <cell r="M2730">
            <v>403736</v>
          </cell>
          <cell r="N2730">
            <v>5450436</v>
          </cell>
          <cell r="O2730" t="str">
            <v>20250512</v>
          </cell>
          <cell r="P2730" t="str">
            <v>T05.2025</v>
          </cell>
          <cell r="Q2730">
            <v>5450436</v>
          </cell>
        </row>
        <row r="2731">
          <cell r="I2731">
            <v>3991</v>
          </cell>
          <cell r="J2731" t="str">
            <v>Sale services fee - Auto</v>
          </cell>
          <cell r="K2731" t="str">
            <v>PHI BAN HANG 202504_005820</v>
          </cell>
          <cell r="L2731">
            <v>-870334</v>
          </cell>
          <cell r="M2731">
            <v>-69627</v>
          </cell>
          <cell r="N2731">
            <v>-939961</v>
          </cell>
          <cell r="O2731" t="str">
            <v>20250512</v>
          </cell>
          <cell r="P2731" t="str">
            <v>T05.2025</v>
          </cell>
          <cell r="Q2731">
            <v>-939961</v>
          </cell>
        </row>
        <row r="2732">
          <cell r="I2732">
            <v>1079</v>
          </cell>
          <cell r="J2732" t="str">
            <v>Basic discount - Auto</v>
          </cell>
          <cell r="K2732" t="str">
            <v>CHIET KHAU CO BAN 202504_005820</v>
          </cell>
          <cell r="L2732">
            <v>-1131435</v>
          </cell>
          <cell r="M2732">
            <v>-90515</v>
          </cell>
          <cell r="N2732">
            <v>-1221950</v>
          </cell>
          <cell r="O2732" t="str">
            <v>20250512</v>
          </cell>
          <cell r="P2732" t="str">
            <v>T05.2025</v>
          </cell>
          <cell r="Q2732">
            <v>-1221950</v>
          </cell>
        </row>
        <row r="2733">
          <cell r="I2733">
            <v>1083</v>
          </cell>
          <cell r="J2733" t="str">
            <v>250516-01016-1-0086</v>
          </cell>
          <cell r="K2733" t="str">
            <v>Hang tra lai</v>
          </cell>
          <cell r="L2733">
            <v>-325468</v>
          </cell>
          <cell r="M2733">
            <v>-26038</v>
          </cell>
          <cell r="N2733">
            <v>-351506</v>
          </cell>
          <cell r="O2733" t="str">
            <v>20250530</v>
          </cell>
          <cell r="P2733" t="str">
            <v>T05.2025</v>
          </cell>
          <cell r="Q2733">
            <v>-351506</v>
          </cell>
        </row>
        <row r="2734">
          <cell r="I2734">
            <v>18915</v>
          </cell>
          <cell r="J2734" t="str">
            <v/>
          </cell>
          <cell r="K2734" t="str">
            <v/>
          </cell>
          <cell r="L2734">
            <v>3737430</v>
          </cell>
          <cell r="M2734">
            <v>298994</v>
          </cell>
          <cell r="N2734">
            <v>4036424</v>
          </cell>
          <cell r="O2734" t="str">
            <v>20250512</v>
          </cell>
          <cell r="P2734" t="str">
            <v>T05.2025</v>
          </cell>
          <cell r="Q2734">
            <v>4036424</v>
          </cell>
        </row>
        <row r="2735">
          <cell r="I2735">
            <v>1081</v>
          </cell>
          <cell r="J2735" t="str">
            <v>250506-01016-1-0062</v>
          </cell>
          <cell r="K2735" t="str">
            <v>Hang tra lai</v>
          </cell>
          <cell r="L2735">
            <v>-333174</v>
          </cell>
          <cell r="M2735">
            <v>-26654</v>
          </cell>
          <cell r="N2735">
            <v>-359828</v>
          </cell>
          <cell r="O2735" t="str">
            <v>20250512</v>
          </cell>
          <cell r="P2735" t="str">
            <v>T05.2025</v>
          </cell>
          <cell r="Q2735">
            <v>-359828</v>
          </cell>
        </row>
        <row r="2736">
          <cell r="I2736">
            <v>3931</v>
          </cell>
          <cell r="J2736" t="str">
            <v>Sampling services fee - Auto</v>
          </cell>
          <cell r="K2736" t="str">
            <v>PHI HANG MAU 202504_005820</v>
          </cell>
          <cell r="L2736">
            <v>-261100</v>
          </cell>
          <cell r="M2736">
            <v>-26110</v>
          </cell>
          <cell r="N2736">
            <v>-287210</v>
          </cell>
          <cell r="O2736" t="str">
            <v>20250512</v>
          </cell>
          <cell r="P2736" t="str">
            <v>T05.2025</v>
          </cell>
          <cell r="Q2736">
            <v>-287210</v>
          </cell>
        </row>
        <row r="2737">
          <cell r="I2737">
            <v>2128</v>
          </cell>
          <cell r="J2737" t="str">
            <v>Distribution Cost -Auto(8%)</v>
          </cell>
          <cell r="K2737" t="str">
            <v>PHI VAN CHUYEN THANG 03.2025-HANG LANH_005820_01016</v>
          </cell>
          <cell r="L2737">
            <v>-382820</v>
          </cell>
          <cell r="M2737">
            <v>-30626</v>
          </cell>
          <cell r="N2737">
            <v>-413446</v>
          </cell>
          <cell r="O2737" t="str">
            <v>20250512</v>
          </cell>
          <cell r="P2737" t="str">
            <v>T05.2025</v>
          </cell>
          <cell r="Q2737">
            <v>-1113880</v>
          </cell>
        </row>
        <row r="2738">
          <cell r="I2738" t="str">
            <v/>
          </cell>
          <cell r="J2738" t="str">
            <v/>
          </cell>
          <cell r="K2738" t="str">
            <v>SUB SUM</v>
          </cell>
          <cell r="L2738">
            <v>10526499</v>
          </cell>
          <cell r="M2738">
            <v>836896</v>
          </cell>
          <cell r="N2738">
            <v>11363395</v>
          </cell>
          <cell r="O2738" t="str">
            <v/>
          </cell>
          <cell r="P2738" t="str">
            <v>T05.2025</v>
          </cell>
          <cell r="Q2738">
            <v>183600788</v>
          </cell>
        </row>
        <row r="2739">
          <cell r="I2739">
            <v>17498</v>
          </cell>
          <cell r="J2739" t="str">
            <v/>
          </cell>
          <cell r="K2739" t="str">
            <v/>
          </cell>
          <cell r="L2739">
            <v>2665380</v>
          </cell>
          <cell r="M2739">
            <v>213230</v>
          </cell>
          <cell r="N2739">
            <v>2878610</v>
          </cell>
          <cell r="O2739" t="str">
            <v>20250512</v>
          </cell>
          <cell r="P2739" t="str">
            <v>T05.2025</v>
          </cell>
          <cell r="Q2739">
            <v>2878610</v>
          </cell>
        </row>
        <row r="2740">
          <cell r="I2740">
            <v>2128</v>
          </cell>
          <cell r="J2740" t="str">
            <v>Distribution Cost -Auto(8%)</v>
          </cell>
          <cell r="K2740" t="str">
            <v>PHI VAN CHUYEN THANG 03.2025-HANG LANH_005820_01015</v>
          </cell>
          <cell r="L2740">
            <v>-83000</v>
          </cell>
          <cell r="M2740">
            <v>-6640</v>
          </cell>
          <cell r="N2740">
            <v>-89640</v>
          </cell>
          <cell r="O2740" t="str">
            <v>20250512</v>
          </cell>
          <cell r="P2740" t="str">
            <v>T05.2025</v>
          </cell>
          <cell r="Q2740">
            <v>-1113880</v>
          </cell>
        </row>
        <row r="2741">
          <cell r="I2741" t="str">
            <v/>
          </cell>
          <cell r="J2741" t="str">
            <v/>
          </cell>
          <cell r="K2741" t="str">
            <v>SUB SUM</v>
          </cell>
          <cell r="L2741">
            <v>2582380</v>
          </cell>
          <cell r="M2741">
            <v>206590</v>
          </cell>
          <cell r="N2741">
            <v>2788970</v>
          </cell>
          <cell r="O2741" t="str">
            <v/>
          </cell>
          <cell r="P2741" t="str">
            <v>T05.2025</v>
          </cell>
          <cell r="Q2741">
            <v>183600788</v>
          </cell>
        </row>
        <row r="2742">
          <cell r="I2742">
            <v>2128</v>
          </cell>
          <cell r="J2742" t="str">
            <v>Distribution Cost -Auto(8%)</v>
          </cell>
          <cell r="K2742" t="str">
            <v>PHI VAN CHUYEN THANG 03.2025-HANG LANH_005820_01013</v>
          </cell>
          <cell r="L2742">
            <v>-191220</v>
          </cell>
          <cell r="M2742">
            <v>-15298</v>
          </cell>
          <cell r="N2742">
            <v>-206518</v>
          </cell>
          <cell r="O2742" t="str">
            <v>20250512</v>
          </cell>
          <cell r="P2742" t="str">
            <v>T05.2025</v>
          </cell>
          <cell r="Q2742">
            <v>-1113880</v>
          </cell>
        </row>
        <row r="2743">
          <cell r="I2743">
            <v>20599</v>
          </cell>
          <cell r="J2743" t="str">
            <v/>
          </cell>
          <cell r="K2743" t="str">
            <v/>
          </cell>
          <cell r="L2743">
            <v>1190660</v>
          </cell>
          <cell r="M2743">
            <v>95253</v>
          </cell>
          <cell r="N2743">
            <v>1285913</v>
          </cell>
          <cell r="O2743" t="str">
            <v>20250530</v>
          </cell>
          <cell r="P2743" t="str">
            <v>T05.2025</v>
          </cell>
          <cell r="Q2743">
            <v>1285913</v>
          </cell>
        </row>
        <row r="2744">
          <cell r="I2744">
            <v>3468</v>
          </cell>
          <cell r="J2744" t="str">
            <v>Sale services fee - Auto</v>
          </cell>
          <cell r="K2744" t="str">
            <v>PHI BAN HANG 202504_005820</v>
          </cell>
          <cell r="L2744">
            <v>-434637</v>
          </cell>
          <cell r="M2744">
            <v>-34771</v>
          </cell>
          <cell r="N2744">
            <v>-469408</v>
          </cell>
          <cell r="O2744" t="str">
            <v>20250512</v>
          </cell>
          <cell r="P2744" t="str">
            <v>T05.2025</v>
          </cell>
          <cell r="Q2744">
            <v>-469408</v>
          </cell>
        </row>
        <row r="2745">
          <cell r="I2745">
            <v>1078</v>
          </cell>
          <cell r="J2745" t="str">
            <v>Basic discount - Auto</v>
          </cell>
          <cell r="K2745" t="str">
            <v>CHIET KHAU CO BAN 202504_005820</v>
          </cell>
          <cell r="L2745">
            <v>-565027</v>
          </cell>
          <cell r="M2745">
            <v>-45202</v>
          </cell>
          <cell r="N2745">
            <v>-610229</v>
          </cell>
          <cell r="O2745" t="str">
            <v>20250512</v>
          </cell>
          <cell r="P2745" t="str">
            <v>T05.2025</v>
          </cell>
          <cell r="Q2745">
            <v>-610229</v>
          </cell>
        </row>
        <row r="2746">
          <cell r="I2746">
            <v>21934</v>
          </cell>
          <cell r="J2746" t="str">
            <v/>
          </cell>
          <cell r="K2746" t="str">
            <v/>
          </cell>
          <cell r="L2746">
            <v>2381320</v>
          </cell>
          <cell r="M2746">
            <v>190506</v>
          </cell>
          <cell r="N2746">
            <v>2571826</v>
          </cell>
          <cell r="O2746" t="str">
            <v>20250530</v>
          </cell>
          <cell r="P2746" t="str">
            <v>T05.2025</v>
          </cell>
          <cell r="Q2746">
            <v>2571826</v>
          </cell>
        </row>
        <row r="2747">
          <cell r="I2747" t="str">
            <v/>
          </cell>
          <cell r="J2747" t="str">
            <v/>
          </cell>
          <cell r="K2747" t="str">
            <v>NET OFF REGULAR 09.05.2025</v>
          </cell>
          <cell r="L2747">
            <v>1429585</v>
          </cell>
          <cell r="M2747">
            <v>0</v>
          </cell>
          <cell r="N2747">
            <v>1429585</v>
          </cell>
          <cell r="O2747" t="str">
            <v>20250512</v>
          </cell>
          <cell r="P2747" t="str">
            <v>T05.2025</v>
          </cell>
          <cell r="Q2747">
            <v>183600788</v>
          </cell>
        </row>
        <row r="2748">
          <cell r="I2748">
            <v>3655</v>
          </cell>
          <cell r="J2748" t="str">
            <v>Sampling services fee - Auto</v>
          </cell>
          <cell r="K2748" t="str">
            <v>PHI HANG MAU 202504_005820</v>
          </cell>
          <cell r="L2748">
            <v>-130391</v>
          </cell>
          <cell r="M2748">
            <v>-13039</v>
          </cell>
          <cell r="N2748">
            <v>-143430</v>
          </cell>
          <cell r="O2748" t="str">
            <v>20250512</v>
          </cell>
          <cell r="P2748" t="str">
            <v>T05.2025</v>
          </cell>
          <cell r="Q2748">
            <v>-143430</v>
          </cell>
        </row>
        <row r="2749">
          <cell r="I2749" t="str">
            <v/>
          </cell>
          <cell r="J2749" t="str">
            <v/>
          </cell>
          <cell r="K2749" t="str">
            <v>SUB SUM</v>
          </cell>
          <cell r="L2749">
            <v>3680290</v>
          </cell>
          <cell r="M2749">
            <v>177449</v>
          </cell>
          <cell r="N2749">
            <v>3857739</v>
          </cell>
          <cell r="O2749" t="str">
            <v/>
          </cell>
          <cell r="P2749" t="str">
            <v>T05.2025</v>
          </cell>
          <cell r="Q2749">
            <v>183600788</v>
          </cell>
        </row>
        <row r="2750">
          <cell r="I2750">
            <v>4315</v>
          </cell>
          <cell r="J2750" t="str">
            <v>Sampling services fee - Auto</v>
          </cell>
          <cell r="K2750" t="str">
            <v>PHI HANG MAU 202504_005820</v>
          </cell>
          <cell r="L2750">
            <v>-139361</v>
          </cell>
          <cell r="M2750">
            <v>-13936</v>
          </cell>
          <cell r="N2750">
            <v>-153297</v>
          </cell>
          <cell r="O2750" t="str">
            <v>20250512</v>
          </cell>
          <cell r="P2750" t="str">
            <v>T05.2025</v>
          </cell>
          <cell r="Q2750">
            <v>-153297</v>
          </cell>
        </row>
        <row r="2751">
          <cell r="I2751">
            <v>20654</v>
          </cell>
          <cell r="J2751" t="str">
            <v/>
          </cell>
          <cell r="K2751" t="str">
            <v/>
          </cell>
          <cell r="L2751">
            <v>2170915</v>
          </cell>
          <cell r="M2751">
            <v>173673</v>
          </cell>
          <cell r="N2751">
            <v>2344588</v>
          </cell>
          <cell r="O2751" t="str">
            <v>20250530</v>
          </cell>
          <cell r="P2751" t="str">
            <v>T05.2025</v>
          </cell>
          <cell r="Q2751">
            <v>2344588</v>
          </cell>
        </row>
        <row r="2752">
          <cell r="I2752">
            <v>18852</v>
          </cell>
          <cell r="J2752" t="str">
            <v/>
          </cell>
          <cell r="K2752" t="str">
            <v/>
          </cell>
          <cell r="L2752">
            <v>2523350</v>
          </cell>
          <cell r="M2752">
            <v>201868</v>
          </cell>
          <cell r="N2752">
            <v>2725218</v>
          </cell>
          <cell r="O2752" t="str">
            <v>20250512</v>
          </cell>
          <cell r="P2752" t="str">
            <v>T05.2025</v>
          </cell>
          <cell r="Q2752">
            <v>2725218</v>
          </cell>
        </row>
        <row r="2753">
          <cell r="I2753">
            <v>4675</v>
          </cell>
          <cell r="J2753" t="str">
            <v>Sale services fee - Auto</v>
          </cell>
          <cell r="K2753" t="str">
            <v>PHI BAN HANG 202504_005820</v>
          </cell>
          <cell r="L2753">
            <v>-464535</v>
          </cell>
          <cell r="M2753">
            <v>-37163</v>
          </cell>
          <cell r="N2753">
            <v>-501698</v>
          </cell>
          <cell r="O2753" t="str">
            <v>20250512</v>
          </cell>
          <cell r="P2753" t="str">
            <v>T05.2025</v>
          </cell>
          <cell r="Q2753">
            <v>-501698</v>
          </cell>
        </row>
        <row r="2754">
          <cell r="I2754">
            <v>22964</v>
          </cell>
          <cell r="J2754" t="str">
            <v/>
          </cell>
          <cell r="K2754" t="str">
            <v/>
          </cell>
          <cell r="L2754">
            <v>3746500</v>
          </cell>
          <cell r="M2754">
            <v>299720</v>
          </cell>
          <cell r="N2754">
            <v>4046220</v>
          </cell>
          <cell r="O2754" t="str">
            <v>20250530</v>
          </cell>
          <cell r="P2754" t="str">
            <v>T05.2025</v>
          </cell>
          <cell r="Q2754">
            <v>4046220</v>
          </cell>
        </row>
        <row r="2755">
          <cell r="I2755">
            <v>1077</v>
          </cell>
          <cell r="J2755" t="str">
            <v>Basic discount - Auto</v>
          </cell>
          <cell r="K2755" t="str">
            <v>CHIET KHAU CO BAN 202504_005820</v>
          </cell>
          <cell r="L2755">
            <v>-603896</v>
          </cell>
          <cell r="M2755">
            <v>-48312</v>
          </cell>
          <cell r="N2755">
            <v>-652208</v>
          </cell>
          <cell r="O2755" t="str">
            <v>20250512</v>
          </cell>
          <cell r="P2755" t="str">
            <v>T05.2025</v>
          </cell>
          <cell r="Q2755">
            <v>-652208</v>
          </cell>
        </row>
        <row r="2756">
          <cell r="I2756" t="str">
            <v/>
          </cell>
          <cell r="J2756" t="str">
            <v/>
          </cell>
          <cell r="K2756" t="str">
            <v>SUB SUM</v>
          </cell>
          <cell r="L2756">
            <v>7232973</v>
          </cell>
          <cell r="M2756">
            <v>575850</v>
          </cell>
          <cell r="N2756">
            <v>7808823</v>
          </cell>
          <cell r="O2756" t="str">
            <v/>
          </cell>
          <cell r="P2756" t="str">
            <v>T05.2025</v>
          </cell>
          <cell r="Q2756">
            <v>183600788</v>
          </cell>
        </row>
        <row r="2757">
          <cell r="I2757">
            <v>2128</v>
          </cell>
          <cell r="J2757" t="str">
            <v>Distribution Cost -Auto(8%)</v>
          </cell>
          <cell r="K2757" t="str">
            <v>PHI VAN CHUYEN THANG 03.2025-HANG LANH_005820_01011</v>
          </cell>
          <cell r="L2757">
            <v>-59080</v>
          </cell>
          <cell r="M2757">
            <v>-4726</v>
          </cell>
          <cell r="N2757">
            <v>-63806</v>
          </cell>
          <cell r="O2757" t="str">
            <v>20250512</v>
          </cell>
          <cell r="P2757" t="str">
            <v>T05.2025</v>
          </cell>
          <cell r="Q2757">
            <v>-1113880</v>
          </cell>
        </row>
        <row r="2758">
          <cell r="I2758">
            <v>3559</v>
          </cell>
          <cell r="J2758" t="str">
            <v>Sale services fee - Auto</v>
          </cell>
          <cell r="K2758" t="str">
            <v>PHI BAN HANG 202504_005820</v>
          </cell>
          <cell r="L2758">
            <v>-192425</v>
          </cell>
          <cell r="M2758">
            <v>-15394</v>
          </cell>
          <cell r="N2758">
            <v>-207819</v>
          </cell>
          <cell r="O2758" t="str">
            <v>20250512</v>
          </cell>
          <cell r="P2758" t="str">
            <v>T05.2025</v>
          </cell>
          <cell r="Q2758">
            <v>-207819</v>
          </cell>
        </row>
        <row r="2759">
          <cell r="I2759">
            <v>1076</v>
          </cell>
          <cell r="J2759" t="str">
            <v>Basic discount - Auto</v>
          </cell>
          <cell r="K2759" t="str">
            <v>CHIET KHAU CO BAN 202504_005820</v>
          </cell>
          <cell r="L2759">
            <v>-250153</v>
          </cell>
          <cell r="M2759">
            <v>-20012</v>
          </cell>
          <cell r="N2759">
            <v>-270165</v>
          </cell>
          <cell r="O2759" t="str">
            <v>20250512</v>
          </cell>
          <cell r="P2759" t="str">
            <v>T05.2025</v>
          </cell>
          <cell r="Q2759">
            <v>-270165</v>
          </cell>
        </row>
        <row r="2760">
          <cell r="I2760">
            <v>17499</v>
          </cell>
          <cell r="J2760" t="str">
            <v/>
          </cell>
          <cell r="K2760" t="str">
            <v/>
          </cell>
          <cell r="L2760">
            <v>533076</v>
          </cell>
          <cell r="M2760">
            <v>42646</v>
          </cell>
          <cell r="N2760">
            <v>575722</v>
          </cell>
          <cell r="O2760" t="str">
            <v>20250512</v>
          </cell>
          <cell r="P2760" t="str">
            <v>T05.2025</v>
          </cell>
          <cell r="Q2760">
            <v>575722</v>
          </cell>
        </row>
        <row r="2761">
          <cell r="I2761">
            <v>22238</v>
          </cell>
          <cell r="J2761" t="str">
            <v/>
          </cell>
          <cell r="K2761" t="str">
            <v/>
          </cell>
          <cell r="L2761">
            <v>555290</v>
          </cell>
          <cell r="M2761">
            <v>44423</v>
          </cell>
          <cell r="N2761">
            <v>599713</v>
          </cell>
          <cell r="O2761" t="str">
            <v>20250530</v>
          </cell>
          <cell r="P2761" t="str">
            <v>T05.2025</v>
          </cell>
          <cell r="Q2761">
            <v>599713</v>
          </cell>
        </row>
        <row r="2762">
          <cell r="I2762" t="str">
            <v/>
          </cell>
          <cell r="J2762" t="str">
            <v/>
          </cell>
          <cell r="K2762" t="str">
            <v>NET OFF REGULAR 09.05.2025</v>
          </cell>
          <cell r="L2762">
            <v>29569</v>
          </cell>
          <cell r="M2762">
            <v>0</v>
          </cell>
          <cell r="N2762">
            <v>29569</v>
          </cell>
          <cell r="O2762" t="str">
            <v>20250512</v>
          </cell>
          <cell r="P2762" t="str">
            <v>T05.2025</v>
          </cell>
          <cell r="Q2762">
            <v>183600788</v>
          </cell>
        </row>
        <row r="2763">
          <cell r="I2763">
            <v>3984</v>
          </cell>
          <cell r="J2763" t="str">
            <v>Sampling services fee - Auto</v>
          </cell>
          <cell r="K2763" t="str">
            <v>PHI HANG MAU 202504_005820</v>
          </cell>
          <cell r="L2763">
            <v>-57728</v>
          </cell>
          <cell r="M2763">
            <v>-5773</v>
          </cell>
          <cell r="N2763">
            <v>-63501</v>
          </cell>
          <cell r="O2763" t="str">
            <v>20250512</v>
          </cell>
          <cell r="P2763" t="str">
            <v>T05.2025</v>
          </cell>
          <cell r="Q2763">
            <v>-63501</v>
          </cell>
        </row>
        <row r="2764">
          <cell r="I2764" t="str">
            <v/>
          </cell>
          <cell r="J2764" t="str">
            <v/>
          </cell>
          <cell r="K2764" t="str">
            <v>SUB SUM</v>
          </cell>
          <cell r="L2764">
            <v>558549</v>
          </cell>
          <cell r="M2764">
            <v>41164</v>
          </cell>
          <cell r="N2764">
            <v>599713</v>
          </cell>
          <cell r="O2764" t="str">
            <v/>
          </cell>
          <cell r="P2764" t="str">
            <v>T05.2025</v>
          </cell>
          <cell r="Q2764">
            <v>183600788</v>
          </cell>
        </row>
        <row r="2765">
          <cell r="I2765">
            <v>3227</v>
          </cell>
          <cell r="J2765" t="str">
            <v>Sale services fee - Auto</v>
          </cell>
          <cell r="K2765" t="str">
            <v>PHI BAN HANG 202504_005820</v>
          </cell>
          <cell r="L2765">
            <v>-218055</v>
          </cell>
          <cell r="M2765">
            <v>-17444</v>
          </cell>
          <cell r="N2765">
            <v>-235499</v>
          </cell>
          <cell r="O2765" t="str">
            <v>20250512</v>
          </cell>
          <cell r="P2765" t="str">
            <v>T05.2025</v>
          </cell>
          <cell r="Q2765">
            <v>-235499</v>
          </cell>
        </row>
        <row r="2766">
          <cell r="I2766">
            <v>1075</v>
          </cell>
          <cell r="J2766" t="str">
            <v>Basic discount - Auto</v>
          </cell>
          <cell r="K2766" t="str">
            <v>CHIET KHAU CO BAN 202504_005820</v>
          </cell>
          <cell r="L2766">
            <v>-283471</v>
          </cell>
          <cell r="M2766">
            <v>-22678</v>
          </cell>
          <cell r="N2766">
            <v>-306149</v>
          </cell>
          <cell r="O2766" t="str">
            <v>20250512</v>
          </cell>
          <cell r="P2766" t="str">
            <v>T05.2025</v>
          </cell>
          <cell r="Q2766">
            <v>-306149</v>
          </cell>
        </row>
        <row r="2767">
          <cell r="I2767">
            <v>23111</v>
          </cell>
          <cell r="J2767" t="str">
            <v/>
          </cell>
          <cell r="K2767" t="str">
            <v/>
          </cell>
          <cell r="L2767">
            <v>595330</v>
          </cell>
          <cell r="M2767">
            <v>47626</v>
          </cell>
          <cell r="N2767">
            <v>642956</v>
          </cell>
          <cell r="O2767" t="str">
            <v>20250530</v>
          </cell>
          <cell r="P2767" t="str">
            <v>T05.2025</v>
          </cell>
          <cell r="Q2767">
            <v>642956</v>
          </cell>
        </row>
        <row r="2768">
          <cell r="I2768">
            <v>20714</v>
          </cell>
          <cell r="J2768" t="str">
            <v/>
          </cell>
          <cell r="K2768" t="str">
            <v/>
          </cell>
          <cell r="L2768">
            <v>888460</v>
          </cell>
          <cell r="M2768">
            <v>71077</v>
          </cell>
          <cell r="N2768">
            <v>959537</v>
          </cell>
          <cell r="O2768" t="str">
            <v>20250530</v>
          </cell>
          <cell r="P2768" t="str">
            <v>T05.2025</v>
          </cell>
          <cell r="Q2768">
            <v>959537</v>
          </cell>
        </row>
        <row r="2769">
          <cell r="I2769">
            <v>3600</v>
          </cell>
          <cell r="J2769" t="str">
            <v>Sampling services fee - Auto</v>
          </cell>
          <cell r="K2769" t="str">
            <v>PHI HANG MAU 202504_005820</v>
          </cell>
          <cell r="L2769">
            <v>-65416</v>
          </cell>
          <cell r="M2769">
            <v>-6542</v>
          </cell>
          <cell r="N2769">
            <v>-71958</v>
          </cell>
          <cell r="O2769" t="str">
            <v>20250512</v>
          </cell>
          <cell r="P2769" t="str">
            <v>T05.2025</v>
          </cell>
          <cell r="Q2769">
            <v>-71958</v>
          </cell>
        </row>
        <row r="2770">
          <cell r="I2770">
            <v>18506</v>
          </cell>
          <cell r="J2770" t="str">
            <v/>
          </cell>
          <cell r="K2770" t="str">
            <v/>
          </cell>
          <cell r="L2770">
            <v>1512275</v>
          </cell>
          <cell r="M2770">
            <v>120982</v>
          </cell>
          <cell r="N2770">
            <v>1633257</v>
          </cell>
          <cell r="O2770" t="str">
            <v>20250512</v>
          </cell>
          <cell r="P2770" t="str">
            <v>T05.2025</v>
          </cell>
          <cell r="Q2770">
            <v>1633257</v>
          </cell>
        </row>
        <row r="2771">
          <cell r="I2771">
            <v>22037</v>
          </cell>
          <cell r="J2771" t="str">
            <v/>
          </cell>
          <cell r="K2771" t="str">
            <v/>
          </cell>
          <cell r="L2771">
            <v>536025</v>
          </cell>
          <cell r="M2771">
            <v>42882</v>
          </cell>
          <cell r="N2771">
            <v>578907</v>
          </cell>
          <cell r="O2771" t="str">
            <v>20250530</v>
          </cell>
          <cell r="P2771" t="str">
            <v>T05.2025</v>
          </cell>
          <cell r="Q2771">
            <v>578907</v>
          </cell>
        </row>
        <row r="2772">
          <cell r="I2772" t="str">
            <v/>
          </cell>
          <cell r="J2772" t="str">
            <v/>
          </cell>
          <cell r="K2772" t="str">
            <v>SUB SUM</v>
          </cell>
          <cell r="L2772">
            <v>2965148</v>
          </cell>
          <cell r="M2772">
            <v>235903</v>
          </cell>
          <cell r="N2772">
            <v>3201051</v>
          </cell>
          <cell r="O2772" t="str">
            <v/>
          </cell>
          <cell r="P2772" t="str">
            <v>T05.2025</v>
          </cell>
          <cell r="Q2772">
            <v>183600788</v>
          </cell>
        </row>
        <row r="2773">
          <cell r="I2773">
            <v>3647</v>
          </cell>
          <cell r="J2773" t="str">
            <v>Sampling services fee - Auto</v>
          </cell>
          <cell r="K2773" t="str">
            <v>PHI HANG MAU 202504_005820</v>
          </cell>
          <cell r="L2773">
            <v>-201468</v>
          </cell>
          <cell r="M2773">
            <v>-20147</v>
          </cell>
          <cell r="N2773">
            <v>-221615</v>
          </cell>
          <cell r="O2773" t="str">
            <v>20250512</v>
          </cell>
          <cell r="P2773" t="str">
            <v>T05.2025</v>
          </cell>
          <cell r="Q2773">
            <v>-221615</v>
          </cell>
        </row>
        <row r="2774">
          <cell r="I2774">
            <v>22240</v>
          </cell>
          <cell r="J2774" t="str">
            <v/>
          </cell>
          <cell r="K2774" t="str">
            <v/>
          </cell>
          <cell r="L2774">
            <v>4525420</v>
          </cell>
          <cell r="M2774">
            <v>362034</v>
          </cell>
          <cell r="N2774">
            <v>4887454</v>
          </cell>
          <cell r="O2774" t="str">
            <v>20250530</v>
          </cell>
          <cell r="P2774" t="str">
            <v>T05.2025</v>
          </cell>
          <cell r="Q2774">
            <v>4887454</v>
          </cell>
        </row>
        <row r="2775">
          <cell r="I2775">
            <v>2128</v>
          </cell>
          <cell r="J2775" t="str">
            <v>Distribution Cost -Auto(8%)</v>
          </cell>
          <cell r="K2775" t="str">
            <v>PHI VAN CHUYEN THANG 03.2025-HANG LANH_005820_01009</v>
          </cell>
          <cell r="L2775">
            <v>-58120</v>
          </cell>
          <cell r="M2775">
            <v>-4650</v>
          </cell>
          <cell r="N2775">
            <v>-62770</v>
          </cell>
          <cell r="O2775" t="str">
            <v>20250512</v>
          </cell>
          <cell r="P2775" t="str">
            <v>T05.2025</v>
          </cell>
          <cell r="Q2775">
            <v>-1113880</v>
          </cell>
        </row>
        <row r="2776">
          <cell r="I2776">
            <v>3884</v>
          </cell>
          <cell r="J2776" t="str">
            <v>Sale services fee - Auto</v>
          </cell>
          <cell r="K2776" t="str">
            <v>PHI BAN HANG 202504_005820</v>
          </cell>
          <cell r="L2776">
            <v>-671560</v>
          </cell>
          <cell r="M2776">
            <v>-53725</v>
          </cell>
          <cell r="N2776">
            <v>-725285</v>
          </cell>
          <cell r="O2776" t="str">
            <v>20250512</v>
          </cell>
          <cell r="P2776" t="str">
            <v>T05.2025</v>
          </cell>
          <cell r="Q2776">
            <v>-725285</v>
          </cell>
        </row>
        <row r="2777">
          <cell r="I2777">
            <v>1074</v>
          </cell>
          <cell r="J2777" t="str">
            <v>Basic discount - Auto</v>
          </cell>
          <cell r="K2777" t="str">
            <v>CHIET KHAU CO BAN 202504_005820</v>
          </cell>
          <cell r="L2777">
            <v>-873028</v>
          </cell>
          <cell r="M2777">
            <v>-69842</v>
          </cell>
          <cell r="N2777">
            <v>-942870</v>
          </cell>
          <cell r="O2777" t="str">
            <v>20250512</v>
          </cell>
          <cell r="P2777" t="str">
            <v>T05.2025</v>
          </cell>
          <cell r="Q2777">
            <v>-942870</v>
          </cell>
        </row>
        <row r="2778">
          <cell r="I2778">
            <v>20598</v>
          </cell>
          <cell r="J2778" t="str">
            <v/>
          </cell>
          <cell r="K2778" t="str">
            <v/>
          </cell>
          <cell r="L2778">
            <v>3151170</v>
          </cell>
          <cell r="M2778">
            <v>252094</v>
          </cell>
          <cell r="N2778">
            <v>3403264</v>
          </cell>
          <cell r="O2778" t="str">
            <v>20250530</v>
          </cell>
          <cell r="P2778" t="str">
            <v>T05.2025</v>
          </cell>
          <cell r="Q2778">
            <v>3403264</v>
          </cell>
        </row>
        <row r="2779">
          <cell r="I2779">
            <v>17263</v>
          </cell>
          <cell r="J2779" t="str">
            <v/>
          </cell>
          <cell r="K2779" t="str">
            <v/>
          </cell>
          <cell r="L2779">
            <v>3453370</v>
          </cell>
          <cell r="M2779">
            <v>276270</v>
          </cell>
          <cell r="N2779">
            <v>3729640</v>
          </cell>
          <cell r="O2779" t="str">
            <v>20250512</v>
          </cell>
          <cell r="P2779" t="str">
            <v>T05.2025</v>
          </cell>
          <cell r="Q2779">
            <v>3729640</v>
          </cell>
        </row>
        <row r="2780">
          <cell r="I2780" t="str">
            <v/>
          </cell>
          <cell r="J2780" t="str">
            <v/>
          </cell>
          <cell r="K2780" t="str">
            <v>SUB SUM</v>
          </cell>
          <cell r="L2780">
            <v>9325784</v>
          </cell>
          <cell r="M2780">
            <v>742034</v>
          </cell>
          <cell r="N2780">
            <v>10067818</v>
          </cell>
          <cell r="O2780" t="str">
            <v/>
          </cell>
          <cell r="P2780" t="str">
            <v>T05.2025</v>
          </cell>
          <cell r="Q2780">
            <v>183600788</v>
          </cell>
        </row>
        <row r="2781">
          <cell r="I2781">
            <v>23599</v>
          </cell>
          <cell r="J2781" t="str">
            <v/>
          </cell>
          <cell r="K2781" t="str">
            <v/>
          </cell>
          <cell r="L2781">
            <v>1705910</v>
          </cell>
          <cell r="M2781">
            <v>136473</v>
          </cell>
          <cell r="N2781">
            <v>1842383</v>
          </cell>
          <cell r="O2781" t="str">
            <v>20250530</v>
          </cell>
          <cell r="P2781" t="str">
            <v>T05.2025</v>
          </cell>
          <cell r="Q2781">
            <v>1842383</v>
          </cell>
        </row>
        <row r="2782">
          <cell r="I2782">
            <v>3199</v>
          </cell>
          <cell r="J2782" t="str">
            <v>Sale services fee - Auto</v>
          </cell>
          <cell r="K2782" t="str">
            <v>PHI BAN HANG 202504_005820</v>
          </cell>
          <cell r="L2782">
            <v>-207459</v>
          </cell>
          <cell r="M2782">
            <v>-16597</v>
          </cell>
          <cell r="N2782">
            <v>-224056</v>
          </cell>
          <cell r="O2782" t="str">
            <v>20250512</v>
          </cell>
          <cell r="P2782" t="str">
            <v>T05.2025</v>
          </cell>
          <cell r="Q2782">
            <v>-224056</v>
          </cell>
        </row>
        <row r="2783">
          <cell r="I2783">
            <v>1073</v>
          </cell>
          <cell r="J2783" t="str">
            <v>Basic discount - Auto</v>
          </cell>
          <cell r="K2783" t="str">
            <v>CHIET KHAU CO BAN 202504_005820</v>
          </cell>
          <cell r="L2783">
            <v>-269697</v>
          </cell>
          <cell r="M2783">
            <v>-21576</v>
          </cell>
          <cell r="N2783">
            <v>-291273</v>
          </cell>
          <cell r="O2783" t="str">
            <v>20250512</v>
          </cell>
          <cell r="P2783" t="str">
            <v>T05.2025</v>
          </cell>
          <cell r="Q2783">
            <v>-291273</v>
          </cell>
        </row>
        <row r="2784">
          <cell r="I2784">
            <v>20580</v>
          </cell>
          <cell r="J2784" t="str">
            <v/>
          </cell>
          <cell r="K2784" t="str">
            <v/>
          </cell>
          <cell r="L2784">
            <v>1332690</v>
          </cell>
          <cell r="M2784">
            <v>106615</v>
          </cell>
          <cell r="N2784">
            <v>1439305</v>
          </cell>
          <cell r="O2784" t="str">
            <v>20250530</v>
          </cell>
          <cell r="P2784" t="str">
            <v>T05.2025</v>
          </cell>
          <cell r="Q2784">
            <v>1439305</v>
          </cell>
        </row>
        <row r="2785">
          <cell r="I2785">
            <v>2936</v>
          </cell>
          <cell r="J2785" t="str">
            <v>Sampling services fee - Auto</v>
          </cell>
          <cell r="K2785" t="str">
            <v>PHI HANG MAU 202504_005820</v>
          </cell>
          <cell r="L2785">
            <v>-62238</v>
          </cell>
          <cell r="M2785">
            <v>-6224</v>
          </cell>
          <cell r="N2785">
            <v>-68462</v>
          </cell>
          <cell r="O2785" t="str">
            <v>20250512</v>
          </cell>
          <cell r="P2785" t="str">
            <v>T05.2025</v>
          </cell>
          <cell r="Q2785">
            <v>-68462</v>
          </cell>
        </row>
        <row r="2786">
          <cell r="I2786">
            <v>17260</v>
          </cell>
          <cell r="J2786" t="str">
            <v/>
          </cell>
          <cell r="K2786" t="str">
            <v/>
          </cell>
          <cell r="L2786">
            <v>2079120</v>
          </cell>
          <cell r="M2786">
            <v>166330</v>
          </cell>
          <cell r="N2786">
            <v>2245450</v>
          </cell>
          <cell r="O2786" t="str">
            <v>20250512</v>
          </cell>
          <cell r="P2786" t="str">
            <v>T05.2025</v>
          </cell>
          <cell r="Q2786">
            <v>2245450</v>
          </cell>
        </row>
        <row r="2787">
          <cell r="I2787" t="str">
            <v/>
          </cell>
          <cell r="J2787" t="str">
            <v/>
          </cell>
          <cell r="K2787" t="str">
            <v>SUB SUM</v>
          </cell>
          <cell r="L2787">
            <v>4578326</v>
          </cell>
          <cell r="M2787">
            <v>365021</v>
          </cell>
          <cell r="N2787">
            <v>4943347</v>
          </cell>
          <cell r="O2787" t="str">
            <v/>
          </cell>
          <cell r="P2787" t="str">
            <v>T05.2025</v>
          </cell>
          <cell r="Q2787">
            <v>183600788</v>
          </cell>
        </row>
        <row r="2788">
          <cell r="I2788">
            <v>15564</v>
          </cell>
          <cell r="J2788" t="str">
            <v/>
          </cell>
          <cell r="K2788" t="str">
            <v/>
          </cell>
          <cell r="L2788">
            <v>1072050</v>
          </cell>
          <cell r="M2788">
            <v>85764</v>
          </cell>
          <cell r="N2788">
            <v>1157814</v>
          </cell>
          <cell r="O2788" t="str">
            <v>20250530</v>
          </cell>
          <cell r="P2788" t="str">
            <v>T05.2025</v>
          </cell>
          <cell r="Q2788">
            <v>1157814</v>
          </cell>
        </row>
        <row r="2789">
          <cell r="I2789">
            <v>3921</v>
          </cell>
          <cell r="J2789" t="str">
            <v>Sampling services fee - Auto</v>
          </cell>
          <cell r="K2789" t="str">
            <v>PHI HANG MAU 202504_005820</v>
          </cell>
          <cell r="L2789">
            <v>-92932</v>
          </cell>
          <cell r="M2789">
            <v>-9293</v>
          </cell>
          <cell r="N2789">
            <v>-102225</v>
          </cell>
          <cell r="O2789" t="str">
            <v>20250512</v>
          </cell>
          <cell r="P2789" t="str">
            <v>T05.2025</v>
          </cell>
          <cell r="Q2789">
            <v>-102225</v>
          </cell>
        </row>
        <row r="2790">
          <cell r="I2790">
            <v>20455</v>
          </cell>
          <cell r="J2790" t="str">
            <v/>
          </cell>
          <cell r="K2790" t="str">
            <v/>
          </cell>
          <cell r="L2790">
            <v>1960510</v>
          </cell>
          <cell r="M2790">
            <v>156841</v>
          </cell>
          <cell r="N2790">
            <v>2117351</v>
          </cell>
          <cell r="O2790" t="str">
            <v>20250530</v>
          </cell>
          <cell r="P2790" t="str">
            <v>T05.2025</v>
          </cell>
          <cell r="Q2790">
            <v>2117351</v>
          </cell>
        </row>
        <row r="2791">
          <cell r="I2791">
            <v>2128</v>
          </cell>
          <cell r="J2791" t="str">
            <v>Distribution Cost -Auto(8%)</v>
          </cell>
          <cell r="K2791" t="str">
            <v>PHI VAN CHUYEN THANG 03.2025-HANG LANH_005820_01006</v>
          </cell>
          <cell r="L2791">
            <v>-214440</v>
          </cell>
          <cell r="M2791">
            <v>-17155</v>
          </cell>
          <cell r="N2791">
            <v>-231595</v>
          </cell>
          <cell r="O2791" t="str">
            <v>20250512</v>
          </cell>
          <cell r="P2791" t="str">
            <v>T05.2025</v>
          </cell>
          <cell r="Q2791">
            <v>-1113880</v>
          </cell>
        </row>
        <row r="2792">
          <cell r="I2792">
            <v>17264</v>
          </cell>
          <cell r="J2792" t="str">
            <v/>
          </cell>
          <cell r="K2792" t="str">
            <v/>
          </cell>
          <cell r="L2792">
            <v>1516280</v>
          </cell>
          <cell r="M2792">
            <v>121302</v>
          </cell>
          <cell r="N2792">
            <v>1637582</v>
          </cell>
          <cell r="O2792" t="str">
            <v>20250512</v>
          </cell>
          <cell r="P2792" t="str">
            <v>T05.2025</v>
          </cell>
          <cell r="Q2792">
            <v>1637582</v>
          </cell>
        </row>
        <row r="2793">
          <cell r="I2793">
            <v>1082</v>
          </cell>
          <cell r="J2793" t="str">
            <v>250512-01006-1-0074</v>
          </cell>
          <cell r="K2793" t="str">
            <v>Hang tra lai</v>
          </cell>
          <cell r="L2793">
            <v>-303256</v>
          </cell>
          <cell r="M2793">
            <v>-24261</v>
          </cell>
          <cell r="N2793">
            <v>-327517</v>
          </cell>
          <cell r="O2793" t="str">
            <v>20250530</v>
          </cell>
          <cell r="P2793" t="str">
            <v>T05.2025</v>
          </cell>
          <cell r="Q2793">
            <v>-327517</v>
          </cell>
        </row>
        <row r="2794">
          <cell r="I2794">
            <v>22239</v>
          </cell>
          <cell r="J2794" t="str">
            <v/>
          </cell>
          <cell r="K2794" t="str">
            <v/>
          </cell>
          <cell r="L2794">
            <v>3124355</v>
          </cell>
          <cell r="M2794">
            <v>249948</v>
          </cell>
          <cell r="N2794">
            <v>3374303</v>
          </cell>
          <cell r="O2794" t="str">
            <v>20250530</v>
          </cell>
          <cell r="P2794" t="str">
            <v>T05.2025</v>
          </cell>
          <cell r="Q2794">
            <v>3374303</v>
          </cell>
        </row>
        <row r="2795">
          <cell r="I2795">
            <v>4184</v>
          </cell>
          <cell r="J2795" t="str">
            <v>Sale services fee - Auto</v>
          </cell>
          <cell r="K2795" t="str">
            <v>PHI BAN HANG 202504_005820</v>
          </cell>
          <cell r="L2795">
            <v>-309772</v>
          </cell>
          <cell r="M2795">
            <v>-24782</v>
          </cell>
          <cell r="N2795">
            <v>-334554</v>
          </cell>
          <cell r="O2795" t="str">
            <v>20250512</v>
          </cell>
          <cell r="P2795" t="str">
            <v>T05.2025</v>
          </cell>
          <cell r="Q2795">
            <v>-334554</v>
          </cell>
        </row>
        <row r="2796">
          <cell r="I2796">
            <v>21933</v>
          </cell>
          <cell r="J2796" t="str">
            <v/>
          </cell>
          <cell r="K2796" t="str">
            <v/>
          </cell>
          <cell r="L2796">
            <v>888460</v>
          </cell>
          <cell r="M2796">
            <v>71077</v>
          </cell>
          <cell r="N2796">
            <v>959537</v>
          </cell>
          <cell r="O2796" t="str">
            <v>20250530</v>
          </cell>
          <cell r="P2796" t="str">
            <v>T05.2025</v>
          </cell>
          <cell r="Q2796">
            <v>959537</v>
          </cell>
        </row>
        <row r="2797">
          <cell r="I2797">
            <v>1072</v>
          </cell>
          <cell r="J2797" t="str">
            <v>Basic discount - Auto</v>
          </cell>
          <cell r="K2797" t="str">
            <v>CHIET KHAU CO BAN 202504_005820</v>
          </cell>
          <cell r="L2797">
            <v>-402704</v>
          </cell>
          <cell r="M2797">
            <v>-32216</v>
          </cell>
          <cell r="N2797">
            <v>-434920</v>
          </cell>
          <cell r="O2797" t="str">
            <v>20250512</v>
          </cell>
          <cell r="P2797" t="str">
            <v>T05.2025</v>
          </cell>
          <cell r="Q2797">
            <v>-434920</v>
          </cell>
        </row>
        <row r="2798">
          <cell r="I2798">
            <v>17497</v>
          </cell>
          <cell r="J2798" t="str">
            <v/>
          </cell>
          <cell r="K2798" t="str">
            <v/>
          </cell>
          <cell r="L2798">
            <v>621922</v>
          </cell>
          <cell r="M2798">
            <v>49754</v>
          </cell>
          <cell r="N2798">
            <v>671676</v>
          </cell>
          <cell r="O2798" t="str">
            <v>20250512</v>
          </cell>
          <cell r="P2798" t="str">
            <v>T05.2025</v>
          </cell>
          <cell r="Q2798">
            <v>671676</v>
          </cell>
        </row>
        <row r="2799">
          <cell r="I2799">
            <v>17154</v>
          </cell>
          <cell r="J2799" t="str">
            <v/>
          </cell>
          <cell r="K2799" t="str">
            <v/>
          </cell>
          <cell r="L2799">
            <v>888460</v>
          </cell>
          <cell r="M2799">
            <v>71077</v>
          </cell>
          <cell r="N2799">
            <v>959537</v>
          </cell>
          <cell r="O2799" t="str">
            <v>20250512</v>
          </cell>
          <cell r="P2799" t="str">
            <v>T05.2025</v>
          </cell>
          <cell r="Q2799">
            <v>959537</v>
          </cell>
        </row>
        <row r="2800">
          <cell r="I2800">
            <v>23412</v>
          </cell>
          <cell r="J2800" t="str">
            <v/>
          </cell>
          <cell r="K2800" t="str">
            <v/>
          </cell>
          <cell r="L2800">
            <v>2182630</v>
          </cell>
          <cell r="M2800">
            <v>174610</v>
          </cell>
          <cell r="N2800">
            <v>2357240</v>
          </cell>
          <cell r="O2800" t="str">
            <v>20250530</v>
          </cell>
          <cell r="P2800" t="str">
            <v>T05.2025</v>
          </cell>
          <cell r="Q2800">
            <v>2357240</v>
          </cell>
        </row>
        <row r="2801">
          <cell r="I2801" t="str">
            <v/>
          </cell>
          <cell r="J2801" t="str">
            <v/>
          </cell>
          <cell r="K2801" t="str">
            <v>SUB SUM</v>
          </cell>
          <cell r="L2801">
            <v>10931563</v>
          </cell>
          <cell r="M2801">
            <v>872666</v>
          </cell>
          <cell r="N2801">
            <v>11804229</v>
          </cell>
          <cell r="O2801" t="str">
            <v/>
          </cell>
          <cell r="P2801" t="str">
            <v>T05.2025</v>
          </cell>
          <cell r="Q2801">
            <v>183600788</v>
          </cell>
        </row>
        <row r="2802">
          <cell r="I2802">
            <v>3499</v>
          </cell>
          <cell r="J2802" t="str">
            <v>Sampling services fee - Auto</v>
          </cell>
          <cell r="K2802" t="str">
            <v>PHI HANG MAU 202504_005820</v>
          </cell>
          <cell r="L2802">
            <v>-59841</v>
          </cell>
          <cell r="M2802">
            <v>-5984</v>
          </cell>
          <cell r="N2802">
            <v>-65825</v>
          </cell>
          <cell r="O2802" t="str">
            <v>20250512</v>
          </cell>
          <cell r="P2802" t="str">
            <v>T05.2025</v>
          </cell>
          <cell r="Q2802">
            <v>-65825</v>
          </cell>
        </row>
        <row r="2803">
          <cell r="I2803">
            <v>18936</v>
          </cell>
          <cell r="J2803" t="str">
            <v/>
          </cell>
          <cell r="K2803" t="str">
            <v/>
          </cell>
          <cell r="L2803">
            <v>1071594</v>
          </cell>
          <cell r="M2803">
            <v>85728</v>
          </cell>
          <cell r="N2803">
            <v>1157322</v>
          </cell>
          <cell r="O2803" t="str">
            <v>20250512</v>
          </cell>
          <cell r="P2803" t="str">
            <v>T05.2025</v>
          </cell>
          <cell r="Q2803">
            <v>1157322</v>
          </cell>
        </row>
        <row r="2804">
          <cell r="I2804">
            <v>20789</v>
          </cell>
          <cell r="J2804" t="str">
            <v/>
          </cell>
          <cell r="K2804" t="str">
            <v/>
          </cell>
          <cell r="L2804">
            <v>1726685</v>
          </cell>
          <cell r="M2804">
            <v>138135</v>
          </cell>
          <cell r="N2804">
            <v>1864820</v>
          </cell>
          <cell r="O2804" t="str">
            <v>20250530</v>
          </cell>
          <cell r="P2804" t="str">
            <v>T05.2025</v>
          </cell>
          <cell r="Q2804">
            <v>1864820</v>
          </cell>
        </row>
        <row r="2805">
          <cell r="I2805">
            <v>3500</v>
          </cell>
          <cell r="J2805" t="str">
            <v>Sale services fee - Auto</v>
          </cell>
          <cell r="K2805" t="str">
            <v>PHI BAN HANG 202504_005820</v>
          </cell>
          <cell r="L2805">
            <v>-199470</v>
          </cell>
          <cell r="M2805">
            <v>-15958</v>
          </cell>
          <cell r="N2805">
            <v>-215428</v>
          </cell>
          <cell r="O2805" t="str">
            <v>20250512</v>
          </cell>
          <cell r="P2805" t="str">
            <v>T05.2025</v>
          </cell>
          <cell r="Q2805">
            <v>-215428</v>
          </cell>
        </row>
        <row r="2806">
          <cell r="I2806">
            <v>1071</v>
          </cell>
          <cell r="J2806" t="str">
            <v>Basic discount - Auto</v>
          </cell>
          <cell r="K2806" t="str">
            <v>CHIET KHAU CO BAN 202504_005820</v>
          </cell>
          <cell r="L2806">
            <v>-259311</v>
          </cell>
          <cell r="M2806">
            <v>-20745</v>
          </cell>
          <cell r="N2806">
            <v>-280056</v>
          </cell>
          <cell r="O2806" t="str">
            <v>20250512</v>
          </cell>
          <cell r="P2806" t="str">
            <v>T05.2025</v>
          </cell>
          <cell r="Q2806">
            <v>-280056</v>
          </cell>
        </row>
        <row r="2807">
          <cell r="I2807">
            <v>18937</v>
          </cell>
          <cell r="J2807" t="str">
            <v/>
          </cell>
          <cell r="K2807" t="str">
            <v/>
          </cell>
          <cell r="L2807">
            <v>1071594</v>
          </cell>
          <cell r="M2807">
            <v>85728</v>
          </cell>
          <cell r="N2807">
            <v>1157322</v>
          </cell>
          <cell r="O2807" t="str">
            <v>20250512</v>
          </cell>
          <cell r="P2807" t="str">
            <v>T05.2025</v>
          </cell>
          <cell r="Q2807">
            <v>1157322</v>
          </cell>
        </row>
        <row r="2808">
          <cell r="I2808">
            <v>23461</v>
          </cell>
          <cell r="J2808" t="str">
            <v/>
          </cell>
          <cell r="K2808" t="str">
            <v/>
          </cell>
          <cell r="L2808">
            <v>1190660</v>
          </cell>
          <cell r="M2808">
            <v>95253</v>
          </cell>
          <cell r="N2808">
            <v>1285913</v>
          </cell>
          <cell r="O2808" t="str">
            <v>20250530</v>
          </cell>
          <cell r="P2808" t="str">
            <v>T05.2025</v>
          </cell>
          <cell r="Q2808">
            <v>1285913</v>
          </cell>
        </row>
        <row r="2809">
          <cell r="I2809" t="str">
            <v/>
          </cell>
          <cell r="J2809" t="str">
            <v/>
          </cell>
          <cell r="K2809" t="str">
            <v>SUB SUM</v>
          </cell>
          <cell r="L2809">
            <v>4541911</v>
          </cell>
          <cell r="M2809">
            <v>362157</v>
          </cell>
          <cell r="N2809">
            <v>4904068</v>
          </cell>
          <cell r="O2809" t="str">
            <v/>
          </cell>
          <cell r="P2809" t="str">
            <v>T05.2025</v>
          </cell>
          <cell r="Q2809">
            <v>183600788</v>
          </cell>
        </row>
        <row r="2810">
          <cell r="I2810">
            <v>2128</v>
          </cell>
          <cell r="J2810" t="str">
            <v>Distribution Cost -Auto(8%)</v>
          </cell>
          <cell r="K2810" t="str">
            <v>PHI VAN CHUYEN THANG 03.2025-HANG LANH_005820_01004</v>
          </cell>
          <cell r="L2810">
            <v>-42690</v>
          </cell>
          <cell r="M2810">
            <v>-3415</v>
          </cell>
          <cell r="N2810">
            <v>-46105</v>
          </cell>
          <cell r="O2810" t="str">
            <v>20250512</v>
          </cell>
          <cell r="P2810" t="str">
            <v>T05.2025</v>
          </cell>
          <cell r="Q2810">
            <v>-1113880</v>
          </cell>
        </row>
        <row r="2811">
          <cell r="I2811">
            <v>20440</v>
          </cell>
          <cell r="J2811" t="str">
            <v/>
          </cell>
          <cell r="K2811" t="str">
            <v/>
          </cell>
          <cell r="L2811">
            <v>799614</v>
          </cell>
          <cell r="M2811">
            <v>63969</v>
          </cell>
          <cell r="N2811">
            <v>863583</v>
          </cell>
          <cell r="O2811" t="str">
            <v>20250512</v>
          </cell>
          <cell r="P2811" t="str">
            <v>T05.2025</v>
          </cell>
          <cell r="Q2811">
            <v>863583</v>
          </cell>
        </row>
        <row r="2812">
          <cell r="I2812" t="str">
            <v/>
          </cell>
          <cell r="J2812" t="str">
            <v/>
          </cell>
          <cell r="K2812" t="str">
            <v>SUB SUM</v>
          </cell>
          <cell r="L2812">
            <v>756924</v>
          </cell>
          <cell r="M2812">
            <v>60554</v>
          </cell>
          <cell r="N2812">
            <v>817478</v>
          </cell>
          <cell r="O2812" t="str">
            <v/>
          </cell>
          <cell r="P2812" t="str">
            <v>T05.2025</v>
          </cell>
          <cell r="Q2812">
            <v>183600788</v>
          </cell>
        </row>
        <row r="2813">
          <cell r="I2813">
            <v>18510</v>
          </cell>
          <cell r="J2813" t="str">
            <v/>
          </cell>
          <cell r="K2813" t="str">
            <v/>
          </cell>
          <cell r="L2813">
            <v>888460</v>
          </cell>
          <cell r="M2813">
            <v>71077</v>
          </cell>
          <cell r="N2813">
            <v>959537</v>
          </cell>
          <cell r="O2813" t="str">
            <v>20250512</v>
          </cell>
          <cell r="P2813" t="str">
            <v>T05.2025</v>
          </cell>
          <cell r="Q2813">
            <v>959537</v>
          </cell>
        </row>
        <row r="2814">
          <cell r="I2814">
            <v>17226</v>
          </cell>
          <cell r="J2814" t="str">
            <v/>
          </cell>
          <cell r="K2814" t="str">
            <v/>
          </cell>
          <cell r="L2814">
            <v>444230</v>
          </cell>
          <cell r="M2814">
            <v>35538</v>
          </cell>
          <cell r="N2814">
            <v>479768</v>
          </cell>
          <cell r="O2814" t="str">
            <v>20250512</v>
          </cell>
          <cell r="P2814" t="str">
            <v>T05.2025</v>
          </cell>
          <cell r="Q2814">
            <v>479768</v>
          </cell>
        </row>
        <row r="2815">
          <cell r="I2815" t="str">
            <v/>
          </cell>
          <cell r="J2815" t="str">
            <v/>
          </cell>
          <cell r="K2815" t="str">
            <v>SUB SUM</v>
          </cell>
          <cell r="L2815">
            <v>1332690</v>
          </cell>
          <cell r="M2815">
            <v>106615</v>
          </cell>
          <cell r="N2815">
            <v>1439305</v>
          </cell>
          <cell r="O2815" t="str">
            <v/>
          </cell>
          <cell r="P2815" t="str">
            <v>T05.2025</v>
          </cell>
          <cell r="Q2815">
            <v>183600788</v>
          </cell>
        </row>
        <row r="2816">
          <cell r="I2816">
            <v>18854</v>
          </cell>
          <cell r="J2816" t="str">
            <v/>
          </cell>
          <cell r="K2816" t="str">
            <v/>
          </cell>
          <cell r="L2816">
            <v>1309726</v>
          </cell>
          <cell r="M2816">
            <v>104778</v>
          </cell>
          <cell r="N2816">
            <v>1414504</v>
          </cell>
          <cell r="O2816" t="str">
            <v>20250512</v>
          </cell>
          <cell r="P2816" t="str">
            <v>T05.2025</v>
          </cell>
          <cell r="Q2816">
            <v>1414504</v>
          </cell>
        </row>
        <row r="2817">
          <cell r="I2817">
            <v>5438</v>
          </cell>
          <cell r="J2817" t="str">
            <v>Sale services fee - Auto</v>
          </cell>
          <cell r="K2817" t="str">
            <v>PHI BAN HANG 202504_005820</v>
          </cell>
          <cell r="L2817">
            <v>-1018880</v>
          </cell>
          <cell r="M2817">
            <v>-81510</v>
          </cell>
          <cell r="N2817">
            <v>-1100390</v>
          </cell>
          <cell r="O2817" t="str">
            <v>20250512</v>
          </cell>
          <cell r="P2817" t="str">
            <v>T05.2025</v>
          </cell>
          <cell r="Q2817">
            <v>-1100390</v>
          </cell>
        </row>
        <row r="2818">
          <cell r="I2818">
            <v>22141</v>
          </cell>
          <cell r="J2818" t="str">
            <v/>
          </cell>
          <cell r="K2818" t="str">
            <v/>
          </cell>
          <cell r="L2818">
            <v>1190660</v>
          </cell>
          <cell r="M2818">
            <v>95253</v>
          </cell>
          <cell r="N2818">
            <v>1285913</v>
          </cell>
          <cell r="O2818" t="str">
            <v>20250530</v>
          </cell>
          <cell r="P2818" t="str">
            <v>T05.2025</v>
          </cell>
          <cell r="Q2818">
            <v>1285913</v>
          </cell>
        </row>
        <row r="2819">
          <cell r="I2819">
            <v>17519</v>
          </cell>
          <cell r="J2819" t="str">
            <v/>
          </cell>
          <cell r="K2819" t="str">
            <v/>
          </cell>
          <cell r="L2819">
            <v>4007140</v>
          </cell>
          <cell r="M2819">
            <v>320571</v>
          </cell>
          <cell r="N2819">
            <v>4327711</v>
          </cell>
          <cell r="O2819" t="str">
            <v>20250512</v>
          </cell>
          <cell r="P2819" t="str">
            <v>T05.2025</v>
          </cell>
          <cell r="Q2819">
            <v>4327711</v>
          </cell>
        </row>
        <row r="2820">
          <cell r="I2820">
            <v>21578</v>
          </cell>
          <cell r="J2820" t="str">
            <v/>
          </cell>
          <cell r="K2820" t="str">
            <v/>
          </cell>
          <cell r="L2820">
            <v>595330</v>
          </cell>
          <cell r="M2820">
            <v>47626</v>
          </cell>
          <cell r="N2820">
            <v>642956</v>
          </cell>
          <cell r="O2820" t="str">
            <v>20250530</v>
          </cell>
          <cell r="P2820" t="str">
            <v>T05.2025</v>
          </cell>
          <cell r="Q2820">
            <v>642956</v>
          </cell>
        </row>
        <row r="2821">
          <cell r="I2821">
            <v>1070</v>
          </cell>
          <cell r="J2821" t="str">
            <v>Basic discount - Auto</v>
          </cell>
          <cell r="K2821" t="str">
            <v>CHIET KHAU CO BAN 202504_005820</v>
          </cell>
          <cell r="L2821">
            <v>-1324544</v>
          </cell>
          <cell r="M2821">
            <v>-105964</v>
          </cell>
          <cell r="N2821">
            <v>-1430508</v>
          </cell>
          <cell r="O2821" t="str">
            <v>20250512</v>
          </cell>
          <cell r="P2821" t="str">
            <v>T05.2025</v>
          </cell>
          <cell r="Q2821">
            <v>-1430508</v>
          </cell>
        </row>
        <row r="2822">
          <cell r="I2822">
            <v>21580</v>
          </cell>
          <cell r="J2822" t="str">
            <v/>
          </cell>
          <cell r="K2822" t="str">
            <v/>
          </cell>
          <cell r="L2822">
            <v>1190660</v>
          </cell>
          <cell r="M2822">
            <v>95253</v>
          </cell>
          <cell r="N2822">
            <v>1285913</v>
          </cell>
          <cell r="O2822" t="str">
            <v>20250530</v>
          </cell>
          <cell r="P2822" t="str">
            <v>T05.2025</v>
          </cell>
          <cell r="Q2822">
            <v>1285913</v>
          </cell>
        </row>
        <row r="2823">
          <cell r="I2823">
            <v>20448</v>
          </cell>
          <cell r="J2823" t="str">
            <v/>
          </cell>
          <cell r="K2823" t="str">
            <v/>
          </cell>
          <cell r="L2823">
            <v>1071594</v>
          </cell>
          <cell r="M2823">
            <v>85728</v>
          </cell>
          <cell r="N2823">
            <v>1157322</v>
          </cell>
          <cell r="O2823" t="str">
            <v>20250512</v>
          </cell>
          <cell r="P2823" t="str">
            <v>T05.2025</v>
          </cell>
          <cell r="Q2823">
            <v>1157322</v>
          </cell>
        </row>
        <row r="2824">
          <cell r="I2824">
            <v>23549</v>
          </cell>
          <cell r="J2824" t="str">
            <v/>
          </cell>
          <cell r="K2824" t="str">
            <v/>
          </cell>
          <cell r="L2824">
            <v>1110580</v>
          </cell>
          <cell r="M2824">
            <v>88846</v>
          </cell>
          <cell r="N2824">
            <v>1199426</v>
          </cell>
          <cell r="O2824" t="str">
            <v>20250530</v>
          </cell>
          <cell r="P2824" t="str">
            <v>T05.2025</v>
          </cell>
          <cell r="Q2824">
            <v>1199426</v>
          </cell>
        </row>
        <row r="2825">
          <cell r="I2825">
            <v>18855</v>
          </cell>
          <cell r="J2825" t="str">
            <v/>
          </cell>
          <cell r="K2825" t="str">
            <v/>
          </cell>
          <cell r="L2825">
            <v>1000428</v>
          </cell>
          <cell r="M2825">
            <v>80034</v>
          </cell>
          <cell r="N2825">
            <v>1080462</v>
          </cell>
          <cell r="O2825" t="str">
            <v>20250512</v>
          </cell>
          <cell r="P2825" t="str">
            <v>T05.2025</v>
          </cell>
          <cell r="Q2825">
            <v>1080462</v>
          </cell>
        </row>
        <row r="2826">
          <cell r="I2826" t="str">
            <v/>
          </cell>
          <cell r="J2826" t="str">
            <v/>
          </cell>
          <cell r="K2826" t="str">
            <v>NET OFF REGULAR 09.05.2025</v>
          </cell>
          <cell r="L2826">
            <v>-1459154</v>
          </cell>
          <cell r="M2826">
            <v>0</v>
          </cell>
          <cell r="N2826">
            <v>-1459154</v>
          </cell>
          <cell r="O2826" t="str">
            <v>20250512</v>
          </cell>
          <cell r="P2826" t="str">
            <v>T05.2025</v>
          </cell>
          <cell r="Q2826">
            <v>183600788</v>
          </cell>
        </row>
        <row r="2827">
          <cell r="I2827">
            <v>22140</v>
          </cell>
          <cell r="J2827" t="str">
            <v/>
          </cell>
          <cell r="K2827" t="str">
            <v/>
          </cell>
          <cell r="L2827">
            <v>1190660</v>
          </cell>
          <cell r="M2827">
            <v>95253</v>
          </cell>
          <cell r="N2827">
            <v>1285913</v>
          </cell>
          <cell r="O2827" t="str">
            <v>20250530</v>
          </cell>
          <cell r="P2827" t="str">
            <v>T05.2025</v>
          </cell>
          <cell r="Q2827">
            <v>1285913</v>
          </cell>
        </row>
        <row r="2828">
          <cell r="I2828">
            <v>17518</v>
          </cell>
          <cell r="J2828" t="str">
            <v/>
          </cell>
          <cell r="K2828" t="str">
            <v/>
          </cell>
          <cell r="L2828">
            <v>2674450</v>
          </cell>
          <cell r="M2828">
            <v>213956</v>
          </cell>
          <cell r="N2828">
            <v>2888406</v>
          </cell>
          <cell r="O2828" t="str">
            <v>20250512</v>
          </cell>
          <cell r="P2828" t="str">
            <v>T05.2025</v>
          </cell>
          <cell r="Q2828">
            <v>2888406</v>
          </cell>
        </row>
        <row r="2829">
          <cell r="I2829">
            <v>5480</v>
          </cell>
          <cell r="J2829" t="str">
            <v>Sampling services fee - Auto</v>
          </cell>
          <cell r="K2829" t="str">
            <v>PHI HANG MAU 202504_005820</v>
          </cell>
          <cell r="L2829">
            <v>-305664</v>
          </cell>
          <cell r="M2829">
            <v>-30566</v>
          </cell>
          <cell r="N2829">
            <v>-336230</v>
          </cell>
          <cell r="O2829" t="str">
            <v>20250512</v>
          </cell>
          <cell r="P2829" t="str">
            <v>T05.2025</v>
          </cell>
          <cell r="Q2829">
            <v>-336230</v>
          </cell>
        </row>
        <row r="2830">
          <cell r="I2830">
            <v>21581</v>
          </cell>
          <cell r="J2830" t="str">
            <v/>
          </cell>
          <cell r="K2830" t="str">
            <v/>
          </cell>
          <cell r="L2830">
            <v>2221150</v>
          </cell>
          <cell r="M2830">
            <v>177692</v>
          </cell>
          <cell r="N2830">
            <v>2398842</v>
          </cell>
          <cell r="O2830" t="str">
            <v>20250530</v>
          </cell>
          <cell r="P2830" t="str">
            <v>T05.2025</v>
          </cell>
          <cell r="Q2830">
            <v>2398842</v>
          </cell>
        </row>
        <row r="2831">
          <cell r="I2831">
            <v>21579</v>
          </cell>
          <cell r="J2831" t="str">
            <v/>
          </cell>
          <cell r="K2831" t="str">
            <v/>
          </cell>
          <cell r="L2831">
            <v>1190660</v>
          </cell>
          <cell r="M2831">
            <v>95253</v>
          </cell>
          <cell r="N2831">
            <v>1285913</v>
          </cell>
          <cell r="O2831" t="str">
            <v>20250530</v>
          </cell>
          <cell r="P2831" t="str">
            <v>T05.2025</v>
          </cell>
          <cell r="Q2831">
            <v>1285913</v>
          </cell>
        </row>
        <row r="2832">
          <cell r="I2832">
            <v>20449</v>
          </cell>
          <cell r="J2832" t="str">
            <v/>
          </cell>
          <cell r="K2832" t="str">
            <v/>
          </cell>
          <cell r="L2832">
            <v>1190660</v>
          </cell>
          <cell r="M2832">
            <v>95253</v>
          </cell>
          <cell r="N2832">
            <v>1285913</v>
          </cell>
          <cell r="O2832" t="str">
            <v>20250512</v>
          </cell>
          <cell r="P2832" t="str">
            <v>T05.2025</v>
          </cell>
          <cell r="Q2832">
            <v>1285913</v>
          </cell>
        </row>
        <row r="2833">
          <cell r="I2833">
            <v>23548</v>
          </cell>
          <cell r="J2833" t="str">
            <v/>
          </cell>
          <cell r="K2833" t="str">
            <v/>
          </cell>
          <cell r="L2833">
            <v>2221160</v>
          </cell>
          <cell r="M2833">
            <v>177693</v>
          </cell>
          <cell r="N2833">
            <v>2398853</v>
          </cell>
          <cell r="O2833" t="str">
            <v>20250530</v>
          </cell>
          <cell r="P2833" t="str">
            <v>T05.2025</v>
          </cell>
          <cell r="Q2833">
            <v>2398853</v>
          </cell>
        </row>
        <row r="2834">
          <cell r="I2834">
            <v>20450</v>
          </cell>
          <cell r="J2834" t="str">
            <v/>
          </cell>
          <cell r="K2834" t="str">
            <v/>
          </cell>
          <cell r="L2834">
            <v>1072050</v>
          </cell>
          <cell r="M2834">
            <v>85764</v>
          </cell>
          <cell r="N2834">
            <v>1157814</v>
          </cell>
          <cell r="O2834" t="str">
            <v>20250512</v>
          </cell>
          <cell r="P2834" t="str">
            <v>T05.2025</v>
          </cell>
          <cell r="Q2834">
            <v>1157814</v>
          </cell>
        </row>
        <row r="2835">
          <cell r="I2835">
            <v>23547</v>
          </cell>
          <cell r="J2835" t="str">
            <v/>
          </cell>
          <cell r="K2835" t="str">
            <v/>
          </cell>
          <cell r="L2835">
            <v>1131355</v>
          </cell>
          <cell r="M2835">
            <v>90508</v>
          </cell>
          <cell r="N2835">
            <v>1221863</v>
          </cell>
          <cell r="O2835" t="str">
            <v>20250530</v>
          </cell>
          <cell r="P2835" t="str">
            <v>T05.2025</v>
          </cell>
          <cell r="Q2835">
            <v>1221863</v>
          </cell>
        </row>
        <row r="2836">
          <cell r="I2836" t="str">
            <v/>
          </cell>
          <cell r="J2836" t="str">
            <v/>
          </cell>
          <cell r="K2836" t="str">
            <v>SUB SUM</v>
          </cell>
          <cell r="L2836">
            <v>20260021</v>
          </cell>
          <cell r="M2836">
            <v>1731421</v>
          </cell>
          <cell r="N2836">
            <v>21991442</v>
          </cell>
          <cell r="O2836" t="str">
            <v/>
          </cell>
          <cell r="P2836" t="str">
            <v>T05.2025</v>
          </cell>
          <cell r="Q2836">
            <v>183600788</v>
          </cell>
        </row>
        <row r="2837">
          <cell r="I2837" t="str">
            <v/>
          </cell>
          <cell r="J2837" t="str">
            <v/>
          </cell>
          <cell r="K2837" t="str">
            <v>SUM</v>
          </cell>
          <cell r="L2837">
            <v>85027533</v>
          </cell>
          <cell r="M2837">
            <v>6772861</v>
          </cell>
          <cell r="N2837">
            <v>91800394</v>
          </cell>
          <cell r="O2837" t="str">
            <v/>
          </cell>
          <cell r="P2837" t="str">
            <v>T05.2025</v>
          </cell>
          <cell r="Q2837">
            <v>183600788</v>
          </cell>
        </row>
        <row r="2838">
          <cell r="I2838">
            <v>1172</v>
          </cell>
          <cell r="J2838" t="str">
            <v>Basic discount - Auto</v>
          </cell>
          <cell r="K2838" t="str">
            <v>CHIET KHAU CO BAN 202505_005820</v>
          </cell>
          <cell r="L2838">
            <v>-1100076</v>
          </cell>
          <cell r="M2838">
            <v>-88006</v>
          </cell>
          <cell r="N2838">
            <v>-1188082</v>
          </cell>
          <cell r="O2838" t="str">
            <v>20250610</v>
          </cell>
          <cell r="P2838" t="str">
            <v>T06.2025</v>
          </cell>
          <cell r="Q2838">
            <v>-1374276</v>
          </cell>
        </row>
        <row r="2839">
          <cell r="I2839">
            <v>29785</v>
          </cell>
          <cell r="J2839" t="str">
            <v/>
          </cell>
          <cell r="K2839" t="str">
            <v/>
          </cell>
          <cell r="L2839">
            <v>2221160</v>
          </cell>
          <cell r="M2839">
            <v>177693</v>
          </cell>
          <cell r="N2839">
            <v>2398853</v>
          </cell>
          <cell r="O2839" t="str">
            <v>20250630</v>
          </cell>
          <cell r="P2839" t="str">
            <v>T06.2025</v>
          </cell>
          <cell r="Q2839">
            <v>2398853</v>
          </cell>
        </row>
        <row r="2840">
          <cell r="I2840">
            <v>26901</v>
          </cell>
          <cell r="J2840" t="str">
            <v/>
          </cell>
          <cell r="K2840" t="str">
            <v/>
          </cell>
          <cell r="L2840">
            <v>1745950</v>
          </cell>
          <cell r="M2840">
            <v>139676</v>
          </cell>
          <cell r="N2840">
            <v>1885626</v>
          </cell>
          <cell r="O2840" t="str">
            <v>20250630</v>
          </cell>
          <cell r="P2840" t="str">
            <v>T06.2025</v>
          </cell>
          <cell r="Q2840">
            <v>1885626</v>
          </cell>
        </row>
        <row r="2841">
          <cell r="I2841">
            <v>25425</v>
          </cell>
          <cell r="J2841" t="str">
            <v/>
          </cell>
          <cell r="K2841" t="str">
            <v/>
          </cell>
          <cell r="L2841">
            <v>2182630</v>
          </cell>
          <cell r="M2841">
            <v>174610</v>
          </cell>
          <cell r="N2841">
            <v>2357240</v>
          </cell>
          <cell r="O2841" t="str">
            <v>20250630</v>
          </cell>
          <cell r="P2841" t="str">
            <v>T06.2025</v>
          </cell>
          <cell r="Q2841">
            <v>2357240</v>
          </cell>
        </row>
        <row r="2842">
          <cell r="I2842">
            <v>3849</v>
          </cell>
          <cell r="J2842" t="str">
            <v>Sale services fee - Auto</v>
          </cell>
          <cell r="K2842" t="str">
            <v>PHI BAN HANG 202505_005820</v>
          </cell>
          <cell r="L2842">
            <v>-846212</v>
          </cell>
          <cell r="M2842">
            <v>-67697</v>
          </cell>
          <cell r="N2842">
            <v>-913909</v>
          </cell>
          <cell r="O2842" t="str">
            <v>20250610</v>
          </cell>
          <cell r="P2842" t="str">
            <v>T06.2025</v>
          </cell>
          <cell r="Q2842">
            <v>-913909</v>
          </cell>
        </row>
        <row r="2843">
          <cell r="I2843">
            <v>1172</v>
          </cell>
          <cell r="J2843" t="str">
            <v>Basic discount - Manual(8%)</v>
          </cell>
          <cell r="K2843" t="str">
            <v>TRUY THU CHIET KHAU CO BAN T01 - T04.2025 - D.SO: 34,480,463 x 0.5%</v>
          </cell>
          <cell r="L2843">
            <v>-172402</v>
          </cell>
          <cell r="M2843">
            <v>-13792</v>
          </cell>
          <cell r="N2843">
            <v>-186194</v>
          </cell>
          <cell r="O2843" t="str">
            <v>20250610</v>
          </cell>
          <cell r="P2843" t="str">
            <v>T06.2025</v>
          </cell>
          <cell r="Q2843">
            <v>-1374276</v>
          </cell>
        </row>
        <row r="2844">
          <cell r="I2844">
            <v>29682</v>
          </cell>
          <cell r="J2844" t="str">
            <v/>
          </cell>
          <cell r="K2844" t="str">
            <v/>
          </cell>
          <cell r="L2844">
            <v>2144100</v>
          </cell>
          <cell r="M2844">
            <v>171528</v>
          </cell>
          <cell r="N2844">
            <v>2315628</v>
          </cell>
          <cell r="O2844" t="str">
            <v>20250630</v>
          </cell>
          <cell r="P2844" t="str">
            <v>T06.2025</v>
          </cell>
          <cell r="Q2844">
            <v>2315628</v>
          </cell>
        </row>
        <row r="2845">
          <cell r="I2845">
            <v>28157</v>
          </cell>
          <cell r="J2845" t="str">
            <v/>
          </cell>
          <cell r="K2845" t="str">
            <v/>
          </cell>
          <cell r="L2845">
            <v>2381320</v>
          </cell>
          <cell r="M2845">
            <v>190506</v>
          </cell>
          <cell r="N2845">
            <v>2571826</v>
          </cell>
          <cell r="O2845" t="str">
            <v>20250630</v>
          </cell>
          <cell r="P2845" t="str">
            <v>T06.2025</v>
          </cell>
          <cell r="Q2845">
            <v>2571826</v>
          </cell>
        </row>
        <row r="2846">
          <cell r="I2846">
            <v>26902</v>
          </cell>
          <cell r="J2846" t="str">
            <v/>
          </cell>
          <cell r="K2846" t="str">
            <v/>
          </cell>
          <cell r="L2846">
            <v>2221160</v>
          </cell>
          <cell r="M2846">
            <v>177693</v>
          </cell>
          <cell r="N2846">
            <v>2398853</v>
          </cell>
          <cell r="O2846" t="str">
            <v>20250630</v>
          </cell>
          <cell r="P2846" t="str">
            <v>T06.2025</v>
          </cell>
          <cell r="Q2846">
            <v>2398853</v>
          </cell>
        </row>
        <row r="2847">
          <cell r="I2847" t="e">
            <v>#N/A</v>
          </cell>
          <cell r="J2847" t="str">
            <v/>
          </cell>
          <cell r="K2847" t="str">
            <v>NET OFF REGULAR 09.06.2025</v>
          </cell>
          <cell r="L2847">
            <v>2567435</v>
          </cell>
          <cell r="M2847">
            <v>0</v>
          </cell>
          <cell r="N2847">
            <v>2567435</v>
          </cell>
          <cell r="O2847" t="str">
            <v>20250610</v>
          </cell>
          <cell r="P2847" t="str">
            <v>T06.2025</v>
          </cell>
          <cell r="Q2847">
            <v>120464614</v>
          </cell>
        </row>
        <row r="2848">
          <cell r="I2848">
            <v>4309</v>
          </cell>
          <cell r="J2848" t="str">
            <v>Sampling services fee - Auto</v>
          </cell>
          <cell r="K2848" t="str">
            <v>PHI HANG MAU 202505_005820</v>
          </cell>
          <cell r="L2848">
            <v>-253864</v>
          </cell>
          <cell r="M2848">
            <v>-25386</v>
          </cell>
          <cell r="N2848">
            <v>-279250</v>
          </cell>
          <cell r="O2848" t="str">
            <v>20250610</v>
          </cell>
          <cell r="P2848" t="str">
            <v>T06.2025</v>
          </cell>
          <cell r="Q2848">
            <v>-279250</v>
          </cell>
        </row>
        <row r="2849">
          <cell r="I2849" t="e">
            <v>#N/A</v>
          </cell>
          <cell r="J2849" t="str">
            <v/>
          </cell>
          <cell r="K2849" t="str">
            <v>SUB SUM</v>
          </cell>
          <cell r="L2849">
            <v>13091201</v>
          </cell>
          <cell r="M2849">
            <v>836825</v>
          </cell>
          <cell r="N2849">
            <v>13928026</v>
          </cell>
          <cell r="O2849" t="str">
            <v/>
          </cell>
          <cell r="P2849" t="str">
            <v>T06.2025</v>
          </cell>
          <cell r="Q2849">
            <v>120464614</v>
          </cell>
        </row>
        <row r="2850">
          <cell r="I2850">
            <v>25183</v>
          </cell>
          <cell r="J2850" t="str">
            <v/>
          </cell>
          <cell r="K2850" t="str">
            <v/>
          </cell>
          <cell r="L2850">
            <v>12578250</v>
          </cell>
          <cell r="M2850">
            <v>1006260</v>
          </cell>
          <cell r="N2850">
            <v>13584510</v>
          </cell>
          <cell r="O2850" t="str">
            <v>20250610</v>
          </cell>
          <cell r="P2850" t="str">
            <v>T06.2025</v>
          </cell>
          <cell r="Q2850">
            <v>13584510</v>
          </cell>
        </row>
        <row r="2851">
          <cell r="I2851">
            <v>4861</v>
          </cell>
          <cell r="J2851" t="str">
            <v>Sale services fee - Auto</v>
          </cell>
          <cell r="K2851" t="str">
            <v>PHI BAN HANG 202505_005820</v>
          </cell>
          <cell r="L2851">
            <v>-169503</v>
          </cell>
          <cell r="M2851">
            <v>-13560</v>
          </cell>
          <cell r="N2851">
            <v>-183063</v>
          </cell>
          <cell r="O2851" t="str">
            <v>20250610</v>
          </cell>
          <cell r="P2851" t="str">
            <v>T06.2025</v>
          </cell>
          <cell r="Q2851">
            <v>-183063</v>
          </cell>
        </row>
        <row r="2852">
          <cell r="I2852">
            <v>1171</v>
          </cell>
          <cell r="J2852" t="str">
            <v>Basic discount - Manual(8%)</v>
          </cell>
          <cell r="K2852" t="str">
            <v>TRUY THU CHIET KHAU CO BAN T01 - T04.2025 - D.SO: 95,406,227 x 0.5%</v>
          </cell>
          <cell r="L2852">
            <v>-477031</v>
          </cell>
          <cell r="M2852">
            <v>-38162</v>
          </cell>
          <cell r="N2852">
            <v>-515193</v>
          </cell>
          <cell r="O2852" t="str">
            <v>20250610</v>
          </cell>
          <cell r="P2852" t="str">
            <v>T06.2025</v>
          </cell>
          <cell r="Q2852">
            <v>-753175</v>
          </cell>
        </row>
        <row r="2853">
          <cell r="I2853">
            <v>2770</v>
          </cell>
          <cell r="J2853" t="str">
            <v>Distribution Cost -Auto(8%)</v>
          </cell>
          <cell r="K2853" t="str">
            <v>PHI VAN CHUYEN THANG 04.2025-HANG LANH_005820_01016</v>
          </cell>
          <cell r="L2853">
            <v>-479710</v>
          </cell>
          <cell r="M2853">
            <v>-38377</v>
          </cell>
          <cell r="N2853">
            <v>-518087</v>
          </cell>
          <cell r="O2853" t="str">
            <v>20250610</v>
          </cell>
          <cell r="P2853" t="str">
            <v>T06.2025</v>
          </cell>
          <cell r="Q2853">
            <v>-1315494</v>
          </cell>
        </row>
        <row r="2854">
          <cell r="I2854" t="e">
            <v>#N/A</v>
          </cell>
          <cell r="J2854" t="str">
            <v/>
          </cell>
          <cell r="K2854" t="str">
            <v>NET OFF REGULAR 09.06.2025</v>
          </cell>
          <cell r="L2854">
            <v>-5610892</v>
          </cell>
          <cell r="M2854">
            <v>0</v>
          </cell>
          <cell r="N2854">
            <v>-5610892</v>
          </cell>
          <cell r="O2854" t="str">
            <v>20250610</v>
          </cell>
          <cell r="P2854" t="str">
            <v>T06.2025</v>
          </cell>
          <cell r="Q2854">
            <v>120464614</v>
          </cell>
        </row>
        <row r="2855">
          <cell r="I2855">
            <v>5304</v>
          </cell>
          <cell r="J2855" t="str">
            <v>Sampling services fee - Auto</v>
          </cell>
          <cell r="K2855" t="str">
            <v>PHI HANG MAU 202505_005820</v>
          </cell>
          <cell r="L2855">
            <v>-50851</v>
          </cell>
          <cell r="M2855">
            <v>-5085</v>
          </cell>
          <cell r="N2855">
            <v>-55936</v>
          </cell>
          <cell r="O2855" t="str">
            <v>20250610</v>
          </cell>
          <cell r="P2855" t="str">
            <v>T06.2025</v>
          </cell>
          <cell r="Q2855">
            <v>-55936</v>
          </cell>
        </row>
        <row r="2856">
          <cell r="I2856">
            <v>1171</v>
          </cell>
          <cell r="J2856" t="str">
            <v>Basic discount - Auto</v>
          </cell>
          <cell r="K2856" t="str">
            <v>CHIET KHAU CO BAN 202505_005820</v>
          </cell>
          <cell r="L2856">
            <v>-220354</v>
          </cell>
          <cell r="M2856">
            <v>-17628</v>
          </cell>
          <cell r="N2856">
            <v>-237982</v>
          </cell>
          <cell r="O2856" t="str">
            <v>20250610</v>
          </cell>
          <cell r="P2856" t="str">
            <v>T06.2025</v>
          </cell>
          <cell r="Q2856">
            <v>-753175</v>
          </cell>
        </row>
        <row r="2857">
          <cell r="I2857" t="e">
            <v>#N/A</v>
          </cell>
          <cell r="J2857" t="str">
            <v/>
          </cell>
          <cell r="K2857" t="str">
            <v>SUB SUM</v>
          </cell>
          <cell r="L2857">
            <v>5569909</v>
          </cell>
          <cell r="M2857">
            <v>893448</v>
          </cell>
          <cell r="N2857">
            <v>6463357</v>
          </cell>
          <cell r="O2857" t="str">
            <v/>
          </cell>
          <cell r="P2857" t="str">
            <v>T06.2025</v>
          </cell>
          <cell r="Q2857">
            <v>120464614</v>
          </cell>
        </row>
        <row r="2858">
          <cell r="I2858">
            <v>3811</v>
          </cell>
          <cell r="J2858" t="str">
            <v>Anniversary Support fee - Manual(8%)</v>
          </cell>
          <cell r="K2858" t="str">
            <v>PHI HO TRO SINH NHAT 2025</v>
          </cell>
          <cell r="L2858">
            <v>-2000000</v>
          </cell>
          <cell r="M2858">
            <v>-160000</v>
          </cell>
          <cell r="N2858">
            <v>-2160000</v>
          </cell>
          <cell r="O2858" t="str">
            <v>20250610</v>
          </cell>
          <cell r="P2858" t="str">
            <v>T06.2025</v>
          </cell>
          <cell r="Q2858">
            <v>-2160000</v>
          </cell>
        </row>
        <row r="2859">
          <cell r="I2859" t="e">
            <v>#N/A</v>
          </cell>
          <cell r="J2859" t="str">
            <v/>
          </cell>
          <cell r="K2859" t="str">
            <v>NET OFF REGULAR 09.06.2025</v>
          </cell>
          <cell r="L2859">
            <v>2174393</v>
          </cell>
          <cell r="M2859">
            <v>0</v>
          </cell>
          <cell r="N2859">
            <v>2174393</v>
          </cell>
          <cell r="O2859" t="str">
            <v>20250610</v>
          </cell>
          <cell r="P2859" t="str">
            <v>T06.2025</v>
          </cell>
          <cell r="Q2859">
            <v>120464614</v>
          </cell>
        </row>
        <row r="2860">
          <cell r="I2860">
            <v>1176</v>
          </cell>
          <cell r="J2860" t="str">
            <v>Basic discount - Manual(8%)</v>
          </cell>
          <cell r="K2860" t="str">
            <v>TRUY THU CHIET KHAU CO BAN T01 - T04.2025 - D.SO: 2,665,380 x 0.5%</v>
          </cell>
          <cell r="L2860">
            <v>-13327</v>
          </cell>
          <cell r="M2860">
            <v>-1066</v>
          </cell>
          <cell r="N2860">
            <v>-14393</v>
          </cell>
          <cell r="O2860" t="str">
            <v>20250610</v>
          </cell>
          <cell r="P2860" t="str">
            <v>T06.2025</v>
          </cell>
          <cell r="Q2860">
            <v>-14393</v>
          </cell>
        </row>
        <row r="2861">
          <cell r="I2861" t="e">
            <v>#N/A</v>
          </cell>
          <cell r="J2861" t="str">
            <v/>
          </cell>
          <cell r="K2861" t="str">
            <v>SUB SUM</v>
          </cell>
          <cell r="L2861">
            <v>161066</v>
          </cell>
          <cell r="M2861">
            <v>-161066</v>
          </cell>
          <cell r="N2861">
            <v>0</v>
          </cell>
          <cell r="O2861" t="str">
            <v/>
          </cell>
          <cell r="P2861" t="str">
            <v>T06.2025</v>
          </cell>
          <cell r="Q2861">
            <v>120464614</v>
          </cell>
        </row>
        <row r="2862">
          <cell r="I2862">
            <v>26585</v>
          </cell>
          <cell r="J2862" t="str">
            <v/>
          </cell>
          <cell r="K2862" t="str">
            <v/>
          </cell>
          <cell r="L2862">
            <v>1608075</v>
          </cell>
          <cell r="M2862">
            <v>128646</v>
          </cell>
          <cell r="N2862">
            <v>1736721</v>
          </cell>
          <cell r="O2862" t="str">
            <v>20250610</v>
          </cell>
          <cell r="P2862" t="str">
            <v>T06.2025</v>
          </cell>
          <cell r="Q2862">
            <v>1736721</v>
          </cell>
        </row>
        <row r="2863">
          <cell r="I2863">
            <v>4226</v>
          </cell>
          <cell r="J2863" t="str">
            <v>Sale services fee - Auto</v>
          </cell>
          <cell r="K2863" t="str">
            <v>PHI BAN HANG 202505_005820</v>
          </cell>
          <cell r="L2863">
            <v>-226271</v>
          </cell>
          <cell r="M2863">
            <v>-18102</v>
          </cell>
          <cell r="N2863">
            <v>-244373</v>
          </cell>
          <cell r="O2863" t="str">
            <v>20250610</v>
          </cell>
          <cell r="P2863" t="str">
            <v>T06.2025</v>
          </cell>
          <cell r="Q2863">
            <v>-244373</v>
          </cell>
        </row>
        <row r="2864">
          <cell r="I2864">
            <v>1170</v>
          </cell>
          <cell r="J2864" t="str">
            <v>Basic discount - Manual(8%)</v>
          </cell>
          <cell r="K2864" t="str">
            <v>TRUY THU CHIET KHAU CO BAN T01 - T04.2025 - D.SO: 79,918,421 x 0.5%</v>
          </cell>
          <cell r="L2864">
            <v>-399592</v>
          </cell>
          <cell r="M2864">
            <v>-31967</v>
          </cell>
          <cell r="N2864">
            <v>-431559</v>
          </cell>
          <cell r="O2864" t="str">
            <v>20250610</v>
          </cell>
          <cell r="P2864" t="str">
            <v>T06.2025</v>
          </cell>
          <cell r="Q2864">
            <v>-749243</v>
          </cell>
        </row>
        <row r="2865">
          <cell r="I2865">
            <v>2770</v>
          </cell>
          <cell r="J2865" t="str">
            <v>Distribution Cost -Auto(8%)</v>
          </cell>
          <cell r="K2865" t="str">
            <v>PHI VAN CHUYEN THANG 04.2025-HANG LANH_005820_01013</v>
          </cell>
          <cell r="L2865">
            <v>-225090</v>
          </cell>
          <cell r="M2865">
            <v>-18007</v>
          </cell>
          <cell r="N2865">
            <v>-243097</v>
          </cell>
          <cell r="O2865" t="str">
            <v>20250610</v>
          </cell>
          <cell r="P2865" t="str">
            <v>T06.2025</v>
          </cell>
          <cell r="Q2865">
            <v>-1315494</v>
          </cell>
        </row>
        <row r="2866">
          <cell r="I2866">
            <v>24944</v>
          </cell>
          <cell r="J2866" t="str">
            <v/>
          </cell>
          <cell r="K2866" t="str">
            <v/>
          </cell>
          <cell r="L2866">
            <v>3512675</v>
          </cell>
          <cell r="M2866">
            <v>281014</v>
          </cell>
          <cell r="N2866">
            <v>3793689</v>
          </cell>
          <cell r="O2866" t="str">
            <v>20250610</v>
          </cell>
          <cell r="P2866" t="str">
            <v>T06.2025</v>
          </cell>
          <cell r="Q2866">
            <v>3793689</v>
          </cell>
        </row>
        <row r="2867">
          <cell r="I2867">
            <v>4284</v>
          </cell>
          <cell r="J2867" t="str">
            <v>Sampling services fee - Auto</v>
          </cell>
          <cell r="K2867" t="str">
            <v>PHI HANG MAU 202505_005820</v>
          </cell>
          <cell r="L2867">
            <v>-67881</v>
          </cell>
          <cell r="M2867">
            <v>-6788</v>
          </cell>
          <cell r="N2867">
            <v>-74669</v>
          </cell>
          <cell r="O2867" t="str">
            <v>20250610</v>
          </cell>
          <cell r="P2867" t="str">
            <v>T06.2025</v>
          </cell>
          <cell r="Q2867">
            <v>-74669</v>
          </cell>
        </row>
        <row r="2868">
          <cell r="I2868">
            <v>28361</v>
          </cell>
          <cell r="J2868" t="str">
            <v/>
          </cell>
          <cell r="K2868" t="str">
            <v/>
          </cell>
          <cell r="L2868">
            <v>2203405</v>
          </cell>
          <cell r="M2868">
            <v>176272</v>
          </cell>
          <cell r="N2868">
            <v>2379677</v>
          </cell>
          <cell r="O2868" t="str">
            <v>20250630</v>
          </cell>
          <cell r="P2868" t="str">
            <v>T06.2025</v>
          </cell>
          <cell r="Q2868">
            <v>2379677</v>
          </cell>
        </row>
        <row r="2869">
          <cell r="I2869">
            <v>1170</v>
          </cell>
          <cell r="J2869" t="str">
            <v>Basic discount - Auto</v>
          </cell>
          <cell r="K2869" t="str">
            <v>CHIET KHAU CO BAN 202505_005820</v>
          </cell>
          <cell r="L2869">
            <v>-294152</v>
          </cell>
          <cell r="M2869">
            <v>-23532</v>
          </cell>
          <cell r="N2869">
            <v>-317684</v>
          </cell>
          <cell r="O2869" t="str">
            <v>20250610</v>
          </cell>
          <cell r="P2869" t="str">
            <v>T06.2025</v>
          </cell>
          <cell r="Q2869">
            <v>-749243</v>
          </cell>
        </row>
        <row r="2870">
          <cell r="I2870" t="e">
            <v>#N/A</v>
          </cell>
          <cell r="J2870" t="str">
            <v/>
          </cell>
          <cell r="K2870" t="str">
            <v>SUB SUM</v>
          </cell>
          <cell r="L2870">
            <v>6111169</v>
          </cell>
          <cell r="M2870">
            <v>487536</v>
          </cell>
          <cell r="N2870">
            <v>6598705</v>
          </cell>
          <cell r="O2870" t="str">
            <v/>
          </cell>
          <cell r="P2870" t="str">
            <v>T06.2025</v>
          </cell>
          <cell r="Q2870">
            <v>120464614</v>
          </cell>
        </row>
        <row r="2871">
          <cell r="I2871">
            <v>1169</v>
          </cell>
          <cell r="J2871" t="str">
            <v>Basic discount - Auto</v>
          </cell>
          <cell r="K2871" t="str">
            <v>CHIET KHAU CO BAN 202505_005820</v>
          </cell>
          <cell r="L2871">
            <v>-442481</v>
          </cell>
          <cell r="M2871">
            <v>-35398</v>
          </cell>
          <cell r="N2871">
            <v>-477879</v>
          </cell>
          <cell r="O2871" t="str">
            <v>20250610</v>
          </cell>
          <cell r="P2871" t="str">
            <v>T06.2025</v>
          </cell>
          <cell r="Q2871">
            <v>-1048948</v>
          </cell>
        </row>
        <row r="2872">
          <cell r="I2872">
            <v>28766</v>
          </cell>
          <cell r="J2872" t="str">
            <v/>
          </cell>
          <cell r="K2872" t="str">
            <v/>
          </cell>
          <cell r="L2872">
            <v>3949355</v>
          </cell>
          <cell r="M2872">
            <v>315948</v>
          </cell>
          <cell r="N2872">
            <v>4265303</v>
          </cell>
          <cell r="O2872" t="str">
            <v>20250630</v>
          </cell>
          <cell r="P2872" t="str">
            <v>T06.2025</v>
          </cell>
          <cell r="Q2872">
            <v>4265303</v>
          </cell>
        </row>
        <row r="2873">
          <cell r="I2873" t="e">
            <v>#N/A</v>
          </cell>
          <cell r="J2873" t="str">
            <v/>
          </cell>
          <cell r="K2873" t="str">
            <v>NET OFF REGULAR 09.06.2025</v>
          </cell>
          <cell r="L2873">
            <v>45717</v>
          </cell>
          <cell r="M2873">
            <v>0</v>
          </cell>
          <cell r="N2873">
            <v>45717</v>
          </cell>
          <cell r="O2873" t="str">
            <v>20250610</v>
          </cell>
          <cell r="P2873" t="str">
            <v>T06.2025</v>
          </cell>
          <cell r="Q2873">
            <v>120464614</v>
          </cell>
        </row>
        <row r="2874">
          <cell r="I2874">
            <v>5981</v>
          </cell>
          <cell r="J2874" t="str">
            <v>Sale services fee - Auto</v>
          </cell>
          <cell r="K2874" t="str">
            <v>PHI BAN HANG 202505_005820</v>
          </cell>
          <cell r="L2874">
            <v>-340370</v>
          </cell>
          <cell r="M2874">
            <v>-27230</v>
          </cell>
          <cell r="N2874">
            <v>-367600</v>
          </cell>
          <cell r="O2874" t="str">
            <v>20250610</v>
          </cell>
          <cell r="P2874" t="str">
            <v>T06.2025</v>
          </cell>
          <cell r="Q2874">
            <v>-2527600</v>
          </cell>
        </row>
        <row r="2875">
          <cell r="I2875">
            <v>1169</v>
          </cell>
          <cell r="J2875" t="str">
            <v>Basic discount - Manual(8%)</v>
          </cell>
          <cell r="K2875" t="str">
            <v>TRUY THU CHIET KHAU CO BAN T01 - T04.2025 - D.SO: 105,753,545 x 0.5%</v>
          </cell>
          <cell r="L2875">
            <v>-528768</v>
          </cell>
          <cell r="M2875">
            <v>-42301</v>
          </cell>
          <cell r="N2875">
            <v>-571069</v>
          </cell>
          <cell r="O2875" t="str">
            <v>20250610</v>
          </cell>
          <cell r="P2875" t="str">
            <v>T06.2025</v>
          </cell>
          <cell r="Q2875">
            <v>-1048948</v>
          </cell>
        </row>
        <row r="2876">
          <cell r="I2876">
            <v>29751</v>
          </cell>
          <cell r="J2876" t="str">
            <v/>
          </cell>
          <cell r="K2876" t="str">
            <v/>
          </cell>
          <cell r="L2876">
            <v>2858040</v>
          </cell>
          <cell r="M2876">
            <v>228643</v>
          </cell>
          <cell r="N2876">
            <v>3086683</v>
          </cell>
          <cell r="O2876" t="str">
            <v>20250630</v>
          </cell>
          <cell r="P2876" t="str">
            <v>T06.2025</v>
          </cell>
          <cell r="Q2876">
            <v>3086683</v>
          </cell>
        </row>
        <row r="2877">
          <cell r="I2877">
            <v>26683</v>
          </cell>
          <cell r="J2877" t="str">
            <v/>
          </cell>
          <cell r="K2877" t="str">
            <v/>
          </cell>
          <cell r="L2877">
            <v>3373290</v>
          </cell>
          <cell r="M2877">
            <v>269863</v>
          </cell>
          <cell r="N2877">
            <v>3643153</v>
          </cell>
          <cell r="O2877" t="str">
            <v>20250610</v>
          </cell>
          <cell r="P2877" t="str">
            <v>T06.2025</v>
          </cell>
          <cell r="Q2877">
            <v>3643153</v>
          </cell>
        </row>
        <row r="2878">
          <cell r="I2878">
            <v>5981</v>
          </cell>
          <cell r="J2878" t="str">
            <v>Anniversary Support fee - Manual(8%)</v>
          </cell>
          <cell r="K2878" t="str">
            <v>PHI HO TRO SINH NHAT 2025</v>
          </cell>
          <cell r="L2878">
            <v>-2000000</v>
          </cell>
          <cell r="M2878">
            <v>-160000</v>
          </cell>
          <cell r="N2878">
            <v>-2160000</v>
          </cell>
          <cell r="O2878" t="str">
            <v>20250610</v>
          </cell>
          <cell r="P2878" t="str">
            <v>T06.2025</v>
          </cell>
          <cell r="Q2878">
            <v>-2527600</v>
          </cell>
        </row>
        <row r="2879">
          <cell r="I2879">
            <v>5651</v>
          </cell>
          <cell r="J2879" t="str">
            <v>Sampling services fee - Auto</v>
          </cell>
          <cell r="K2879" t="str">
            <v>PHI HANG MAU 202505_005820</v>
          </cell>
          <cell r="L2879">
            <v>-102111</v>
          </cell>
          <cell r="M2879">
            <v>-10211</v>
          </cell>
          <cell r="N2879">
            <v>-112322</v>
          </cell>
          <cell r="O2879" t="str">
            <v>20250610</v>
          </cell>
          <cell r="P2879" t="str">
            <v>T06.2025</v>
          </cell>
          <cell r="Q2879">
            <v>-112322</v>
          </cell>
        </row>
        <row r="2880">
          <cell r="I2880" t="e">
            <v>#N/A</v>
          </cell>
          <cell r="J2880" t="str">
            <v/>
          </cell>
          <cell r="K2880" t="str">
            <v>SUB SUM</v>
          </cell>
          <cell r="L2880">
            <v>6812672</v>
          </cell>
          <cell r="M2880">
            <v>539314</v>
          </cell>
          <cell r="N2880">
            <v>7351986</v>
          </cell>
          <cell r="O2880" t="str">
            <v/>
          </cell>
          <cell r="P2880" t="str">
            <v>T06.2025</v>
          </cell>
          <cell r="Q2880">
            <v>120464614</v>
          </cell>
        </row>
        <row r="2881">
          <cell r="I2881">
            <v>23838</v>
          </cell>
          <cell r="J2881" t="str">
            <v/>
          </cell>
          <cell r="K2881" t="str">
            <v/>
          </cell>
          <cell r="L2881">
            <v>1110580</v>
          </cell>
          <cell r="M2881">
            <v>88846</v>
          </cell>
          <cell r="N2881">
            <v>1199426</v>
          </cell>
          <cell r="O2881" t="str">
            <v>20250610</v>
          </cell>
          <cell r="P2881" t="str">
            <v>T06.2025</v>
          </cell>
          <cell r="Q2881">
            <v>1199426</v>
          </cell>
        </row>
        <row r="2882">
          <cell r="I2882">
            <v>1135</v>
          </cell>
          <cell r="J2882" t="str">
            <v>250603-01011-1-0071</v>
          </cell>
          <cell r="K2882" t="str">
            <v>Hang tra lai</v>
          </cell>
          <cell r="L2882">
            <v>-1087462</v>
          </cell>
          <cell r="M2882">
            <v>-86997</v>
          </cell>
          <cell r="N2882">
            <v>-1174459</v>
          </cell>
          <cell r="O2882" t="str">
            <v>20250610</v>
          </cell>
          <cell r="P2882" t="str">
            <v>T06.2025</v>
          </cell>
          <cell r="Q2882">
            <v>-1174459</v>
          </cell>
        </row>
        <row r="2883">
          <cell r="I2883">
            <v>4842</v>
          </cell>
          <cell r="J2883" t="str">
            <v>Sampling services fee - Auto</v>
          </cell>
          <cell r="K2883" t="str">
            <v>PHI HANG MAU 202505_005820</v>
          </cell>
          <cell r="L2883">
            <v>-8329</v>
          </cell>
          <cell r="M2883">
            <v>-833</v>
          </cell>
          <cell r="N2883">
            <v>-9162</v>
          </cell>
          <cell r="O2883" t="str">
            <v>20250610</v>
          </cell>
          <cell r="P2883" t="str">
            <v>T06.2025</v>
          </cell>
          <cell r="Q2883">
            <v>-9162</v>
          </cell>
        </row>
        <row r="2884">
          <cell r="I2884">
            <v>1168</v>
          </cell>
          <cell r="J2884" t="str">
            <v>Basic discount - Auto</v>
          </cell>
          <cell r="K2884" t="str">
            <v>CHIET KHAU CO BAN 202505_005820</v>
          </cell>
          <cell r="L2884">
            <v>-36094</v>
          </cell>
          <cell r="M2884">
            <v>-2888</v>
          </cell>
          <cell r="N2884">
            <v>-38982</v>
          </cell>
          <cell r="O2884" t="str">
            <v>20250610</v>
          </cell>
          <cell r="P2884" t="str">
            <v>T06.2025</v>
          </cell>
          <cell r="Q2884">
            <v>-99201</v>
          </cell>
        </row>
        <row r="2885">
          <cell r="I2885">
            <v>25452</v>
          </cell>
          <cell r="J2885" t="str">
            <v/>
          </cell>
          <cell r="K2885" t="str">
            <v/>
          </cell>
          <cell r="L2885">
            <v>2182630</v>
          </cell>
          <cell r="M2885">
            <v>174610</v>
          </cell>
          <cell r="N2885">
            <v>2357240</v>
          </cell>
          <cell r="O2885" t="str">
            <v>20250610</v>
          </cell>
          <cell r="P2885" t="str">
            <v>T06.2025</v>
          </cell>
          <cell r="Q2885">
            <v>2357240</v>
          </cell>
        </row>
        <row r="2886">
          <cell r="I2886">
            <v>4401</v>
          </cell>
          <cell r="J2886" t="str">
            <v>Sale services fee - Auto</v>
          </cell>
          <cell r="K2886" t="str">
            <v>PHI BAN HANG 202505_005820</v>
          </cell>
          <cell r="L2886">
            <v>-27765</v>
          </cell>
          <cell r="M2886">
            <v>-2221</v>
          </cell>
          <cell r="N2886">
            <v>-29986</v>
          </cell>
          <cell r="O2886" t="str">
            <v>20250610</v>
          </cell>
          <cell r="P2886" t="str">
            <v>T06.2025</v>
          </cell>
          <cell r="Q2886">
            <v>-29986</v>
          </cell>
        </row>
        <row r="2887">
          <cell r="I2887">
            <v>1168</v>
          </cell>
          <cell r="J2887" t="str">
            <v>Basic discount - Manual(8%)</v>
          </cell>
          <cell r="K2887" t="str">
            <v>TRUY THU CHIET KHAU CO BAN T01 - T04.2025 - D.SO: 11,151,582 x 0.5%</v>
          </cell>
          <cell r="L2887">
            <v>-55758</v>
          </cell>
          <cell r="M2887">
            <v>-4461</v>
          </cell>
          <cell r="N2887">
            <v>-60219</v>
          </cell>
          <cell r="O2887" t="str">
            <v>20250610</v>
          </cell>
          <cell r="P2887" t="str">
            <v>T06.2025</v>
          </cell>
          <cell r="Q2887">
            <v>-99201</v>
          </cell>
        </row>
        <row r="2888">
          <cell r="I2888">
            <v>2770</v>
          </cell>
          <cell r="J2888" t="str">
            <v>Distribution Cost -Auto(8%)</v>
          </cell>
          <cell r="K2888" t="str">
            <v>PHI VAN CHUYEN THANG 04.2025-HANG LANH_005820_01011</v>
          </cell>
          <cell r="L2888">
            <v>-112460</v>
          </cell>
          <cell r="M2888">
            <v>-8997</v>
          </cell>
          <cell r="N2888">
            <v>-121457</v>
          </cell>
          <cell r="O2888" t="str">
            <v>20250610</v>
          </cell>
          <cell r="P2888" t="str">
            <v>T06.2025</v>
          </cell>
          <cell r="Q2888">
            <v>-1315494</v>
          </cell>
        </row>
        <row r="2889">
          <cell r="I2889" t="e">
            <v>#N/A</v>
          </cell>
          <cell r="J2889" t="str">
            <v/>
          </cell>
          <cell r="K2889" t="str">
            <v>SUB SUM</v>
          </cell>
          <cell r="L2889">
            <v>1965342</v>
          </cell>
          <cell r="M2889">
            <v>157059</v>
          </cell>
          <cell r="N2889">
            <v>2122401</v>
          </cell>
          <cell r="O2889" t="str">
            <v/>
          </cell>
          <cell r="P2889" t="str">
            <v>T06.2025</v>
          </cell>
          <cell r="Q2889">
            <v>120464614</v>
          </cell>
        </row>
        <row r="2890">
          <cell r="I2890">
            <v>26803</v>
          </cell>
          <cell r="J2890" t="str">
            <v/>
          </cell>
          <cell r="K2890" t="str">
            <v/>
          </cell>
          <cell r="L2890">
            <v>1150620</v>
          </cell>
          <cell r="M2890">
            <v>92050</v>
          </cell>
          <cell r="N2890">
            <v>1242670</v>
          </cell>
          <cell r="O2890" t="str">
            <v>20250610</v>
          </cell>
          <cell r="P2890" t="str">
            <v>T06.2025</v>
          </cell>
          <cell r="Q2890">
            <v>1242670</v>
          </cell>
        </row>
        <row r="2891">
          <cell r="I2891">
            <v>1175</v>
          </cell>
          <cell r="J2891" t="str">
            <v>Basic discount - Manual(8%)</v>
          </cell>
          <cell r="K2891" t="str">
            <v>TRUY THU CHIET KHAU CO BAN T01 - T04.2025 - D.SO: 30,114,028 x 0.5%</v>
          </cell>
          <cell r="L2891">
            <v>-150570</v>
          </cell>
          <cell r="M2891">
            <v>-12046</v>
          </cell>
          <cell r="N2891">
            <v>-162616</v>
          </cell>
          <cell r="O2891" t="str">
            <v>20250610</v>
          </cell>
          <cell r="P2891" t="str">
            <v>T06.2025</v>
          </cell>
          <cell r="Q2891">
            <v>-162616</v>
          </cell>
        </row>
        <row r="2892">
          <cell r="I2892">
            <v>26541</v>
          </cell>
          <cell r="J2892" t="str">
            <v/>
          </cell>
          <cell r="K2892" t="str">
            <v/>
          </cell>
          <cell r="L2892">
            <v>1190660</v>
          </cell>
          <cell r="M2892">
            <v>95253</v>
          </cell>
          <cell r="N2892">
            <v>1285913</v>
          </cell>
          <cell r="O2892" t="str">
            <v>20250610</v>
          </cell>
          <cell r="P2892" t="str">
            <v>T06.2025</v>
          </cell>
          <cell r="Q2892">
            <v>1285913</v>
          </cell>
        </row>
        <row r="2893">
          <cell r="I2893" t="e">
            <v>#N/A</v>
          </cell>
          <cell r="J2893" t="str">
            <v/>
          </cell>
          <cell r="K2893" t="str">
            <v>SUB SUM</v>
          </cell>
          <cell r="L2893">
            <v>2190710</v>
          </cell>
          <cell r="M2893">
            <v>175257</v>
          </cell>
          <cell r="N2893">
            <v>2365967</v>
          </cell>
          <cell r="O2893" t="str">
            <v/>
          </cell>
          <cell r="P2893" t="str">
            <v>T06.2025</v>
          </cell>
          <cell r="Q2893">
            <v>120464614</v>
          </cell>
        </row>
        <row r="2894">
          <cell r="I2894">
            <v>1167</v>
          </cell>
          <cell r="J2894" t="str">
            <v>Basic discount - Auto</v>
          </cell>
          <cell r="K2894" t="str">
            <v>CHIET KHAU CO BAN 202505_005820</v>
          </cell>
          <cell r="L2894">
            <v>-381759</v>
          </cell>
          <cell r="M2894">
            <v>-30541</v>
          </cell>
          <cell r="N2894">
            <v>-412300</v>
          </cell>
          <cell r="O2894" t="str">
            <v>20250610</v>
          </cell>
          <cell r="P2894" t="str">
            <v>T06.2025</v>
          </cell>
          <cell r="Q2894">
            <v>-830204</v>
          </cell>
        </row>
        <row r="2895">
          <cell r="I2895">
            <v>23837</v>
          </cell>
          <cell r="J2895" t="str">
            <v/>
          </cell>
          <cell r="K2895" t="str">
            <v/>
          </cell>
          <cell r="L2895">
            <v>2818000</v>
          </cell>
          <cell r="M2895">
            <v>225440</v>
          </cell>
          <cell r="N2895">
            <v>3043440</v>
          </cell>
          <cell r="O2895" t="str">
            <v>20250610</v>
          </cell>
          <cell r="P2895" t="str">
            <v>T06.2025</v>
          </cell>
          <cell r="Q2895">
            <v>3043440</v>
          </cell>
        </row>
        <row r="2896">
          <cell r="I2896">
            <v>4777</v>
          </cell>
          <cell r="J2896" t="str">
            <v>Sale services fee - Auto</v>
          </cell>
          <cell r="K2896" t="str">
            <v>PHI BAN HANG 202505_005820</v>
          </cell>
          <cell r="L2896">
            <v>-293661</v>
          </cell>
          <cell r="M2896">
            <v>-23493</v>
          </cell>
          <cell r="N2896">
            <v>-317154</v>
          </cell>
          <cell r="O2896" t="str">
            <v>20250610</v>
          </cell>
          <cell r="P2896" t="str">
            <v>T06.2025</v>
          </cell>
          <cell r="Q2896">
            <v>-317154</v>
          </cell>
        </row>
        <row r="2897">
          <cell r="I2897">
            <v>1167</v>
          </cell>
          <cell r="J2897" t="str">
            <v>Basic discount - Manual(8%)</v>
          </cell>
          <cell r="K2897" t="str">
            <v>TRUY THU CHIET KHAU CO BAN T01 - T04.2025 - D.SO: 77,389,625 x 0.5%</v>
          </cell>
          <cell r="L2897">
            <v>-386948</v>
          </cell>
          <cell r="M2897">
            <v>-30956</v>
          </cell>
          <cell r="N2897">
            <v>-417904</v>
          </cell>
          <cell r="O2897" t="str">
            <v>20250610</v>
          </cell>
          <cell r="P2897" t="str">
            <v>T06.2025</v>
          </cell>
          <cell r="Q2897">
            <v>-830204</v>
          </cell>
        </row>
        <row r="2898">
          <cell r="I2898">
            <v>28151</v>
          </cell>
          <cell r="J2898" t="str">
            <v/>
          </cell>
          <cell r="K2898" t="str">
            <v/>
          </cell>
          <cell r="L2898">
            <v>3491900</v>
          </cell>
          <cell r="M2898">
            <v>279352</v>
          </cell>
          <cell r="N2898">
            <v>3771252</v>
          </cell>
          <cell r="O2898" t="str">
            <v>20250630</v>
          </cell>
          <cell r="P2898" t="str">
            <v>T06.2025</v>
          </cell>
          <cell r="Q2898">
            <v>3771252</v>
          </cell>
        </row>
        <row r="2899">
          <cell r="I2899">
            <v>2770</v>
          </cell>
          <cell r="J2899" t="str">
            <v>Distribution Cost -Auto(8%)</v>
          </cell>
          <cell r="K2899" t="str">
            <v>PHI VAN CHUYEN THANG 04.2025-HANG LANH_005820_01009</v>
          </cell>
          <cell r="L2899">
            <v>-232480</v>
          </cell>
          <cell r="M2899">
            <v>-18598</v>
          </cell>
          <cell r="N2899">
            <v>-251078</v>
          </cell>
          <cell r="O2899" t="str">
            <v>20250610</v>
          </cell>
          <cell r="P2899" t="str">
            <v>T06.2025</v>
          </cell>
          <cell r="Q2899">
            <v>-1315494</v>
          </cell>
        </row>
        <row r="2900">
          <cell r="I2900">
            <v>25182</v>
          </cell>
          <cell r="J2900" t="str">
            <v/>
          </cell>
          <cell r="K2900" t="str">
            <v/>
          </cell>
          <cell r="L2900">
            <v>2936610</v>
          </cell>
          <cell r="M2900">
            <v>234929</v>
          </cell>
          <cell r="N2900">
            <v>3171539</v>
          </cell>
          <cell r="O2900" t="str">
            <v>20250610</v>
          </cell>
          <cell r="P2900" t="str">
            <v>T06.2025</v>
          </cell>
          <cell r="Q2900">
            <v>3171539</v>
          </cell>
        </row>
        <row r="2901">
          <cell r="I2901">
            <v>4503</v>
          </cell>
          <cell r="J2901" t="str">
            <v>Sampling services fee - Auto</v>
          </cell>
          <cell r="K2901" t="str">
            <v>PHI HANG MAU 202505_005820</v>
          </cell>
          <cell r="L2901">
            <v>-88098</v>
          </cell>
          <cell r="M2901">
            <v>-8810</v>
          </cell>
          <cell r="N2901">
            <v>-96908</v>
          </cell>
          <cell r="O2901" t="str">
            <v>20250610</v>
          </cell>
          <cell r="P2901" t="str">
            <v>T06.2025</v>
          </cell>
          <cell r="Q2901">
            <v>-96908</v>
          </cell>
        </row>
        <row r="2902">
          <cell r="I2902" t="e">
            <v>#N/A</v>
          </cell>
          <cell r="J2902" t="str">
            <v/>
          </cell>
          <cell r="K2902" t="str">
            <v>SUB SUM</v>
          </cell>
          <cell r="L2902">
            <v>7863564</v>
          </cell>
          <cell r="M2902">
            <v>627323</v>
          </cell>
          <cell r="N2902">
            <v>8490887</v>
          </cell>
          <cell r="O2902" t="str">
            <v/>
          </cell>
          <cell r="P2902" t="str">
            <v>T06.2025</v>
          </cell>
          <cell r="Q2902">
            <v>120464614</v>
          </cell>
        </row>
        <row r="2903">
          <cell r="I2903">
            <v>29747</v>
          </cell>
          <cell r="J2903" t="str">
            <v/>
          </cell>
          <cell r="K2903" t="str">
            <v/>
          </cell>
          <cell r="L2903">
            <v>1110580</v>
          </cell>
          <cell r="M2903">
            <v>88846</v>
          </cell>
          <cell r="N2903">
            <v>1199426</v>
          </cell>
          <cell r="O2903" t="str">
            <v>20250630</v>
          </cell>
          <cell r="P2903" t="str">
            <v>T06.2025</v>
          </cell>
          <cell r="Q2903">
            <v>1199426</v>
          </cell>
        </row>
        <row r="2904">
          <cell r="I2904">
            <v>3941</v>
          </cell>
          <cell r="J2904" t="str">
            <v>Sale services fee - Auto</v>
          </cell>
          <cell r="K2904" t="str">
            <v>PHI BAN HANG 202505_005820</v>
          </cell>
          <cell r="L2904">
            <v>-168665</v>
          </cell>
          <cell r="M2904">
            <v>-13493</v>
          </cell>
          <cell r="N2904">
            <v>-182158</v>
          </cell>
          <cell r="O2904" t="str">
            <v>20250610</v>
          </cell>
          <cell r="P2904" t="str">
            <v>T06.2025</v>
          </cell>
          <cell r="Q2904">
            <v>-182158</v>
          </cell>
        </row>
        <row r="2905">
          <cell r="I2905">
            <v>1166</v>
          </cell>
          <cell r="J2905" t="str">
            <v>Basic discount - Manual(8%)</v>
          </cell>
          <cell r="K2905" t="str">
            <v>TRUY THU CHIET KHAU CO BAN T01 - T04.2025 - D.SO: 20,888,127 x 0.5%</v>
          </cell>
          <cell r="L2905">
            <v>-104441</v>
          </cell>
          <cell r="M2905">
            <v>-8355</v>
          </cell>
          <cell r="N2905">
            <v>-112796</v>
          </cell>
          <cell r="O2905" t="str">
            <v>20250610</v>
          </cell>
          <cell r="P2905" t="str">
            <v>T06.2025</v>
          </cell>
          <cell r="Q2905">
            <v>-349601</v>
          </cell>
        </row>
        <row r="2906">
          <cell r="I2906">
            <v>25123</v>
          </cell>
          <cell r="J2906" t="str">
            <v/>
          </cell>
          <cell r="K2906" t="str">
            <v/>
          </cell>
          <cell r="L2906">
            <v>1110580</v>
          </cell>
          <cell r="M2906">
            <v>88846</v>
          </cell>
          <cell r="N2906">
            <v>1199426</v>
          </cell>
          <cell r="O2906" t="str">
            <v>20250610</v>
          </cell>
          <cell r="P2906" t="str">
            <v>T06.2025</v>
          </cell>
          <cell r="Q2906">
            <v>1199426</v>
          </cell>
        </row>
        <row r="2907">
          <cell r="I2907">
            <v>26900</v>
          </cell>
          <cell r="J2907" t="str">
            <v/>
          </cell>
          <cell r="K2907" t="str">
            <v/>
          </cell>
          <cell r="L2907">
            <v>1072050</v>
          </cell>
          <cell r="M2907">
            <v>85764</v>
          </cell>
          <cell r="N2907">
            <v>1157814</v>
          </cell>
          <cell r="O2907" t="str">
            <v>20250630</v>
          </cell>
          <cell r="P2907" t="str">
            <v>T06.2025</v>
          </cell>
          <cell r="Q2907">
            <v>1157814</v>
          </cell>
        </row>
        <row r="2908">
          <cell r="I2908">
            <v>3683</v>
          </cell>
          <cell r="J2908" t="str">
            <v>Sampling services fee - Auto</v>
          </cell>
          <cell r="K2908" t="str">
            <v>PHI HANG MAU 202505_005820</v>
          </cell>
          <cell r="L2908">
            <v>-50599</v>
          </cell>
          <cell r="M2908">
            <v>-5060</v>
          </cell>
          <cell r="N2908">
            <v>-55659</v>
          </cell>
          <cell r="O2908" t="str">
            <v>20250610</v>
          </cell>
          <cell r="P2908" t="str">
            <v>T06.2025</v>
          </cell>
          <cell r="Q2908">
            <v>-55659</v>
          </cell>
        </row>
        <row r="2909">
          <cell r="I2909">
            <v>1166</v>
          </cell>
          <cell r="J2909" t="str">
            <v>Basic discount - Auto</v>
          </cell>
          <cell r="K2909" t="str">
            <v>CHIET KHAU CO BAN 202505_005820</v>
          </cell>
          <cell r="L2909">
            <v>-219264</v>
          </cell>
          <cell r="M2909">
            <v>-17541</v>
          </cell>
          <cell r="N2909">
            <v>-236805</v>
          </cell>
          <cell r="O2909" t="str">
            <v>20250610</v>
          </cell>
          <cell r="P2909" t="str">
            <v>T06.2025</v>
          </cell>
          <cell r="Q2909">
            <v>-349601</v>
          </cell>
        </row>
        <row r="2910">
          <cell r="I2910" t="e">
            <v>#N/A</v>
          </cell>
          <cell r="J2910" t="str">
            <v/>
          </cell>
          <cell r="K2910" t="str">
            <v>SUB SUM</v>
          </cell>
          <cell r="L2910">
            <v>2750241</v>
          </cell>
          <cell r="M2910">
            <v>219007</v>
          </cell>
          <cell r="N2910">
            <v>2969248</v>
          </cell>
          <cell r="O2910" t="str">
            <v/>
          </cell>
          <cell r="P2910" t="str">
            <v>T06.2025</v>
          </cell>
          <cell r="Q2910">
            <v>120464614</v>
          </cell>
        </row>
        <row r="2911">
          <cell r="I2911" t="e">
            <v>#N/A</v>
          </cell>
          <cell r="J2911" t="str">
            <v/>
          </cell>
          <cell r="K2911" t="str">
            <v>NET OFF REGULAR 09.06.2025</v>
          </cell>
          <cell r="L2911">
            <v>808834</v>
          </cell>
          <cell r="M2911">
            <v>0</v>
          </cell>
          <cell r="N2911">
            <v>808834</v>
          </cell>
          <cell r="O2911" t="str">
            <v>20250610</v>
          </cell>
          <cell r="P2911" t="str">
            <v>T06.2025</v>
          </cell>
          <cell r="Q2911">
            <v>120464614</v>
          </cell>
        </row>
        <row r="2912">
          <cell r="I2912">
            <v>5093</v>
          </cell>
          <cell r="J2912" t="str">
            <v>Sale services fee - Auto</v>
          </cell>
          <cell r="K2912" t="str">
            <v>PHI BAN HANG 202505_005820</v>
          </cell>
          <cell r="L2912">
            <v>-120770</v>
          </cell>
          <cell r="M2912">
            <v>-9662</v>
          </cell>
          <cell r="N2912">
            <v>-130432</v>
          </cell>
          <cell r="O2912" t="str">
            <v>20250610</v>
          </cell>
          <cell r="P2912" t="str">
            <v>T06.2025</v>
          </cell>
          <cell r="Q2912">
            <v>-130432</v>
          </cell>
        </row>
        <row r="2913">
          <cell r="I2913">
            <v>1165</v>
          </cell>
          <cell r="J2913" t="str">
            <v>Basic discount - Manual(8%)</v>
          </cell>
          <cell r="K2913" t="str">
            <v>TRUY THU CHIET KHAU CO BAN T01 - T04.2025 - D.SO: 30,975,885 x 0.5%</v>
          </cell>
          <cell r="L2913">
            <v>-154879</v>
          </cell>
          <cell r="M2913">
            <v>-12390</v>
          </cell>
          <cell r="N2913">
            <v>-167269</v>
          </cell>
          <cell r="O2913" t="str">
            <v>20250610</v>
          </cell>
          <cell r="P2913" t="str">
            <v>T06.2025</v>
          </cell>
          <cell r="Q2913">
            <v>-336830</v>
          </cell>
        </row>
        <row r="2914">
          <cell r="I2914">
            <v>2770</v>
          </cell>
          <cell r="J2914" t="str">
            <v>Distribution Cost -Auto(8%)</v>
          </cell>
          <cell r="K2914" t="str">
            <v>PHI VAN CHUYEN THANG 04.2025-HANG LANH_005820_01006</v>
          </cell>
          <cell r="L2914">
            <v>-168310</v>
          </cell>
          <cell r="M2914">
            <v>-13465</v>
          </cell>
          <cell r="N2914">
            <v>-181775</v>
          </cell>
          <cell r="O2914" t="str">
            <v>20250610</v>
          </cell>
          <cell r="P2914" t="str">
            <v>T06.2025</v>
          </cell>
          <cell r="Q2914">
            <v>-1315494</v>
          </cell>
        </row>
        <row r="2915">
          <cell r="I2915">
            <v>1193</v>
          </cell>
          <cell r="J2915" t="str">
            <v>250604-01006-1-0211</v>
          </cell>
          <cell r="K2915" t="str">
            <v>Hang tra lai</v>
          </cell>
          <cell r="L2915">
            <v>-111058</v>
          </cell>
          <cell r="M2915">
            <v>-8885</v>
          </cell>
          <cell r="N2915">
            <v>-119943</v>
          </cell>
          <cell r="O2915" t="str">
            <v>20250610</v>
          </cell>
          <cell r="P2915" t="str">
            <v>T06.2025</v>
          </cell>
          <cell r="Q2915">
            <v>-119943</v>
          </cell>
        </row>
        <row r="2916">
          <cell r="I2916">
            <v>4817</v>
          </cell>
          <cell r="J2916" t="str">
            <v>Sampling services fee - Auto</v>
          </cell>
          <cell r="K2916" t="str">
            <v>PHI HANG MAU 202505_005820</v>
          </cell>
          <cell r="L2916">
            <v>-36231</v>
          </cell>
          <cell r="M2916">
            <v>-3623</v>
          </cell>
          <cell r="N2916">
            <v>-39854</v>
          </cell>
          <cell r="O2916" t="str">
            <v>20250610</v>
          </cell>
          <cell r="P2916" t="str">
            <v>T06.2025</v>
          </cell>
          <cell r="Q2916">
            <v>-39854</v>
          </cell>
        </row>
        <row r="2917">
          <cell r="I2917">
            <v>1165</v>
          </cell>
          <cell r="J2917" t="str">
            <v>Basic discount - Auto</v>
          </cell>
          <cell r="K2917" t="str">
            <v>CHIET KHAU CO BAN 202505_005820</v>
          </cell>
          <cell r="L2917">
            <v>-157001</v>
          </cell>
          <cell r="M2917">
            <v>-12560</v>
          </cell>
          <cell r="N2917">
            <v>-169561</v>
          </cell>
          <cell r="O2917" t="str">
            <v>20250610</v>
          </cell>
          <cell r="P2917" t="str">
            <v>T06.2025</v>
          </cell>
          <cell r="Q2917">
            <v>-336830</v>
          </cell>
        </row>
        <row r="2918">
          <cell r="I2918" t="e">
            <v>#N/A</v>
          </cell>
          <cell r="J2918" t="str">
            <v/>
          </cell>
          <cell r="K2918" t="str">
            <v>SUB SUM</v>
          </cell>
          <cell r="L2918">
            <v>60585</v>
          </cell>
          <cell r="M2918">
            <v>-60585</v>
          </cell>
          <cell r="N2918">
            <v>0</v>
          </cell>
          <cell r="O2918" t="str">
            <v/>
          </cell>
          <cell r="P2918" t="str">
            <v>T06.2025</v>
          </cell>
          <cell r="Q2918">
            <v>120464614</v>
          </cell>
        </row>
        <row r="2919">
          <cell r="I2919">
            <v>4274</v>
          </cell>
          <cell r="J2919" t="str">
            <v>Sale services fee - Auto</v>
          </cell>
          <cell r="K2919" t="str">
            <v>PHI BAN HANG 202505_005820</v>
          </cell>
          <cell r="L2919">
            <v>-53603</v>
          </cell>
          <cell r="M2919">
            <v>-4288</v>
          </cell>
          <cell r="N2919">
            <v>-57891</v>
          </cell>
          <cell r="O2919" t="str">
            <v>20250610</v>
          </cell>
          <cell r="P2919" t="str">
            <v>T06.2025</v>
          </cell>
          <cell r="Q2919">
            <v>-57891</v>
          </cell>
        </row>
        <row r="2920">
          <cell r="I2920">
            <v>1164</v>
          </cell>
          <cell r="J2920" t="str">
            <v>Basic discount - Manual(8%)</v>
          </cell>
          <cell r="K2920" t="str">
            <v>TRUY THU CHIET KHAU CO BAN T01 - T04.2025 - D.SO: 15,516,451 x 0.5%</v>
          </cell>
          <cell r="L2920">
            <v>-77582</v>
          </cell>
          <cell r="M2920">
            <v>-6207</v>
          </cell>
          <cell r="N2920">
            <v>-83789</v>
          </cell>
          <cell r="O2920" t="str">
            <v>20250610</v>
          </cell>
          <cell r="P2920" t="str">
            <v>T06.2025</v>
          </cell>
          <cell r="Q2920">
            <v>-159047</v>
          </cell>
        </row>
        <row r="2921">
          <cell r="I2921">
            <v>28511</v>
          </cell>
          <cell r="J2921" t="str">
            <v/>
          </cell>
          <cell r="K2921" t="str">
            <v/>
          </cell>
          <cell r="L2921">
            <v>1072050</v>
          </cell>
          <cell r="M2921">
            <v>85764</v>
          </cell>
          <cell r="N2921">
            <v>1157814</v>
          </cell>
          <cell r="O2921" t="str">
            <v>20250630</v>
          </cell>
          <cell r="P2921" t="str">
            <v>T06.2025</v>
          </cell>
          <cell r="Q2921">
            <v>1157814</v>
          </cell>
        </row>
        <row r="2922">
          <cell r="I2922">
            <v>26608</v>
          </cell>
          <cell r="J2922" t="str">
            <v/>
          </cell>
          <cell r="K2922" t="str">
            <v/>
          </cell>
          <cell r="L2922">
            <v>1072050</v>
          </cell>
          <cell r="M2922">
            <v>85764</v>
          </cell>
          <cell r="N2922">
            <v>1157814</v>
          </cell>
          <cell r="O2922" t="str">
            <v>20250610</v>
          </cell>
          <cell r="P2922" t="str">
            <v>T06.2025</v>
          </cell>
          <cell r="Q2922">
            <v>1157814</v>
          </cell>
        </row>
        <row r="2923">
          <cell r="I2923">
            <v>4275</v>
          </cell>
          <cell r="J2923" t="str">
            <v>Sampling services fee - Auto</v>
          </cell>
          <cell r="K2923" t="str">
            <v>PHI HANG MAU 202505_005820</v>
          </cell>
          <cell r="L2923">
            <v>-16081</v>
          </cell>
          <cell r="M2923">
            <v>-1608</v>
          </cell>
          <cell r="N2923">
            <v>-17689</v>
          </cell>
          <cell r="O2923" t="str">
            <v>20250610</v>
          </cell>
          <cell r="P2923" t="str">
            <v>T06.2025</v>
          </cell>
          <cell r="Q2923">
            <v>-17689</v>
          </cell>
        </row>
        <row r="2924">
          <cell r="I2924">
            <v>1164</v>
          </cell>
          <cell r="J2924" t="str">
            <v>Basic discount - Auto</v>
          </cell>
          <cell r="K2924" t="str">
            <v>CHIET KHAU CO BAN 202505_005820</v>
          </cell>
          <cell r="L2924">
            <v>-69683</v>
          </cell>
          <cell r="M2924">
            <v>-5575</v>
          </cell>
          <cell r="N2924">
            <v>-75258</v>
          </cell>
          <cell r="O2924" t="str">
            <v>20250610</v>
          </cell>
          <cell r="P2924" t="str">
            <v>T06.2025</v>
          </cell>
          <cell r="Q2924">
            <v>-159047</v>
          </cell>
        </row>
        <row r="2925">
          <cell r="I2925" t="e">
            <v>#N/A</v>
          </cell>
          <cell r="J2925" t="str">
            <v/>
          </cell>
          <cell r="K2925" t="str">
            <v>SUB SUM</v>
          </cell>
          <cell r="L2925">
            <v>1927151</v>
          </cell>
          <cell r="M2925">
            <v>153850</v>
          </cell>
          <cell r="N2925">
            <v>2081001</v>
          </cell>
          <cell r="O2925" t="str">
            <v/>
          </cell>
          <cell r="P2925" t="str">
            <v>T06.2025</v>
          </cell>
          <cell r="Q2925">
            <v>120464614</v>
          </cell>
        </row>
        <row r="2926">
          <cell r="I2926">
            <v>1174</v>
          </cell>
          <cell r="J2926" t="str">
            <v>Basic discount - Manual(8%)</v>
          </cell>
          <cell r="K2926" t="str">
            <v>TRUY THU CHIET KHAU CO BAN T01 - T04.2025 - D.SO: 799,614 x 0.5%</v>
          </cell>
          <cell r="L2926">
            <v>-3998</v>
          </cell>
          <cell r="M2926">
            <v>-320</v>
          </cell>
          <cell r="N2926">
            <v>-4318</v>
          </cell>
          <cell r="O2926" t="str">
            <v>20250610</v>
          </cell>
          <cell r="P2926" t="str">
            <v>T06.2025</v>
          </cell>
          <cell r="Q2926">
            <v>-4318</v>
          </cell>
        </row>
        <row r="2927">
          <cell r="I2927" t="e">
            <v>#N/A</v>
          </cell>
          <cell r="J2927" t="str">
            <v/>
          </cell>
          <cell r="K2927" t="str">
            <v>NET OFF REGULAR 09.06.2025</v>
          </cell>
          <cell r="L2927">
            <v>4318</v>
          </cell>
          <cell r="M2927">
            <v>0</v>
          </cell>
          <cell r="N2927">
            <v>4318</v>
          </cell>
          <cell r="O2927" t="str">
            <v>20250610</v>
          </cell>
          <cell r="P2927" t="str">
            <v>T06.2025</v>
          </cell>
          <cell r="Q2927">
            <v>120464614</v>
          </cell>
        </row>
        <row r="2928">
          <cell r="I2928" t="e">
            <v>#N/A</v>
          </cell>
          <cell r="J2928" t="str">
            <v/>
          </cell>
          <cell r="K2928" t="str">
            <v>SUB SUM</v>
          </cell>
          <cell r="L2928">
            <v>320</v>
          </cell>
          <cell r="M2928">
            <v>-320</v>
          </cell>
          <cell r="N2928">
            <v>0</v>
          </cell>
          <cell r="O2928" t="str">
            <v/>
          </cell>
          <cell r="P2928" t="str">
            <v>T06.2025</v>
          </cell>
          <cell r="Q2928">
            <v>120464614</v>
          </cell>
        </row>
        <row r="2929">
          <cell r="I2929">
            <v>1173</v>
          </cell>
          <cell r="J2929" t="str">
            <v>Basic discount - Manual(8%)</v>
          </cell>
          <cell r="K2929" t="str">
            <v>TRUY THU CHIET KHAU CO BAN T01 - T04.2025 - D.SO: 1,887,980 x 0.5%</v>
          </cell>
          <cell r="L2929">
            <v>-9440</v>
          </cell>
          <cell r="M2929">
            <v>-755</v>
          </cell>
          <cell r="N2929">
            <v>-10195</v>
          </cell>
          <cell r="O2929" t="str">
            <v>20250610</v>
          </cell>
          <cell r="P2929" t="str">
            <v>T06.2025</v>
          </cell>
          <cell r="Q2929">
            <v>-10195</v>
          </cell>
        </row>
        <row r="2930">
          <cell r="I2930" t="e">
            <v>#N/A</v>
          </cell>
          <cell r="J2930" t="str">
            <v/>
          </cell>
          <cell r="K2930" t="str">
            <v>NET OFF REGULAR 09.06.2025</v>
          </cell>
          <cell r="L2930">
            <v>10195</v>
          </cell>
          <cell r="M2930">
            <v>0</v>
          </cell>
          <cell r="N2930">
            <v>10195</v>
          </cell>
          <cell r="O2930" t="str">
            <v>20250610</v>
          </cell>
          <cell r="P2930" t="str">
            <v>T06.2025</v>
          </cell>
          <cell r="Q2930">
            <v>120464614</v>
          </cell>
        </row>
        <row r="2931">
          <cell r="I2931" t="e">
            <v>#N/A</v>
          </cell>
          <cell r="J2931" t="str">
            <v/>
          </cell>
          <cell r="K2931" t="str">
            <v>SUB SUM</v>
          </cell>
          <cell r="L2931">
            <v>755</v>
          </cell>
          <cell r="M2931">
            <v>-755</v>
          </cell>
          <cell r="N2931">
            <v>0</v>
          </cell>
          <cell r="O2931" t="str">
            <v/>
          </cell>
          <cell r="P2931" t="str">
            <v>T06.2025</v>
          </cell>
          <cell r="Q2931">
            <v>120464614</v>
          </cell>
        </row>
        <row r="2932">
          <cell r="I2932">
            <v>23546</v>
          </cell>
          <cell r="J2932" t="str">
            <v/>
          </cell>
          <cell r="K2932" t="str">
            <v/>
          </cell>
          <cell r="L2932">
            <v>1190660</v>
          </cell>
          <cell r="M2932">
            <v>95253</v>
          </cell>
          <cell r="N2932">
            <v>1285913</v>
          </cell>
          <cell r="O2932" t="str">
            <v>20250610</v>
          </cell>
          <cell r="P2932" t="str">
            <v>T06.2025</v>
          </cell>
          <cell r="Q2932">
            <v>1285913</v>
          </cell>
        </row>
        <row r="2933">
          <cell r="I2933">
            <v>6853</v>
          </cell>
          <cell r="J2933" t="str">
            <v>Sale services fee - Auto</v>
          </cell>
          <cell r="K2933" t="str">
            <v>PHI BAN HANG 202505_005820</v>
          </cell>
          <cell r="L2933">
            <v>-226196</v>
          </cell>
          <cell r="M2933">
            <v>-18096</v>
          </cell>
          <cell r="N2933">
            <v>-244292</v>
          </cell>
          <cell r="O2933" t="str">
            <v>20250610</v>
          </cell>
          <cell r="P2933" t="str">
            <v>T06.2025</v>
          </cell>
          <cell r="Q2933">
            <v>-244292</v>
          </cell>
        </row>
        <row r="2934">
          <cell r="I2934">
            <v>1163</v>
          </cell>
          <cell r="J2934" t="str">
            <v>Basic discount - Manual(8%)</v>
          </cell>
          <cell r="K2934" t="str">
            <v>TRUY THU CHIET KHAU CO BAN T01 - T04.2025 - D.SO: 93,514,307 x 0.5%</v>
          </cell>
          <cell r="L2934">
            <v>-467572</v>
          </cell>
          <cell r="M2934">
            <v>-37406</v>
          </cell>
          <cell r="N2934">
            <v>-504978</v>
          </cell>
          <cell r="O2934" t="str">
            <v>20250610</v>
          </cell>
          <cell r="P2934" t="str">
            <v>T06.2025</v>
          </cell>
          <cell r="Q2934">
            <v>-822556</v>
          </cell>
        </row>
        <row r="2935">
          <cell r="I2935">
            <v>26676</v>
          </cell>
          <cell r="J2935" t="str">
            <v/>
          </cell>
          <cell r="K2935" t="str">
            <v/>
          </cell>
          <cell r="L2935">
            <v>4882020</v>
          </cell>
          <cell r="M2935">
            <v>390562</v>
          </cell>
          <cell r="N2935">
            <v>5272582</v>
          </cell>
          <cell r="O2935" t="str">
            <v>20250610</v>
          </cell>
          <cell r="P2935" t="str">
            <v>T06.2025</v>
          </cell>
          <cell r="Q2935">
            <v>5272582</v>
          </cell>
        </row>
        <row r="2936">
          <cell r="I2936">
            <v>25070</v>
          </cell>
          <cell r="J2936" t="str">
            <v/>
          </cell>
          <cell r="K2936" t="str">
            <v/>
          </cell>
          <cell r="L2936">
            <v>1072050</v>
          </cell>
          <cell r="M2936">
            <v>85764</v>
          </cell>
          <cell r="N2936">
            <v>1157814</v>
          </cell>
          <cell r="O2936" t="str">
            <v>20250610</v>
          </cell>
          <cell r="P2936" t="str">
            <v>T06.2025</v>
          </cell>
          <cell r="Q2936">
            <v>1157814</v>
          </cell>
        </row>
        <row r="2937">
          <cell r="I2937">
            <v>6649</v>
          </cell>
          <cell r="J2937" t="str">
            <v>Sampling services fee - Auto</v>
          </cell>
          <cell r="K2937" t="str">
            <v>PHI HANG MAU 202505_005820</v>
          </cell>
          <cell r="L2937">
            <v>-67859</v>
          </cell>
          <cell r="M2937">
            <v>-6786</v>
          </cell>
          <cell r="N2937">
            <v>-74645</v>
          </cell>
          <cell r="O2937" t="str">
            <v>20250610</v>
          </cell>
          <cell r="P2937" t="str">
            <v>T06.2025</v>
          </cell>
          <cell r="Q2937">
            <v>-74645</v>
          </cell>
        </row>
        <row r="2938">
          <cell r="I2938">
            <v>1163</v>
          </cell>
          <cell r="J2938" t="str">
            <v>Basic discount - Auto</v>
          </cell>
          <cell r="K2938" t="str">
            <v>CHIET KHAU CO BAN 202505_005820</v>
          </cell>
          <cell r="L2938">
            <v>-294054</v>
          </cell>
          <cell r="M2938">
            <v>-23524</v>
          </cell>
          <cell r="N2938">
            <v>-317578</v>
          </cell>
          <cell r="O2938" t="str">
            <v>20250610</v>
          </cell>
          <cell r="P2938" t="str">
            <v>T06.2025</v>
          </cell>
          <cell r="Q2938">
            <v>-822556</v>
          </cell>
        </row>
        <row r="2939">
          <cell r="I2939">
            <v>25069</v>
          </cell>
          <cell r="J2939" t="str">
            <v/>
          </cell>
          <cell r="K2939" t="str">
            <v/>
          </cell>
          <cell r="L2939">
            <v>1190660</v>
          </cell>
          <cell r="M2939">
            <v>95253</v>
          </cell>
          <cell r="N2939">
            <v>1285913</v>
          </cell>
          <cell r="O2939" t="str">
            <v>20250610</v>
          </cell>
          <cell r="P2939" t="str">
            <v>T06.2025</v>
          </cell>
          <cell r="Q2939">
            <v>1285913</v>
          </cell>
        </row>
        <row r="2940">
          <cell r="I2940" t="e">
            <v>#N/A</v>
          </cell>
          <cell r="J2940" t="str">
            <v/>
          </cell>
          <cell r="K2940" t="str">
            <v>SUB SUM</v>
          </cell>
          <cell r="L2940">
            <v>7279709</v>
          </cell>
          <cell r="M2940">
            <v>581020</v>
          </cell>
          <cell r="N2940">
            <v>7860729</v>
          </cell>
          <cell r="O2940" t="str">
            <v/>
          </cell>
          <cell r="P2940" t="str">
            <v>T06.2025</v>
          </cell>
          <cell r="Q2940">
            <v>120464614</v>
          </cell>
        </row>
        <row r="2941">
          <cell r="I2941" t="e">
            <v>#N/A</v>
          </cell>
          <cell r="J2941" t="str">
            <v/>
          </cell>
          <cell r="K2941" t="str">
            <v>SUM</v>
          </cell>
          <cell r="L2941">
            <v>55784394</v>
          </cell>
          <cell r="M2941">
            <v>4447913</v>
          </cell>
          <cell r="N2941">
            <v>60232307</v>
          </cell>
          <cell r="O2941" t="str">
            <v/>
          </cell>
          <cell r="P2941" t="str">
            <v>T06.2025</v>
          </cell>
          <cell r="Q2941">
            <v>120464614</v>
          </cell>
        </row>
        <row r="2942">
          <cell r="I2942">
            <v>5060</v>
          </cell>
          <cell r="J2942" t="str">
            <v>Sampling services fee - Auto</v>
          </cell>
          <cell r="K2942" t="str">
            <v>PHI HANG MAU 202506_005820</v>
          </cell>
          <cell r="L2942">
            <v>-101777</v>
          </cell>
          <cell r="M2942">
            <v>-10178</v>
          </cell>
          <cell r="N2942">
            <v>-111955</v>
          </cell>
          <cell r="O2942" t="str">
            <v>20250710</v>
          </cell>
          <cell r="P2942" t="str">
            <v>T07.2025</v>
          </cell>
          <cell r="Q2942">
            <v>-111955</v>
          </cell>
        </row>
        <row r="2943">
          <cell r="I2943">
            <v>33904</v>
          </cell>
          <cell r="J2943" t="str">
            <v/>
          </cell>
          <cell r="K2943" t="str">
            <v/>
          </cell>
          <cell r="L2943">
            <v>1608075</v>
          </cell>
          <cell r="M2943">
            <v>128646</v>
          </cell>
          <cell r="N2943">
            <v>1736721</v>
          </cell>
          <cell r="O2943" t="str">
            <v>20250730</v>
          </cell>
          <cell r="P2943" t="str">
            <v>T07.2025</v>
          </cell>
          <cell r="Q2943">
            <v>1736721</v>
          </cell>
        </row>
        <row r="2944">
          <cell r="I2944">
            <v>1435</v>
          </cell>
          <cell r="J2944" t="str">
            <v>Basic discount - Auto</v>
          </cell>
          <cell r="K2944" t="str">
            <v>CHIET KHAU CO BAN 202506_005820</v>
          </cell>
          <cell r="L2944">
            <v>-474958</v>
          </cell>
          <cell r="M2944">
            <v>-37997</v>
          </cell>
          <cell r="N2944">
            <v>-512955</v>
          </cell>
          <cell r="O2944" t="str">
            <v>20250710</v>
          </cell>
          <cell r="P2944" t="str">
            <v>T07.2025</v>
          </cell>
          <cell r="Q2944">
            <v>-512955</v>
          </cell>
        </row>
        <row r="2945">
          <cell r="I2945">
            <v>31144</v>
          </cell>
          <cell r="J2945" t="str">
            <v/>
          </cell>
          <cell r="K2945" t="str">
            <v/>
          </cell>
          <cell r="L2945">
            <v>2221160</v>
          </cell>
          <cell r="M2945">
            <v>177693</v>
          </cell>
          <cell r="N2945">
            <v>2398853</v>
          </cell>
          <cell r="O2945" t="str">
            <v>20250710</v>
          </cell>
          <cell r="P2945" t="str">
            <v>T07.2025</v>
          </cell>
          <cell r="Q2945">
            <v>2398853</v>
          </cell>
        </row>
        <row r="2946">
          <cell r="I2946">
            <v>4612</v>
          </cell>
          <cell r="J2946" t="str">
            <v>Sale services fee - Auto</v>
          </cell>
          <cell r="K2946" t="str">
            <v>PHI BAN HANG 202506_005820</v>
          </cell>
          <cell r="L2946">
            <v>-339256</v>
          </cell>
          <cell r="M2946">
            <v>-27140</v>
          </cell>
          <cell r="N2946">
            <v>-366396</v>
          </cell>
          <cell r="O2946" t="str">
            <v>20250710</v>
          </cell>
          <cell r="P2946" t="str">
            <v>T07.2025</v>
          </cell>
          <cell r="Q2946">
            <v>-366396</v>
          </cell>
        </row>
        <row r="2947">
          <cell r="I2947">
            <v>1434</v>
          </cell>
          <cell r="J2947" t="str">
            <v>Basic discount - Manual(8%)</v>
          </cell>
          <cell r="K2947" t="str">
            <v>TRUY THU CHIET KHAU CO BAN T05.2025 - D.SO: 16,924,245 x 0.5%</v>
          </cell>
          <cell r="L2947">
            <v>-84621</v>
          </cell>
          <cell r="M2947">
            <v>-6770</v>
          </cell>
          <cell r="N2947">
            <v>-91391</v>
          </cell>
          <cell r="O2947" t="str">
            <v>20250710</v>
          </cell>
          <cell r="P2947" t="str">
            <v>T07.2025</v>
          </cell>
          <cell r="Q2947">
            <v>-91391</v>
          </cell>
        </row>
        <row r="2948">
          <cell r="I2948">
            <v>32280</v>
          </cell>
          <cell r="J2948" t="str">
            <v/>
          </cell>
          <cell r="K2948" t="str">
            <v/>
          </cell>
          <cell r="L2948">
            <v>2381320</v>
          </cell>
          <cell r="M2948">
            <v>190506</v>
          </cell>
          <cell r="N2948">
            <v>2571826</v>
          </cell>
          <cell r="O2948" t="str">
            <v>20250710</v>
          </cell>
          <cell r="P2948" t="str">
            <v>T07.2025</v>
          </cell>
          <cell r="Q2948">
            <v>2571826</v>
          </cell>
        </row>
        <row r="2949">
          <cell r="J2949" t="str">
            <v/>
          </cell>
          <cell r="K2949" t="str">
            <v>NET OFF REGULAR 09.07.2025</v>
          </cell>
          <cell r="L2949">
            <v>-3254658</v>
          </cell>
          <cell r="M2949">
            <v>0</v>
          </cell>
          <cell r="N2949">
            <v>-3254658</v>
          </cell>
          <cell r="O2949" t="str">
            <v>20250710</v>
          </cell>
          <cell r="P2949" t="str">
            <v>T07.2025</v>
          </cell>
          <cell r="Q2949">
            <v>0</v>
          </cell>
        </row>
        <row r="2950">
          <cell r="J2950" t="str">
            <v/>
          </cell>
          <cell r="K2950" t="str">
            <v>SUB SUM</v>
          </cell>
          <cell r="L2950">
            <v>1955285</v>
          </cell>
          <cell r="M2950">
            <v>414760</v>
          </cell>
          <cell r="N2950">
            <v>2370045</v>
          </cell>
          <cell r="O2950" t="str">
            <v/>
          </cell>
          <cell r="P2950" t="str">
            <v>T07.2025</v>
          </cell>
          <cell r="Q2950">
            <v>0</v>
          </cell>
        </row>
        <row r="2951">
          <cell r="I2951">
            <v>6251</v>
          </cell>
          <cell r="J2951" t="str">
            <v>Sampling services fee - Auto</v>
          </cell>
          <cell r="K2951" t="str">
            <v>PHI HANG MAU 202506_005820</v>
          </cell>
          <cell r="L2951">
            <v>-249460</v>
          </cell>
          <cell r="M2951">
            <v>-24946</v>
          </cell>
          <cell r="N2951">
            <v>-274406</v>
          </cell>
          <cell r="O2951" t="str">
            <v>20250710</v>
          </cell>
          <cell r="P2951" t="str">
            <v>T07.2025</v>
          </cell>
          <cell r="Q2951">
            <v>-274406</v>
          </cell>
        </row>
        <row r="2952">
          <cell r="I2952">
            <v>1418</v>
          </cell>
          <cell r="J2952" t="str">
            <v>Basic discount - Auto</v>
          </cell>
          <cell r="K2952" t="str">
            <v>CHIET KHAU CO BAN 202506_005820</v>
          </cell>
          <cell r="L2952">
            <v>-1164146</v>
          </cell>
          <cell r="M2952">
            <v>-93132</v>
          </cell>
          <cell r="N2952">
            <v>-1257278</v>
          </cell>
          <cell r="O2952" t="str">
            <v>20250710</v>
          </cell>
          <cell r="P2952" t="str">
            <v>T07.2025</v>
          </cell>
          <cell r="Q2952">
            <v>-1257278</v>
          </cell>
        </row>
        <row r="2953">
          <cell r="I2953">
            <v>29819</v>
          </cell>
          <cell r="J2953" t="str">
            <v/>
          </cell>
          <cell r="K2953" t="str">
            <v/>
          </cell>
          <cell r="L2953">
            <v>4048700</v>
          </cell>
          <cell r="M2953">
            <v>323896</v>
          </cell>
          <cell r="N2953">
            <v>4372596</v>
          </cell>
          <cell r="O2953" t="str">
            <v>20250710</v>
          </cell>
          <cell r="P2953" t="str">
            <v>T07.2025</v>
          </cell>
          <cell r="Q2953">
            <v>4372596</v>
          </cell>
        </row>
        <row r="2954">
          <cell r="I2954">
            <v>34370</v>
          </cell>
          <cell r="J2954" t="str">
            <v/>
          </cell>
          <cell r="K2954" t="str">
            <v/>
          </cell>
          <cell r="L2954">
            <v>5138505</v>
          </cell>
          <cell r="M2954">
            <v>411080</v>
          </cell>
          <cell r="N2954">
            <v>5549585</v>
          </cell>
          <cell r="O2954" t="str">
            <v>20250730</v>
          </cell>
          <cell r="P2954" t="str">
            <v>T07.2025</v>
          </cell>
          <cell r="Q2954">
            <v>5549585</v>
          </cell>
        </row>
        <row r="2955">
          <cell r="I2955">
            <v>5800</v>
          </cell>
          <cell r="J2955" t="str">
            <v>Sale services fee - Auto</v>
          </cell>
          <cell r="K2955" t="str">
            <v>PHI BAN HANG 202506_005820</v>
          </cell>
          <cell r="L2955">
            <v>-831533</v>
          </cell>
          <cell r="M2955">
            <v>-66523</v>
          </cell>
          <cell r="N2955">
            <v>-898056</v>
          </cell>
          <cell r="O2955" t="str">
            <v>20250710</v>
          </cell>
          <cell r="P2955" t="str">
            <v>T07.2025</v>
          </cell>
          <cell r="Q2955">
            <v>-898056</v>
          </cell>
        </row>
        <row r="2956">
          <cell r="I2956">
            <v>1419</v>
          </cell>
          <cell r="J2956" t="str">
            <v>Basic discount - Manual(8%)</v>
          </cell>
          <cell r="K2956" t="str">
            <v>TRUY THU CHIET KHAU CO BAN T05.2025 - D.SO: 3,390,058 x 0.5%</v>
          </cell>
          <cell r="L2956">
            <v>-16950</v>
          </cell>
          <cell r="M2956">
            <v>-1356</v>
          </cell>
          <cell r="N2956">
            <v>-18306</v>
          </cell>
          <cell r="O2956" t="str">
            <v>20250710</v>
          </cell>
          <cell r="P2956" t="str">
            <v>T07.2025</v>
          </cell>
          <cell r="Q2956">
            <v>-18306</v>
          </cell>
        </row>
        <row r="2957">
          <cell r="I2957">
            <v>3423</v>
          </cell>
          <cell r="J2957" t="str">
            <v>Distribution Cost -Auto(8%)</v>
          </cell>
          <cell r="K2957" t="str">
            <v>PHI VAN CHUYEN THANG 05.2025-HANG LANH_005820_01016</v>
          </cell>
          <cell r="L2957">
            <v>-108690</v>
          </cell>
          <cell r="M2957">
            <v>-8695</v>
          </cell>
          <cell r="N2957">
            <v>-117385</v>
          </cell>
          <cell r="O2957" t="str">
            <v>20250710</v>
          </cell>
          <cell r="P2957" t="str">
            <v>T07.2025</v>
          </cell>
          <cell r="Q2957">
            <v>-482176</v>
          </cell>
        </row>
        <row r="2958">
          <cell r="I2958">
            <v>35960</v>
          </cell>
          <cell r="J2958" t="str">
            <v/>
          </cell>
          <cell r="K2958" t="str">
            <v/>
          </cell>
          <cell r="L2958">
            <v>3968620</v>
          </cell>
          <cell r="M2958">
            <v>317490</v>
          </cell>
          <cell r="N2958">
            <v>4286110</v>
          </cell>
          <cell r="O2958" t="str">
            <v>20250730</v>
          </cell>
          <cell r="P2958" t="str">
            <v>T07.2025</v>
          </cell>
          <cell r="Q2958">
            <v>4286110</v>
          </cell>
        </row>
        <row r="2959">
          <cell r="I2959">
            <v>1194</v>
          </cell>
          <cell r="J2959" t="str">
            <v>250630-01016-1-0150</v>
          </cell>
          <cell r="K2959" t="str">
            <v>Hang tra lai</v>
          </cell>
          <cell r="L2959">
            <v>-452240</v>
          </cell>
          <cell r="M2959">
            <v>-36179</v>
          </cell>
          <cell r="N2959">
            <v>-488419</v>
          </cell>
          <cell r="O2959" t="str">
            <v>20250710</v>
          </cell>
          <cell r="P2959" t="str">
            <v>T07.2025</v>
          </cell>
          <cell r="Q2959">
            <v>-488419</v>
          </cell>
        </row>
        <row r="2960">
          <cell r="J2960" t="str">
            <v/>
          </cell>
          <cell r="K2960" t="str">
            <v>SUB SUM</v>
          </cell>
          <cell r="L2960">
            <v>10332806</v>
          </cell>
          <cell r="M2960">
            <v>821635</v>
          </cell>
          <cell r="N2960">
            <v>11154441</v>
          </cell>
          <cell r="O2960" t="str">
            <v/>
          </cell>
          <cell r="P2960" t="str">
            <v>T07.2025</v>
          </cell>
          <cell r="Q2960">
            <v>0</v>
          </cell>
        </row>
        <row r="2961">
          <cell r="I2961">
            <v>3423</v>
          </cell>
          <cell r="J2961" t="str">
            <v>Distribution Cost -Auto(8%)</v>
          </cell>
          <cell r="K2961" t="str">
            <v>PHI VAN CHUYEN THANG 05.2025-HANG LANH_005820_01013</v>
          </cell>
          <cell r="L2961">
            <v>-111050</v>
          </cell>
          <cell r="M2961">
            <v>-8884</v>
          </cell>
          <cell r="N2961">
            <v>-119934</v>
          </cell>
          <cell r="O2961" t="str">
            <v>20250710</v>
          </cell>
          <cell r="P2961" t="str">
            <v>T07.2025</v>
          </cell>
          <cell r="Q2961">
            <v>-482176</v>
          </cell>
        </row>
        <row r="2962">
          <cell r="I2962">
            <v>5190</v>
          </cell>
          <cell r="J2962" t="str">
            <v>Sampling services fee - Auto</v>
          </cell>
          <cell r="K2962" t="str">
            <v>PHI HANG MAU 202506_005820</v>
          </cell>
          <cell r="L2962">
            <v>-95561</v>
          </cell>
          <cell r="M2962">
            <v>-9556</v>
          </cell>
          <cell r="N2962">
            <v>-105117</v>
          </cell>
          <cell r="O2962" t="str">
            <v>20250710</v>
          </cell>
          <cell r="P2962" t="str">
            <v>T07.2025</v>
          </cell>
          <cell r="Q2962">
            <v>-105117</v>
          </cell>
        </row>
        <row r="2963">
          <cell r="I2963">
            <v>1416</v>
          </cell>
          <cell r="J2963" t="str">
            <v>Basic discount - Auto</v>
          </cell>
          <cell r="K2963" t="str">
            <v>CHIET KHAU CO BAN 202506_005820</v>
          </cell>
          <cell r="L2963">
            <v>-445950</v>
          </cell>
          <cell r="M2963">
            <v>-35676</v>
          </cell>
          <cell r="N2963">
            <v>-481626</v>
          </cell>
          <cell r="O2963" t="str">
            <v>20250710</v>
          </cell>
          <cell r="P2963" t="str">
            <v>T07.2025</v>
          </cell>
          <cell r="Q2963">
            <v>-481626</v>
          </cell>
        </row>
        <row r="2964">
          <cell r="I2964">
            <v>30010</v>
          </cell>
          <cell r="J2964" t="str">
            <v/>
          </cell>
          <cell r="K2964" t="str">
            <v/>
          </cell>
          <cell r="L2964">
            <v>2322015</v>
          </cell>
          <cell r="M2964">
            <v>185761</v>
          </cell>
          <cell r="N2964">
            <v>2507776</v>
          </cell>
          <cell r="O2964" t="str">
            <v>20250710</v>
          </cell>
          <cell r="P2964" t="str">
            <v>T07.2025</v>
          </cell>
          <cell r="Q2964">
            <v>2507776</v>
          </cell>
        </row>
        <row r="2965">
          <cell r="I2965">
            <v>5030</v>
          </cell>
          <cell r="J2965" t="str">
            <v>Sale services fee - Auto</v>
          </cell>
          <cell r="K2965" t="str">
            <v>PHI BAN HANG 202506_005820</v>
          </cell>
          <cell r="L2965">
            <v>-318536</v>
          </cell>
          <cell r="M2965">
            <v>-25483</v>
          </cell>
          <cell r="N2965">
            <v>-344019</v>
          </cell>
          <cell r="O2965" t="str">
            <v>20250710</v>
          </cell>
          <cell r="P2965" t="str">
            <v>T07.2025</v>
          </cell>
          <cell r="Q2965">
            <v>-344019</v>
          </cell>
        </row>
        <row r="2966">
          <cell r="I2966">
            <v>34563</v>
          </cell>
          <cell r="J2966" t="str">
            <v/>
          </cell>
          <cell r="K2966" t="str">
            <v/>
          </cell>
          <cell r="L2966">
            <v>1726685</v>
          </cell>
          <cell r="M2966">
            <v>138135</v>
          </cell>
          <cell r="N2966">
            <v>1864820</v>
          </cell>
          <cell r="O2966" t="str">
            <v>20250730</v>
          </cell>
          <cell r="P2966" t="str">
            <v>T07.2025</v>
          </cell>
          <cell r="Q2966">
            <v>1864820</v>
          </cell>
        </row>
        <row r="2967">
          <cell r="I2967">
            <v>1417</v>
          </cell>
          <cell r="J2967" t="str">
            <v>Basic discount - Manual(8%)</v>
          </cell>
          <cell r="K2967" t="str">
            <v>TRUY THU CHIET KHAU CO BAN T05.2025 - D.SO: 4,525,420 x 0.5%</v>
          </cell>
          <cell r="L2967">
            <v>-22627</v>
          </cell>
          <cell r="M2967">
            <v>-1810</v>
          </cell>
          <cell r="N2967">
            <v>-24437</v>
          </cell>
          <cell r="O2967" t="str">
            <v>20250710</v>
          </cell>
          <cell r="P2967" t="str">
            <v>T07.2025</v>
          </cell>
          <cell r="Q2967">
            <v>-24437</v>
          </cell>
        </row>
        <row r="2968">
          <cell r="J2968" t="str">
            <v/>
          </cell>
          <cell r="K2968" t="str">
            <v>SUB SUM</v>
          </cell>
          <cell r="L2968">
            <v>3054976</v>
          </cell>
          <cell r="M2968">
            <v>242487</v>
          </cell>
          <cell r="N2968">
            <v>3297463</v>
          </cell>
          <cell r="O2968" t="str">
            <v/>
          </cell>
          <cell r="P2968" t="str">
            <v>T07.2025</v>
          </cell>
          <cell r="Q2968">
            <v>0</v>
          </cell>
        </row>
        <row r="2969">
          <cell r="J2969" t="str">
            <v/>
          </cell>
          <cell r="K2969" t="str">
            <v>NET OFF REGULAR 09.07.2025</v>
          </cell>
          <cell r="L2969">
            <v>2179031</v>
          </cell>
          <cell r="M2969">
            <v>0</v>
          </cell>
          <cell r="N2969">
            <v>2179031</v>
          </cell>
          <cell r="O2969" t="str">
            <v>20250710</v>
          </cell>
          <cell r="P2969" t="str">
            <v>T07.2025</v>
          </cell>
          <cell r="Q2969">
            <v>0</v>
          </cell>
        </row>
        <row r="2970">
          <cell r="I2970">
            <v>6741</v>
          </cell>
          <cell r="J2970" t="str">
            <v>Sampling services fee - Auto</v>
          </cell>
          <cell r="K2970" t="str">
            <v>PHI HANG MAU 202506_005820</v>
          </cell>
          <cell r="L2970">
            <v>-219946</v>
          </cell>
          <cell r="M2970">
            <v>-21995</v>
          </cell>
          <cell r="N2970">
            <v>-241941</v>
          </cell>
          <cell r="O2970" t="str">
            <v>20250710</v>
          </cell>
          <cell r="P2970" t="str">
            <v>T07.2025</v>
          </cell>
          <cell r="Q2970">
            <v>-241941</v>
          </cell>
        </row>
        <row r="2971">
          <cell r="I2971">
            <v>35482</v>
          </cell>
          <cell r="J2971" t="str">
            <v/>
          </cell>
          <cell r="K2971" t="str">
            <v/>
          </cell>
          <cell r="L2971">
            <v>1150620</v>
          </cell>
          <cell r="M2971">
            <v>92050</v>
          </cell>
          <cell r="N2971">
            <v>1242670</v>
          </cell>
          <cell r="O2971" t="str">
            <v>20250730</v>
          </cell>
          <cell r="P2971" t="str">
            <v>T07.2025</v>
          </cell>
          <cell r="Q2971">
            <v>1242670</v>
          </cell>
        </row>
        <row r="2972">
          <cell r="I2972">
            <v>1414</v>
          </cell>
          <cell r="J2972" t="str">
            <v>Basic discount - Auto</v>
          </cell>
          <cell r="K2972" t="str">
            <v>CHIET KHAU CO BAN 202506_005820</v>
          </cell>
          <cell r="L2972">
            <v>-1026413</v>
          </cell>
          <cell r="M2972">
            <v>-82113</v>
          </cell>
          <cell r="N2972">
            <v>-1108526</v>
          </cell>
          <cell r="O2972" t="str">
            <v>20250710</v>
          </cell>
          <cell r="P2972" t="str">
            <v>T07.2025</v>
          </cell>
          <cell r="Q2972">
            <v>-1108526</v>
          </cell>
        </row>
        <row r="2973">
          <cell r="I2973">
            <v>7058</v>
          </cell>
          <cell r="J2973" t="str">
            <v>Sale services fee - Auto</v>
          </cell>
          <cell r="K2973" t="str">
            <v>PHI BAN HANG 202506_005820</v>
          </cell>
          <cell r="L2973">
            <v>-733152</v>
          </cell>
          <cell r="M2973">
            <v>-58652</v>
          </cell>
          <cell r="N2973">
            <v>-791804</v>
          </cell>
          <cell r="O2973" t="str">
            <v>20250710</v>
          </cell>
          <cell r="P2973" t="str">
            <v>T07.2025</v>
          </cell>
          <cell r="Q2973">
            <v>-791804</v>
          </cell>
        </row>
        <row r="2974">
          <cell r="I2974">
            <v>1415</v>
          </cell>
          <cell r="J2974" t="str">
            <v>Basic discount - Manual(8%)</v>
          </cell>
          <cell r="K2974" t="str">
            <v>TRUY THU CHIET KHAU CO BAN T05.2025 - D.SO: 6,807,395 x 0.5%</v>
          </cell>
          <cell r="L2974">
            <v>-34037</v>
          </cell>
          <cell r="M2974">
            <v>-2723</v>
          </cell>
          <cell r="N2974">
            <v>-36760</v>
          </cell>
          <cell r="O2974" t="str">
            <v>20250710</v>
          </cell>
          <cell r="P2974" t="str">
            <v>T07.2025</v>
          </cell>
          <cell r="Q2974">
            <v>-36760</v>
          </cell>
        </row>
        <row r="2975">
          <cell r="J2975" t="str">
            <v/>
          </cell>
          <cell r="K2975" t="str">
            <v>SUB SUM</v>
          </cell>
          <cell r="L2975">
            <v>1316103</v>
          </cell>
          <cell r="M2975">
            <v>-73433</v>
          </cell>
          <cell r="N2975">
            <v>1242670</v>
          </cell>
          <cell r="O2975" t="str">
            <v/>
          </cell>
          <cell r="P2975" t="str">
            <v>T07.2025</v>
          </cell>
          <cell r="Q2975">
            <v>0</v>
          </cell>
        </row>
        <row r="2976">
          <cell r="I2976">
            <v>5247</v>
          </cell>
          <cell r="J2976" t="str">
            <v>Sale services fee - Auto</v>
          </cell>
          <cell r="K2976" t="str">
            <v>PHI BAN HANG 202506_005820</v>
          </cell>
          <cell r="L2976">
            <v>-108361</v>
          </cell>
          <cell r="M2976">
            <v>-8669</v>
          </cell>
          <cell r="N2976">
            <v>-117030</v>
          </cell>
          <cell r="O2976" t="str">
            <v>20250710</v>
          </cell>
          <cell r="P2976" t="str">
            <v>T07.2025</v>
          </cell>
          <cell r="Q2976">
            <v>-117030</v>
          </cell>
        </row>
        <row r="2977">
          <cell r="I2977">
            <v>1413</v>
          </cell>
          <cell r="J2977" t="str">
            <v>Basic discount - Manual(8%)</v>
          </cell>
          <cell r="K2977" t="str">
            <v>TRUY THU CHIET KHAU CO BAN T05.2025 - D.SO: 555,290 x 0.5%</v>
          </cell>
          <cell r="L2977">
            <v>-2776</v>
          </cell>
          <cell r="M2977">
            <v>-222</v>
          </cell>
          <cell r="N2977">
            <v>-2998</v>
          </cell>
          <cell r="O2977" t="str">
            <v>20250710</v>
          </cell>
          <cell r="P2977" t="str">
            <v>T07.2025</v>
          </cell>
          <cell r="Q2977">
            <v>-2998</v>
          </cell>
        </row>
        <row r="2978">
          <cell r="I2978">
            <v>3423</v>
          </cell>
          <cell r="J2978" t="str">
            <v>Distribution Cost -Auto(8%)</v>
          </cell>
          <cell r="K2978" t="str">
            <v>PHI VAN CHUYEN THANG 05.2025-HANG LANH_005820_01011</v>
          </cell>
          <cell r="L2978">
            <v>-27680</v>
          </cell>
          <cell r="M2978">
            <v>-2214</v>
          </cell>
          <cell r="N2978">
            <v>-29894</v>
          </cell>
          <cell r="O2978" t="str">
            <v>20250710</v>
          </cell>
          <cell r="P2978" t="str">
            <v>T07.2025</v>
          </cell>
          <cell r="Q2978">
            <v>-482176</v>
          </cell>
        </row>
        <row r="2979">
          <cell r="I2979">
            <v>34562</v>
          </cell>
          <cell r="J2979" t="str">
            <v/>
          </cell>
          <cell r="K2979" t="str">
            <v/>
          </cell>
          <cell r="L2979">
            <v>1627340</v>
          </cell>
          <cell r="M2979">
            <v>130187</v>
          </cell>
          <cell r="N2979">
            <v>1757527</v>
          </cell>
          <cell r="O2979" t="str">
            <v>20250730</v>
          </cell>
          <cell r="P2979" t="str">
            <v>T07.2025</v>
          </cell>
          <cell r="Q2979">
            <v>1757527</v>
          </cell>
        </row>
        <row r="2980">
          <cell r="I2980">
            <v>5685</v>
          </cell>
          <cell r="J2980" t="str">
            <v>Sampling services fee - Auto</v>
          </cell>
          <cell r="K2980" t="str">
            <v>PHI HANG MAU 202506_005820</v>
          </cell>
          <cell r="L2980">
            <v>-32508</v>
          </cell>
          <cell r="M2980">
            <v>-3251</v>
          </cell>
          <cell r="N2980">
            <v>-35759</v>
          </cell>
          <cell r="O2980" t="str">
            <v>20250710</v>
          </cell>
          <cell r="P2980" t="str">
            <v>T07.2025</v>
          </cell>
          <cell r="Q2980">
            <v>-35759</v>
          </cell>
        </row>
        <row r="2981">
          <cell r="I2981">
            <v>1412</v>
          </cell>
          <cell r="J2981" t="str">
            <v>Basic discount - Auto</v>
          </cell>
          <cell r="K2981" t="str">
            <v>CHIET KHAU CO BAN 202506_005820</v>
          </cell>
          <cell r="L2981">
            <v>-151705</v>
          </cell>
          <cell r="M2981">
            <v>-12136</v>
          </cell>
          <cell r="N2981">
            <v>-163841</v>
          </cell>
          <cell r="O2981" t="str">
            <v>20250710</v>
          </cell>
          <cell r="P2981" t="str">
            <v>T07.2025</v>
          </cell>
          <cell r="Q2981">
            <v>-163841</v>
          </cell>
        </row>
        <row r="2982">
          <cell r="I2982">
            <v>30009</v>
          </cell>
          <cell r="J2982" t="str">
            <v/>
          </cell>
          <cell r="K2982" t="str">
            <v/>
          </cell>
          <cell r="L2982">
            <v>555290</v>
          </cell>
          <cell r="M2982">
            <v>44423</v>
          </cell>
          <cell r="N2982">
            <v>599713</v>
          </cell>
          <cell r="O2982" t="str">
            <v>20250710</v>
          </cell>
          <cell r="P2982" t="str">
            <v>T07.2025</v>
          </cell>
          <cell r="Q2982">
            <v>599713</v>
          </cell>
        </row>
        <row r="2983">
          <cell r="I2983">
            <v>1198</v>
          </cell>
          <cell r="J2983" t="str">
            <v>250708-01011-1-0076</v>
          </cell>
          <cell r="K2983" t="str">
            <v>Hang tra lai</v>
          </cell>
          <cell r="L2983">
            <v>-547584</v>
          </cell>
          <cell r="M2983">
            <v>-43807</v>
          </cell>
          <cell r="N2983">
            <v>-591391</v>
          </cell>
          <cell r="O2983" t="str">
            <v>20250730</v>
          </cell>
          <cell r="P2983" t="str">
            <v>T07.2025</v>
          </cell>
          <cell r="Q2983">
            <v>-591391</v>
          </cell>
        </row>
        <row r="2984">
          <cell r="J2984" t="str">
            <v/>
          </cell>
          <cell r="K2984" t="str">
            <v>SUB SUM</v>
          </cell>
          <cell r="L2984">
            <v>1312016</v>
          </cell>
          <cell r="M2984">
            <v>104311</v>
          </cell>
          <cell r="N2984">
            <v>1416327</v>
          </cell>
          <cell r="O2984" t="str">
            <v/>
          </cell>
          <cell r="P2984" t="str">
            <v>T07.2025</v>
          </cell>
          <cell r="Q2984">
            <v>0</v>
          </cell>
        </row>
        <row r="2985">
          <cell r="I2985">
            <v>34297</v>
          </cell>
          <cell r="J2985" t="str">
            <v/>
          </cell>
          <cell r="K2985" t="str">
            <v/>
          </cell>
          <cell r="L2985">
            <v>1686645</v>
          </cell>
          <cell r="M2985">
            <v>134932</v>
          </cell>
          <cell r="N2985">
            <v>1821577</v>
          </cell>
          <cell r="O2985" t="str">
            <v>20250730</v>
          </cell>
          <cell r="P2985" t="str">
            <v>T07.2025</v>
          </cell>
          <cell r="Q2985">
            <v>1821577</v>
          </cell>
        </row>
        <row r="2986">
          <cell r="I2986">
            <v>1411</v>
          </cell>
          <cell r="J2986" t="str">
            <v>Basic discount - Auto</v>
          </cell>
          <cell r="K2986" t="str">
            <v>CHIET KHAU CO BAN 202506_005820</v>
          </cell>
          <cell r="L2986">
            <v>-118065</v>
          </cell>
          <cell r="M2986">
            <v>-9445</v>
          </cell>
          <cell r="N2986">
            <v>-127510</v>
          </cell>
          <cell r="O2986" t="str">
            <v>20250710</v>
          </cell>
          <cell r="P2986" t="str">
            <v>T07.2025</v>
          </cell>
          <cell r="Q2986">
            <v>-127510</v>
          </cell>
        </row>
        <row r="2987">
          <cell r="J2987" t="str">
            <v/>
          </cell>
          <cell r="K2987" t="str">
            <v>NET OFF REGULAR 09.07.2025</v>
          </cell>
          <cell r="L2987">
            <v>246419</v>
          </cell>
          <cell r="M2987">
            <v>0</v>
          </cell>
          <cell r="N2987">
            <v>246419</v>
          </cell>
          <cell r="O2987" t="str">
            <v>20250710</v>
          </cell>
          <cell r="P2987" t="str">
            <v>T07.2025</v>
          </cell>
          <cell r="Q2987">
            <v>0</v>
          </cell>
        </row>
        <row r="2988">
          <cell r="I2988">
            <v>5028</v>
          </cell>
          <cell r="J2988" t="str">
            <v>Sampling services fee - Auto</v>
          </cell>
          <cell r="K2988" t="str">
            <v>PHI HANG MAU 202506_005820</v>
          </cell>
          <cell r="L2988">
            <v>-25300</v>
          </cell>
          <cell r="M2988">
            <v>-2530</v>
          </cell>
          <cell r="N2988">
            <v>-27830</v>
          </cell>
          <cell r="O2988" t="str">
            <v>20250710</v>
          </cell>
          <cell r="P2988" t="str">
            <v>T07.2025</v>
          </cell>
          <cell r="Q2988">
            <v>-27830</v>
          </cell>
        </row>
        <row r="2989">
          <cell r="I2989">
            <v>4638</v>
          </cell>
          <cell r="J2989" t="str">
            <v>Sale services fee - Auto</v>
          </cell>
          <cell r="K2989" t="str">
            <v>PHI BAN HANG 202506_005820</v>
          </cell>
          <cell r="L2989">
            <v>-84332</v>
          </cell>
          <cell r="M2989">
            <v>-6747</v>
          </cell>
          <cell r="N2989">
            <v>-91079</v>
          </cell>
          <cell r="O2989" t="str">
            <v>20250710</v>
          </cell>
          <cell r="P2989" t="str">
            <v>T07.2025</v>
          </cell>
          <cell r="Q2989">
            <v>-91079</v>
          </cell>
        </row>
        <row r="2990">
          <cell r="J2990" t="str">
            <v/>
          </cell>
          <cell r="K2990" t="str">
            <v>SUB SUM</v>
          </cell>
          <cell r="L2990">
            <v>1705367</v>
          </cell>
          <cell r="M2990">
            <v>116210</v>
          </cell>
          <cell r="N2990">
            <v>1821577</v>
          </cell>
          <cell r="O2990" t="str">
            <v/>
          </cell>
          <cell r="P2990" t="str">
            <v>T07.2025</v>
          </cell>
          <cell r="Q2990">
            <v>0</v>
          </cell>
        </row>
        <row r="2991">
          <cell r="I2991">
            <v>5381</v>
          </cell>
          <cell r="J2991" t="str">
            <v>Sampling services fee - Auto</v>
          </cell>
          <cell r="K2991" t="str">
            <v>PHI HANG MAU 202506_005820</v>
          </cell>
          <cell r="L2991">
            <v>-67258</v>
          </cell>
          <cell r="M2991">
            <v>-6726</v>
          </cell>
          <cell r="N2991">
            <v>-73984</v>
          </cell>
          <cell r="O2991" t="str">
            <v>20250710</v>
          </cell>
          <cell r="P2991" t="str">
            <v>T07.2025</v>
          </cell>
          <cell r="Q2991">
            <v>-73984</v>
          </cell>
        </row>
        <row r="2992">
          <cell r="I2992">
            <v>1409</v>
          </cell>
          <cell r="J2992" t="str">
            <v>Basic discount - Auto</v>
          </cell>
          <cell r="K2992" t="str">
            <v>CHIET KHAU CO BAN 202506_005820</v>
          </cell>
          <cell r="L2992">
            <v>-313871</v>
          </cell>
          <cell r="M2992">
            <v>-25110</v>
          </cell>
          <cell r="N2992">
            <v>-338981</v>
          </cell>
          <cell r="O2992" t="str">
            <v>20250710</v>
          </cell>
          <cell r="P2992" t="str">
            <v>T07.2025</v>
          </cell>
          <cell r="Q2992">
            <v>-338981</v>
          </cell>
        </row>
        <row r="2993">
          <cell r="I2993">
            <v>32835</v>
          </cell>
          <cell r="J2993" t="str">
            <v/>
          </cell>
          <cell r="K2993" t="str">
            <v/>
          </cell>
          <cell r="L2993">
            <v>2381320</v>
          </cell>
          <cell r="M2993">
            <v>190506</v>
          </cell>
          <cell r="N2993">
            <v>2571826</v>
          </cell>
          <cell r="O2993" t="str">
            <v>20250710</v>
          </cell>
          <cell r="P2993" t="str">
            <v>T07.2025</v>
          </cell>
          <cell r="Q2993">
            <v>2571826</v>
          </cell>
        </row>
        <row r="2994">
          <cell r="I2994">
            <v>5674</v>
          </cell>
          <cell r="J2994" t="str">
            <v>Sale services fee - Auto</v>
          </cell>
          <cell r="K2994" t="str">
            <v>PHI BAN HANG 202506_005820</v>
          </cell>
          <cell r="L2994">
            <v>-224194</v>
          </cell>
          <cell r="M2994">
            <v>-17935</v>
          </cell>
          <cell r="N2994">
            <v>-242129</v>
          </cell>
          <cell r="O2994" t="str">
            <v>20250710</v>
          </cell>
          <cell r="P2994" t="str">
            <v>T07.2025</v>
          </cell>
          <cell r="Q2994">
            <v>-242129</v>
          </cell>
        </row>
        <row r="2995">
          <cell r="I2995">
            <v>1410</v>
          </cell>
          <cell r="J2995" t="str">
            <v>Basic discount - Manual(8%)</v>
          </cell>
          <cell r="K2995" t="str">
            <v>TRUY THU CHIET KHAU CO BAN T05.2025 - D.SO: 5,873,220 x 0.5%</v>
          </cell>
          <cell r="L2995">
            <v>-29366</v>
          </cell>
          <cell r="M2995">
            <v>-2349</v>
          </cell>
          <cell r="N2995">
            <v>-31715</v>
          </cell>
          <cell r="O2995" t="str">
            <v>20250710</v>
          </cell>
          <cell r="P2995" t="str">
            <v>T07.2025</v>
          </cell>
          <cell r="Q2995">
            <v>-31715</v>
          </cell>
        </row>
        <row r="2996">
          <cell r="I2996">
            <v>3423</v>
          </cell>
          <cell r="J2996" t="str">
            <v>Distribution Cost -Auto(8%)</v>
          </cell>
          <cell r="K2996" t="str">
            <v>PHI VAN CHUYEN THANG 05.2025-HANG LANH_005820_01009</v>
          </cell>
          <cell r="L2996">
            <v>-105750</v>
          </cell>
          <cell r="M2996">
            <v>-8460</v>
          </cell>
          <cell r="N2996">
            <v>-114210</v>
          </cell>
          <cell r="O2996" t="str">
            <v>20250710</v>
          </cell>
          <cell r="P2996" t="str">
            <v>T07.2025</v>
          </cell>
          <cell r="Q2996">
            <v>-482176</v>
          </cell>
        </row>
        <row r="2997">
          <cell r="J2997" t="str">
            <v/>
          </cell>
          <cell r="K2997" t="str">
            <v>SUB SUM</v>
          </cell>
          <cell r="L2997">
            <v>1640881</v>
          </cell>
          <cell r="M2997">
            <v>129926</v>
          </cell>
          <cell r="N2997">
            <v>1770807</v>
          </cell>
          <cell r="O2997" t="str">
            <v/>
          </cell>
          <cell r="P2997" t="str">
            <v>T07.2025</v>
          </cell>
          <cell r="Q2997">
            <v>0</v>
          </cell>
        </row>
        <row r="2998">
          <cell r="I2998">
            <v>4673</v>
          </cell>
          <cell r="J2998" t="str">
            <v>Sale services fee - Auto</v>
          </cell>
          <cell r="K2998" t="str">
            <v>PHI BAN HANG 202506_005820</v>
          </cell>
          <cell r="L2998">
            <v>-110095</v>
          </cell>
          <cell r="M2998">
            <v>-8808</v>
          </cell>
          <cell r="N2998">
            <v>-118903</v>
          </cell>
          <cell r="O2998" t="str">
            <v>20250710</v>
          </cell>
          <cell r="P2998" t="str">
            <v>T07.2025</v>
          </cell>
          <cell r="Q2998">
            <v>-118903</v>
          </cell>
        </row>
        <row r="2999">
          <cell r="I2999">
            <v>1433</v>
          </cell>
          <cell r="J2999" t="str">
            <v>Basic discount - Manual(8%)</v>
          </cell>
          <cell r="K2999" t="str">
            <v>TRUY THU CHIET KHAU CO BAN T05.2025 - D.SO: 3,373,290 x 0.5%</v>
          </cell>
          <cell r="L2999">
            <v>-16866</v>
          </cell>
          <cell r="M2999">
            <v>-1349</v>
          </cell>
          <cell r="N2999">
            <v>-18215</v>
          </cell>
          <cell r="O2999" t="str">
            <v>20250710</v>
          </cell>
          <cell r="P2999" t="str">
            <v>T07.2025</v>
          </cell>
          <cell r="Q2999">
            <v>-18215</v>
          </cell>
        </row>
        <row r="3000">
          <cell r="I3000">
            <v>31103</v>
          </cell>
          <cell r="J3000" t="str">
            <v/>
          </cell>
          <cell r="K3000" t="str">
            <v/>
          </cell>
          <cell r="L3000">
            <v>1190660</v>
          </cell>
          <cell r="M3000">
            <v>95253</v>
          </cell>
          <cell r="N3000">
            <v>1285913</v>
          </cell>
          <cell r="O3000" t="str">
            <v>20250710</v>
          </cell>
          <cell r="P3000" t="str">
            <v>T07.2025</v>
          </cell>
          <cell r="Q3000">
            <v>1285913</v>
          </cell>
        </row>
        <row r="3001">
          <cell r="I3001">
            <v>4409</v>
          </cell>
          <cell r="J3001" t="str">
            <v>Sampling services fee - Auto</v>
          </cell>
          <cell r="K3001" t="str">
            <v>PHI HANG MAU 202506_005820</v>
          </cell>
          <cell r="L3001">
            <v>-33028</v>
          </cell>
          <cell r="M3001">
            <v>-3303</v>
          </cell>
          <cell r="N3001">
            <v>-36331</v>
          </cell>
          <cell r="O3001" t="str">
            <v>20250710</v>
          </cell>
          <cell r="P3001" t="str">
            <v>T07.2025</v>
          </cell>
          <cell r="Q3001">
            <v>-36331</v>
          </cell>
        </row>
        <row r="3002">
          <cell r="I3002">
            <v>36649</v>
          </cell>
          <cell r="J3002" t="str">
            <v/>
          </cell>
          <cell r="K3002" t="str">
            <v/>
          </cell>
          <cell r="L3002">
            <v>1091315</v>
          </cell>
          <cell r="M3002">
            <v>87305</v>
          </cell>
          <cell r="N3002">
            <v>1178620</v>
          </cell>
          <cell r="O3002" t="str">
            <v>20250730</v>
          </cell>
          <cell r="P3002" t="str">
            <v>T07.2025</v>
          </cell>
          <cell r="Q3002">
            <v>1178620</v>
          </cell>
        </row>
        <row r="3003">
          <cell r="I3003">
            <v>1432</v>
          </cell>
          <cell r="J3003" t="str">
            <v>Basic discount - Auto</v>
          </cell>
          <cell r="K3003" t="str">
            <v>CHIET KHAU CO BAN 202506_005820</v>
          </cell>
          <cell r="L3003">
            <v>-154133</v>
          </cell>
          <cell r="M3003">
            <v>-12331</v>
          </cell>
          <cell r="N3003">
            <v>-166464</v>
          </cell>
          <cell r="O3003" t="str">
            <v>20250710</v>
          </cell>
          <cell r="P3003" t="str">
            <v>T07.2025</v>
          </cell>
          <cell r="Q3003">
            <v>-166464</v>
          </cell>
        </row>
        <row r="3004">
          <cell r="J3004" t="str">
            <v/>
          </cell>
          <cell r="K3004" t="str">
            <v>SUB SUM</v>
          </cell>
          <cell r="L3004">
            <v>1967853</v>
          </cell>
          <cell r="M3004">
            <v>156767</v>
          </cell>
          <cell r="N3004">
            <v>2124620</v>
          </cell>
          <cell r="O3004" t="str">
            <v/>
          </cell>
          <cell r="P3004" t="str">
            <v>T07.2025</v>
          </cell>
          <cell r="Q3004">
            <v>0</v>
          </cell>
        </row>
        <row r="3005">
          <cell r="I3005">
            <v>1408</v>
          </cell>
          <cell r="J3005" t="str">
            <v>Basic discount - Manual(8%)</v>
          </cell>
          <cell r="K3005" t="str">
            <v>TRUY THU CHIET KHAU CO BAN T05.2025 - D.SO: 2,415,399 x 0.5%</v>
          </cell>
          <cell r="L3005">
            <v>-12077</v>
          </cell>
          <cell r="M3005">
            <v>-966</v>
          </cell>
          <cell r="N3005">
            <v>-13043</v>
          </cell>
          <cell r="O3005" t="str">
            <v>20250710</v>
          </cell>
          <cell r="P3005" t="str">
            <v>T07.2025</v>
          </cell>
          <cell r="Q3005">
            <v>-13043</v>
          </cell>
        </row>
        <row r="3006">
          <cell r="I3006">
            <v>3423</v>
          </cell>
          <cell r="J3006" t="str">
            <v>Distribution Cost -Auto(8%)</v>
          </cell>
          <cell r="K3006" t="str">
            <v>PHI VAN CHUYEN THANG 05.2025-HANG LANH_005820_01006</v>
          </cell>
          <cell r="L3006">
            <v>-93290</v>
          </cell>
          <cell r="M3006">
            <v>-7463</v>
          </cell>
          <cell r="N3006">
            <v>-100753</v>
          </cell>
          <cell r="O3006" t="str">
            <v>20250710</v>
          </cell>
          <cell r="P3006" t="str">
            <v>T07.2025</v>
          </cell>
          <cell r="Q3006">
            <v>-482176</v>
          </cell>
        </row>
        <row r="3007">
          <cell r="I3007">
            <v>35959</v>
          </cell>
          <cell r="J3007" t="str">
            <v/>
          </cell>
          <cell r="K3007" t="str">
            <v/>
          </cell>
          <cell r="L3007">
            <v>555290</v>
          </cell>
          <cell r="M3007">
            <v>44423</v>
          </cell>
          <cell r="N3007">
            <v>599713</v>
          </cell>
          <cell r="O3007" t="str">
            <v>20250730</v>
          </cell>
          <cell r="P3007" t="str">
            <v>T07.2025</v>
          </cell>
          <cell r="Q3007">
            <v>599713</v>
          </cell>
        </row>
        <row r="3008">
          <cell r="I3008">
            <v>1195</v>
          </cell>
          <cell r="J3008" t="str">
            <v>250701-01006-1-0043</v>
          </cell>
          <cell r="K3008" t="str">
            <v>Hang tra lai</v>
          </cell>
          <cell r="L3008">
            <v>-436526</v>
          </cell>
          <cell r="M3008">
            <v>-34922</v>
          </cell>
          <cell r="N3008">
            <v>-471448</v>
          </cell>
          <cell r="O3008" t="str">
            <v>20250710</v>
          </cell>
          <cell r="P3008" t="str">
            <v>T07.2025</v>
          </cell>
          <cell r="Q3008">
            <v>-471448</v>
          </cell>
        </row>
        <row r="3009">
          <cell r="I3009">
            <v>5713</v>
          </cell>
          <cell r="J3009" t="str">
            <v>Sampling services fee - Auto</v>
          </cell>
          <cell r="K3009" t="str">
            <v>PHI HANG MAU 202506_005820</v>
          </cell>
          <cell r="L3009">
            <v>-31363</v>
          </cell>
          <cell r="M3009">
            <v>-3136</v>
          </cell>
          <cell r="N3009">
            <v>-34499</v>
          </cell>
          <cell r="O3009" t="str">
            <v>20250710</v>
          </cell>
          <cell r="P3009" t="str">
            <v>T07.2025</v>
          </cell>
          <cell r="Q3009">
            <v>-34499</v>
          </cell>
        </row>
        <row r="3010">
          <cell r="I3010">
            <v>1407</v>
          </cell>
          <cell r="J3010" t="str">
            <v>Basic discount - Auto</v>
          </cell>
          <cell r="K3010" t="str">
            <v>CHIET KHAU CO BAN 202506_005820</v>
          </cell>
          <cell r="L3010">
            <v>-146359</v>
          </cell>
          <cell r="M3010">
            <v>-11709</v>
          </cell>
          <cell r="N3010">
            <v>-158068</v>
          </cell>
          <cell r="O3010" t="str">
            <v>20250710</v>
          </cell>
          <cell r="P3010" t="str">
            <v>T07.2025</v>
          </cell>
          <cell r="Q3010">
            <v>-158068</v>
          </cell>
        </row>
        <row r="3011">
          <cell r="I3011">
            <v>29818</v>
          </cell>
          <cell r="J3011" t="str">
            <v/>
          </cell>
          <cell r="K3011" t="str">
            <v/>
          </cell>
          <cell r="L3011">
            <v>2718655</v>
          </cell>
          <cell r="M3011">
            <v>217492</v>
          </cell>
          <cell r="N3011">
            <v>2936147</v>
          </cell>
          <cell r="O3011" t="str">
            <v>20250710</v>
          </cell>
          <cell r="P3011" t="str">
            <v>T07.2025</v>
          </cell>
          <cell r="Q3011">
            <v>2936147</v>
          </cell>
        </row>
        <row r="3012">
          <cell r="I3012">
            <v>34184</v>
          </cell>
          <cell r="J3012" t="str">
            <v/>
          </cell>
          <cell r="K3012" t="str">
            <v/>
          </cell>
          <cell r="L3012">
            <v>555290</v>
          </cell>
          <cell r="M3012">
            <v>44423</v>
          </cell>
          <cell r="N3012">
            <v>599713</v>
          </cell>
          <cell r="O3012" t="str">
            <v>20250730</v>
          </cell>
          <cell r="P3012" t="str">
            <v>T07.2025</v>
          </cell>
          <cell r="Q3012">
            <v>599713</v>
          </cell>
        </row>
        <row r="3013">
          <cell r="I3013">
            <v>1295</v>
          </cell>
          <cell r="J3013" t="str">
            <v>250704-01006-1-0007</v>
          </cell>
          <cell r="K3013" t="str">
            <v>Hang tra lai</v>
          </cell>
          <cell r="L3013">
            <v>-428820</v>
          </cell>
          <cell r="M3013">
            <v>-34306</v>
          </cell>
          <cell r="N3013">
            <v>-463126</v>
          </cell>
          <cell r="O3013" t="str">
            <v>20250710</v>
          </cell>
          <cell r="P3013" t="str">
            <v>T07.2025</v>
          </cell>
          <cell r="Q3013">
            <v>-463126</v>
          </cell>
        </row>
        <row r="3014">
          <cell r="I3014">
            <v>5973</v>
          </cell>
          <cell r="J3014" t="str">
            <v>Sale services fee - Auto</v>
          </cell>
          <cell r="K3014" t="str">
            <v>PHI BAN HANG 202506_005820</v>
          </cell>
          <cell r="L3014">
            <v>-104542</v>
          </cell>
          <cell r="M3014">
            <v>-8363</v>
          </cell>
          <cell r="N3014">
            <v>-112905</v>
          </cell>
          <cell r="O3014" t="str">
            <v>20250710</v>
          </cell>
          <cell r="P3014" t="str">
            <v>T07.2025</v>
          </cell>
          <cell r="Q3014">
            <v>-112905</v>
          </cell>
        </row>
        <row r="3015">
          <cell r="J3015" t="str">
            <v/>
          </cell>
          <cell r="K3015" t="str">
            <v>SUB SUM</v>
          </cell>
          <cell r="L3015">
            <v>2576258</v>
          </cell>
          <cell r="M3015">
            <v>205473</v>
          </cell>
          <cell r="N3015">
            <v>2781731</v>
          </cell>
          <cell r="O3015" t="str">
            <v/>
          </cell>
          <cell r="P3015" t="str">
            <v>T07.2025</v>
          </cell>
          <cell r="Q3015">
            <v>0</v>
          </cell>
        </row>
        <row r="3016">
          <cell r="I3016">
            <v>1406</v>
          </cell>
          <cell r="J3016" t="str">
            <v>Basic discount - Manual(8%)</v>
          </cell>
          <cell r="K3016" t="str">
            <v>TRUY THU CHIET KHAU CO BAN T05.2025 - D.SO: 1,072,050 x 0.5%</v>
          </cell>
          <cell r="L3016">
            <v>-5360</v>
          </cell>
          <cell r="M3016">
            <v>-429</v>
          </cell>
          <cell r="N3016">
            <v>-5789</v>
          </cell>
          <cell r="O3016" t="str">
            <v>20250710</v>
          </cell>
          <cell r="P3016" t="str">
            <v>T07.2025</v>
          </cell>
          <cell r="Q3016">
            <v>-5789</v>
          </cell>
        </row>
        <row r="3017">
          <cell r="J3017" t="str">
            <v/>
          </cell>
          <cell r="K3017" t="str">
            <v>NET OFF REGULAR 09.07.2025</v>
          </cell>
          <cell r="L3017">
            <v>666952</v>
          </cell>
          <cell r="M3017">
            <v>0</v>
          </cell>
          <cell r="N3017">
            <v>666952</v>
          </cell>
          <cell r="O3017" t="str">
            <v>20250710</v>
          </cell>
          <cell r="P3017" t="str">
            <v>T07.2025</v>
          </cell>
          <cell r="Q3017">
            <v>0</v>
          </cell>
        </row>
        <row r="3018">
          <cell r="I3018">
            <v>35976</v>
          </cell>
          <cell r="J3018" t="str">
            <v/>
          </cell>
          <cell r="K3018" t="str">
            <v/>
          </cell>
          <cell r="L3018">
            <v>1190660</v>
          </cell>
          <cell r="M3018">
            <v>95253</v>
          </cell>
          <cell r="N3018">
            <v>1285913</v>
          </cell>
          <cell r="O3018" t="str">
            <v>20250730</v>
          </cell>
          <cell r="P3018" t="str">
            <v>T07.2025</v>
          </cell>
          <cell r="Q3018">
            <v>1285913</v>
          </cell>
        </row>
        <row r="3019">
          <cell r="I3019">
            <v>4997</v>
          </cell>
          <cell r="J3019" t="str">
            <v>Sampling services fee - Auto</v>
          </cell>
          <cell r="K3019" t="str">
            <v>PHI HANG MAU 202506_005820</v>
          </cell>
          <cell r="L3019">
            <v>-67881</v>
          </cell>
          <cell r="M3019">
            <v>-6788</v>
          </cell>
          <cell r="N3019">
            <v>-74669</v>
          </cell>
          <cell r="O3019" t="str">
            <v>20250710</v>
          </cell>
          <cell r="P3019" t="str">
            <v>T07.2025</v>
          </cell>
          <cell r="Q3019">
            <v>-74669</v>
          </cell>
        </row>
        <row r="3020">
          <cell r="I3020">
            <v>34388</v>
          </cell>
          <cell r="J3020" t="str">
            <v/>
          </cell>
          <cell r="K3020" t="str">
            <v/>
          </cell>
          <cell r="L3020">
            <v>1072050</v>
          </cell>
          <cell r="M3020">
            <v>85764</v>
          </cell>
          <cell r="N3020">
            <v>1157814</v>
          </cell>
          <cell r="O3020" t="str">
            <v>20250730</v>
          </cell>
          <cell r="P3020" t="str">
            <v>T07.2025</v>
          </cell>
          <cell r="Q3020">
            <v>1157814</v>
          </cell>
        </row>
        <row r="3021">
          <cell r="I3021">
            <v>1405</v>
          </cell>
          <cell r="J3021" t="str">
            <v>Basic discount - Auto</v>
          </cell>
          <cell r="K3021" t="str">
            <v>CHIET KHAU CO BAN 202506_005820</v>
          </cell>
          <cell r="L3021">
            <v>-316779</v>
          </cell>
          <cell r="M3021">
            <v>-25342</v>
          </cell>
          <cell r="N3021">
            <v>-342121</v>
          </cell>
          <cell r="O3021" t="str">
            <v>20250710</v>
          </cell>
          <cell r="P3021" t="str">
            <v>T07.2025</v>
          </cell>
          <cell r="Q3021">
            <v>-342121</v>
          </cell>
        </row>
        <row r="3022">
          <cell r="I3022">
            <v>4996</v>
          </cell>
          <cell r="J3022" t="str">
            <v>Sale services fee - Auto</v>
          </cell>
          <cell r="K3022" t="str">
            <v>PHI BAN HANG 202506_005820</v>
          </cell>
          <cell r="L3022">
            <v>-226271</v>
          </cell>
          <cell r="M3022">
            <v>-18102</v>
          </cell>
          <cell r="N3022">
            <v>-244373</v>
          </cell>
          <cell r="O3022" t="str">
            <v>20250710</v>
          </cell>
          <cell r="P3022" t="str">
            <v>T07.2025</v>
          </cell>
          <cell r="Q3022">
            <v>-244373</v>
          </cell>
        </row>
        <row r="3023">
          <cell r="I3023">
            <v>35977</v>
          </cell>
          <cell r="J3023" t="str">
            <v/>
          </cell>
          <cell r="K3023" t="str">
            <v/>
          </cell>
          <cell r="L3023">
            <v>1072050</v>
          </cell>
          <cell r="M3023">
            <v>85764</v>
          </cell>
          <cell r="N3023">
            <v>1157814</v>
          </cell>
          <cell r="O3023" t="str">
            <v>20250730</v>
          </cell>
          <cell r="P3023" t="str">
            <v>T07.2025</v>
          </cell>
          <cell r="Q3023">
            <v>1157814</v>
          </cell>
        </row>
        <row r="3024">
          <cell r="J3024" t="str">
            <v/>
          </cell>
          <cell r="K3024" t="str">
            <v>SUB SUM</v>
          </cell>
          <cell r="L3024">
            <v>3385421</v>
          </cell>
          <cell r="M3024">
            <v>216120</v>
          </cell>
          <cell r="N3024">
            <v>3601541</v>
          </cell>
          <cell r="O3024" t="str">
            <v/>
          </cell>
          <cell r="P3024" t="str">
            <v>T07.2025</v>
          </cell>
          <cell r="Q3024">
            <v>0</v>
          </cell>
        </row>
        <row r="3025">
          <cell r="I3025">
            <v>36686</v>
          </cell>
          <cell r="J3025" t="str">
            <v/>
          </cell>
          <cell r="K3025" t="str">
            <v/>
          </cell>
          <cell r="L3025">
            <v>555290</v>
          </cell>
          <cell r="M3025">
            <v>44423</v>
          </cell>
          <cell r="N3025">
            <v>599713</v>
          </cell>
          <cell r="O3025" t="str">
            <v>20250730</v>
          </cell>
          <cell r="P3025" t="str">
            <v>T07.2025</v>
          </cell>
          <cell r="Q3025">
            <v>599713</v>
          </cell>
        </row>
        <row r="3026">
          <cell r="J3026" t="str">
            <v/>
          </cell>
          <cell r="K3026" t="str">
            <v>NET OFF REGULAR 09.07.2025</v>
          </cell>
          <cell r="L3026">
            <v>162256</v>
          </cell>
          <cell r="M3026">
            <v>0</v>
          </cell>
          <cell r="N3026">
            <v>162256</v>
          </cell>
          <cell r="O3026" t="str">
            <v>20250710</v>
          </cell>
          <cell r="P3026" t="str">
            <v>T07.2025</v>
          </cell>
          <cell r="Q3026">
            <v>0</v>
          </cell>
        </row>
        <row r="3027">
          <cell r="I3027">
            <v>5435</v>
          </cell>
          <cell r="J3027" t="str">
            <v>Sampling services fee - Auto</v>
          </cell>
          <cell r="K3027" t="str">
            <v>PHI HANG MAU 202506_005820</v>
          </cell>
          <cell r="L3027">
            <v>-16659</v>
          </cell>
          <cell r="M3027">
            <v>-1666</v>
          </cell>
          <cell r="N3027">
            <v>-18325</v>
          </cell>
          <cell r="O3027" t="str">
            <v>20250710</v>
          </cell>
          <cell r="P3027" t="str">
            <v>T07.2025</v>
          </cell>
          <cell r="Q3027">
            <v>-18325</v>
          </cell>
        </row>
        <row r="3028">
          <cell r="I3028">
            <v>4905</v>
          </cell>
          <cell r="J3028" t="str">
            <v>Sale services fee - Auto</v>
          </cell>
          <cell r="K3028" t="str">
            <v>PHI BAN HANG 202506_005820</v>
          </cell>
          <cell r="L3028">
            <v>-55529</v>
          </cell>
          <cell r="M3028">
            <v>-4442</v>
          </cell>
          <cell r="N3028">
            <v>-59971</v>
          </cell>
          <cell r="O3028" t="str">
            <v>20250710</v>
          </cell>
          <cell r="P3028" t="str">
            <v>T07.2025</v>
          </cell>
          <cell r="Q3028">
            <v>-59971</v>
          </cell>
        </row>
        <row r="3029">
          <cell r="I3029">
            <v>1404</v>
          </cell>
          <cell r="J3029" t="str">
            <v>Basic discount - Auto</v>
          </cell>
          <cell r="K3029" t="str">
            <v>CHIET KHAU CO BAN 202506_005820</v>
          </cell>
          <cell r="L3029">
            <v>-77741</v>
          </cell>
          <cell r="M3029">
            <v>-6219</v>
          </cell>
          <cell r="N3029">
            <v>-83960</v>
          </cell>
          <cell r="O3029" t="str">
            <v>20250710</v>
          </cell>
          <cell r="P3029" t="str">
            <v>T07.2025</v>
          </cell>
          <cell r="Q3029">
            <v>-83960</v>
          </cell>
        </row>
        <row r="3030">
          <cell r="J3030" t="str">
            <v/>
          </cell>
          <cell r="K3030" t="str">
            <v>SUB SUM</v>
          </cell>
          <cell r="L3030">
            <v>567617</v>
          </cell>
          <cell r="M3030">
            <v>32096</v>
          </cell>
          <cell r="N3030">
            <v>599713</v>
          </cell>
          <cell r="O3030" t="str">
            <v/>
          </cell>
          <cell r="P3030" t="str">
            <v>T07.2025</v>
          </cell>
          <cell r="Q3030">
            <v>0</v>
          </cell>
        </row>
        <row r="3031">
          <cell r="I3031">
            <v>1402</v>
          </cell>
          <cell r="J3031" t="str">
            <v>Basic discount - Auto</v>
          </cell>
          <cell r="K3031" t="str">
            <v>CHIET KHAU CO BAN 202506_005820</v>
          </cell>
          <cell r="L3031">
            <v>-1493385</v>
          </cell>
          <cell r="M3031">
            <v>-119471</v>
          </cell>
          <cell r="N3031">
            <v>-1612856</v>
          </cell>
          <cell r="O3031" t="str">
            <v>20250710</v>
          </cell>
          <cell r="P3031" t="str">
            <v>T07.2025</v>
          </cell>
          <cell r="Q3031">
            <v>-1612856</v>
          </cell>
        </row>
        <row r="3032">
          <cell r="I3032">
            <v>36660</v>
          </cell>
          <cell r="J3032" t="str">
            <v/>
          </cell>
          <cell r="K3032" t="str">
            <v/>
          </cell>
          <cell r="L3032">
            <v>1726685</v>
          </cell>
          <cell r="M3032">
            <v>138135</v>
          </cell>
          <cell r="N3032">
            <v>1864820</v>
          </cell>
          <cell r="O3032" t="str">
            <v>20250730</v>
          </cell>
          <cell r="P3032" t="str">
            <v>T07.2025</v>
          </cell>
          <cell r="Q3032">
            <v>1864820</v>
          </cell>
        </row>
        <row r="3033">
          <cell r="I3033">
            <v>32842</v>
          </cell>
          <cell r="J3033" t="str">
            <v/>
          </cell>
          <cell r="K3033" t="str">
            <v/>
          </cell>
          <cell r="L3033">
            <v>1150620</v>
          </cell>
          <cell r="M3033">
            <v>92050</v>
          </cell>
          <cell r="N3033">
            <v>1242670</v>
          </cell>
          <cell r="O3033" t="str">
            <v>20250710</v>
          </cell>
          <cell r="P3033" t="str">
            <v>T07.2025</v>
          </cell>
          <cell r="Q3033">
            <v>1242670</v>
          </cell>
        </row>
        <row r="3034">
          <cell r="I3034">
            <v>35334</v>
          </cell>
          <cell r="J3034" t="str">
            <v/>
          </cell>
          <cell r="K3034" t="str">
            <v/>
          </cell>
          <cell r="L3034">
            <v>1110580</v>
          </cell>
          <cell r="M3034">
            <v>88846</v>
          </cell>
          <cell r="N3034">
            <v>1199426</v>
          </cell>
          <cell r="O3034" t="str">
            <v>20250730</v>
          </cell>
          <cell r="P3034" t="str">
            <v>T07.2025</v>
          </cell>
          <cell r="Q3034">
            <v>1199426</v>
          </cell>
        </row>
        <row r="3035">
          <cell r="I3035">
            <v>31284</v>
          </cell>
          <cell r="J3035" t="str">
            <v/>
          </cell>
          <cell r="K3035" t="str">
            <v/>
          </cell>
          <cell r="L3035">
            <v>1110580</v>
          </cell>
          <cell r="M3035">
            <v>88846</v>
          </cell>
          <cell r="N3035">
            <v>1199426</v>
          </cell>
          <cell r="O3035" t="str">
            <v>20250710</v>
          </cell>
          <cell r="P3035" t="str">
            <v>T07.2025</v>
          </cell>
          <cell r="Q3035">
            <v>1199426</v>
          </cell>
        </row>
        <row r="3036">
          <cell r="I3036">
            <v>8136</v>
          </cell>
          <cell r="J3036" t="str">
            <v>Sale services fee - Auto</v>
          </cell>
          <cell r="K3036" t="str">
            <v>PHI BAN HANG 202506_005820</v>
          </cell>
          <cell r="L3036">
            <v>-1066704</v>
          </cell>
          <cell r="M3036">
            <v>-85336</v>
          </cell>
          <cell r="N3036">
            <v>-1152040</v>
          </cell>
          <cell r="O3036" t="str">
            <v>20250710</v>
          </cell>
          <cell r="P3036" t="str">
            <v>T07.2025</v>
          </cell>
          <cell r="Q3036">
            <v>-1152040</v>
          </cell>
        </row>
        <row r="3037">
          <cell r="I3037">
            <v>34265</v>
          </cell>
          <cell r="J3037" t="str">
            <v/>
          </cell>
          <cell r="K3037" t="str">
            <v/>
          </cell>
          <cell r="L3037">
            <v>1072050</v>
          </cell>
          <cell r="M3037">
            <v>85764</v>
          </cell>
          <cell r="N3037">
            <v>1157814</v>
          </cell>
          <cell r="O3037" t="str">
            <v>20250730</v>
          </cell>
          <cell r="P3037" t="str">
            <v>T07.2025</v>
          </cell>
          <cell r="Q3037">
            <v>1157814</v>
          </cell>
        </row>
        <row r="3038">
          <cell r="I3038">
            <v>1403</v>
          </cell>
          <cell r="J3038" t="str">
            <v>Basic discount - Manual(8%)</v>
          </cell>
          <cell r="K3038" t="str">
            <v>TRUY THU CHIET KHAU CO BAN T05.2025 - D.SO: 4,523,910 x 0.5%</v>
          </cell>
          <cell r="L3038">
            <v>-22620</v>
          </cell>
          <cell r="M3038">
            <v>-1810</v>
          </cell>
          <cell r="N3038">
            <v>-24430</v>
          </cell>
          <cell r="O3038" t="str">
            <v>20250710</v>
          </cell>
          <cell r="P3038" t="str">
            <v>T07.2025</v>
          </cell>
          <cell r="Q3038">
            <v>-24430</v>
          </cell>
        </row>
        <row r="3039">
          <cell r="I3039">
            <v>36661</v>
          </cell>
          <cell r="J3039" t="str">
            <v/>
          </cell>
          <cell r="K3039" t="str">
            <v/>
          </cell>
          <cell r="L3039">
            <v>1131355</v>
          </cell>
          <cell r="M3039">
            <v>90508</v>
          </cell>
          <cell r="N3039">
            <v>1221863</v>
          </cell>
          <cell r="O3039" t="str">
            <v>20250730</v>
          </cell>
          <cell r="P3039" t="str">
            <v>T07.2025</v>
          </cell>
          <cell r="Q3039">
            <v>1221863</v>
          </cell>
        </row>
        <row r="3040">
          <cell r="I3040">
            <v>32841</v>
          </cell>
          <cell r="J3040" t="str">
            <v/>
          </cell>
          <cell r="K3040" t="str">
            <v/>
          </cell>
          <cell r="L3040">
            <v>1072050</v>
          </cell>
          <cell r="M3040">
            <v>85764</v>
          </cell>
          <cell r="N3040">
            <v>1157814</v>
          </cell>
          <cell r="O3040" t="str">
            <v>20250710</v>
          </cell>
          <cell r="P3040" t="str">
            <v>T07.2025</v>
          </cell>
          <cell r="Q3040">
            <v>1157814</v>
          </cell>
        </row>
        <row r="3041">
          <cell r="I3041">
            <v>35335</v>
          </cell>
          <cell r="J3041" t="str">
            <v/>
          </cell>
          <cell r="K3041" t="str">
            <v/>
          </cell>
          <cell r="L3041">
            <v>1190660</v>
          </cell>
          <cell r="M3041">
            <v>95253</v>
          </cell>
          <cell r="N3041">
            <v>1285913</v>
          </cell>
          <cell r="O3041" t="str">
            <v>20250730</v>
          </cell>
          <cell r="P3041" t="str">
            <v>T07.2025</v>
          </cell>
          <cell r="Q3041">
            <v>1285913</v>
          </cell>
        </row>
        <row r="3042">
          <cell r="I3042">
            <v>31285</v>
          </cell>
          <cell r="J3042" t="str">
            <v/>
          </cell>
          <cell r="K3042" t="str">
            <v/>
          </cell>
          <cell r="L3042">
            <v>1190660</v>
          </cell>
          <cell r="M3042">
            <v>95253</v>
          </cell>
          <cell r="N3042">
            <v>1285913</v>
          </cell>
          <cell r="O3042" t="str">
            <v>20250710</v>
          </cell>
          <cell r="P3042" t="str">
            <v>T07.2025</v>
          </cell>
          <cell r="Q3042">
            <v>1285913</v>
          </cell>
        </row>
        <row r="3043">
          <cell r="I3043">
            <v>34266</v>
          </cell>
          <cell r="J3043" t="str">
            <v/>
          </cell>
          <cell r="K3043" t="str">
            <v/>
          </cell>
          <cell r="L3043">
            <v>1072050</v>
          </cell>
          <cell r="M3043">
            <v>85764</v>
          </cell>
          <cell r="N3043">
            <v>1157814</v>
          </cell>
          <cell r="O3043" t="str">
            <v>20250730</v>
          </cell>
          <cell r="P3043" t="str">
            <v>T07.2025</v>
          </cell>
          <cell r="Q3043">
            <v>1157814</v>
          </cell>
        </row>
        <row r="3044">
          <cell r="I3044">
            <v>7801</v>
          </cell>
          <cell r="J3044" t="str">
            <v>Sampling services fee - Auto</v>
          </cell>
          <cell r="K3044" t="str">
            <v>PHI HANG MAU 202506_005820</v>
          </cell>
          <cell r="L3044">
            <v>-320011</v>
          </cell>
          <cell r="M3044">
            <v>-32001</v>
          </cell>
          <cell r="N3044">
            <v>-352012</v>
          </cell>
          <cell r="O3044" t="str">
            <v>20250710</v>
          </cell>
          <cell r="P3044" t="str">
            <v>T07.2025</v>
          </cell>
          <cell r="Q3044">
            <v>-352012</v>
          </cell>
        </row>
        <row r="3045">
          <cell r="J3045" t="str">
            <v/>
          </cell>
          <cell r="K3045" t="str">
            <v>SUB SUM</v>
          </cell>
          <cell r="L3045">
            <v>8924570</v>
          </cell>
          <cell r="M3045">
            <v>707565</v>
          </cell>
          <cell r="N3045">
            <v>9632135</v>
          </cell>
          <cell r="O3045" t="str">
            <v/>
          </cell>
          <cell r="P3045" t="str">
            <v>T07.2025</v>
          </cell>
          <cell r="Q3045">
            <v>0</v>
          </cell>
        </row>
        <row r="3046">
          <cell r="J3046" t="str">
            <v/>
          </cell>
          <cell r="K3046" t="str">
            <v>SUM</v>
          </cell>
          <cell r="L3046">
            <v>38739153</v>
          </cell>
          <cell r="M3046">
            <v>3073917</v>
          </cell>
          <cell r="N3046">
            <v>41813070</v>
          </cell>
          <cell r="O3046" t="str">
            <v/>
          </cell>
          <cell r="P3046" t="str">
            <v>T07.2025</v>
          </cell>
          <cell r="Q3046">
            <v>0</v>
          </cell>
        </row>
        <row r="3047">
          <cell r="I3047">
            <v>5374</v>
          </cell>
          <cell r="J3047" t="str">
            <v>Sale services fee - Auto</v>
          </cell>
          <cell r="K3047" t="str">
            <v>PHI BAN HANG 202507_005820</v>
          </cell>
          <cell r="L3047">
            <v>-424574</v>
          </cell>
          <cell r="M3047">
            <v>-33966</v>
          </cell>
          <cell r="N3047">
            <v>-458540</v>
          </cell>
          <cell r="O3047" t="str">
            <v>20250811</v>
          </cell>
          <cell r="P3047" t="str">
            <v>T08.2025</v>
          </cell>
          <cell r="Q3047">
            <v>-458540</v>
          </cell>
        </row>
        <row r="3048">
          <cell r="I3048">
            <v>1437</v>
          </cell>
          <cell r="J3048" t="str">
            <v>Basic discount - Auto</v>
          </cell>
          <cell r="K3048" t="str">
            <v>CHIET KHAU CO BAN 202507_005820</v>
          </cell>
          <cell r="L3048">
            <v>-594404</v>
          </cell>
          <cell r="M3048">
            <v>-47552</v>
          </cell>
          <cell r="N3048">
            <v>-641956</v>
          </cell>
          <cell r="O3048" t="str">
            <v>20250811</v>
          </cell>
          <cell r="P3048" t="str">
            <v>T08.2025</v>
          </cell>
          <cell r="Q3048">
            <v>-641956</v>
          </cell>
        </row>
        <row r="3049">
          <cell r="I3049">
            <v>37981</v>
          </cell>
          <cell r="J3049" t="str">
            <v/>
          </cell>
          <cell r="K3049" t="str">
            <v/>
          </cell>
          <cell r="L3049">
            <v>2818000</v>
          </cell>
          <cell r="M3049">
            <v>225440</v>
          </cell>
          <cell r="N3049">
            <v>3043440</v>
          </cell>
          <cell r="O3049" t="str">
            <v>20250811</v>
          </cell>
          <cell r="P3049" t="str">
            <v>T08.2025</v>
          </cell>
          <cell r="Q3049">
            <v>3043440</v>
          </cell>
        </row>
        <row r="3050">
          <cell r="I3050">
            <v>38284</v>
          </cell>
          <cell r="J3050" t="str">
            <v/>
          </cell>
          <cell r="K3050" t="str">
            <v/>
          </cell>
          <cell r="L3050">
            <v>1110580</v>
          </cell>
          <cell r="M3050">
            <v>88846</v>
          </cell>
          <cell r="N3050">
            <v>1199426</v>
          </cell>
          <cell r="O3050" t="str">
            <v>20250811</v>
          </cell>
          <cell r="P3050" t="str">
            <v>T08.2025</v>
          </cell>
          <cell r="Q3050">
            <v>1199426</v>
          </cell>
        </row>
        <row r="3051">
          <cell r="I3051">
            <v>43578</v>
          </cell>
          <cell r="J3051" t="str">
            <v/>
          </cell>
          <cell r="K3051" t="str">
            <v/>
          </cell>
          <cell r="L3051">
            <v>3075400</v>
          </cell>
          <cell r="M3051">
            <v>246032</v>
          </cell>
          <cell r="N3051">
            <v>3321432</v>
          </cell>
          <cell r="O3051" t="str">
            <v>20250829</v>
          </cell>
          <cell r="P3051" t="str">
            <v>T08.2025</v>
          </cell>
          <cell r="Q3051">
            <v>3321432</v>
          </cell>
        </row>
        <row r="3052">
          <cell r="I3052">
            <v>5842</v>
          </cell>
          <cell r="J3052" t="str">
            <v>Sampling services fee - Auto</v>
          </cell>
          <cell r="K3052" t="str">
            <v>PHI HANG MAU 202507_005820</v>
          </cell>
          <cell r="L3052">
            <v>-127372</v>
          </cell>
          <cell r="M3052">
            <v>-12737</v>
          </cell>
          <cell r="N3052">
            <v>-140109</v>
          </cell>
          <cell r="O3052" t="str">
            <v>20250811</v>
          </cell>
          <cell r="P3052" t="str">
            <v>T08.2025</v>
          </cell>
          <cell r="Q3052">
            <v>-140109</v>
          </cell>
        </row>
        <row r="3053">
          <cell r="I3053">
            <v>38793</v>
          </cell>
          <cell r="J3053" t="str">
            <v/>
          </cell>
          <cell r="K3053" t="str">
            <v/>
          </cell>
          <cell r="L3053">
            <v>1705910</v>
          </cell>
          <cell r="M3053">
            <v>136473</v>
          </cell>
          <cell r="N3053">
            <v>1842383</v>
          </cell>
          <cell r="O3053" t="str">
            <v>20250811</v>
          </cell>
          <cell r="P3053" t="str">
            <v>T08.2025</v>
          </cell>
          <cell r="Q3053">
            <v>1842383</v>
          </cell>
        </row>
        <row r="3054">
          <cell r="I3054">
            <v>37982</v>
          </cell>
          <cell r="J3054" t="str">
            <v/>
          </cell>
          <cell r="K3054" t="str">
            <v/>
          </cell>
          <cell r="L3054">
            <v>1150620</v>
          </cell>
          <cell r="M3054">
            <v>92050</v>
          </cell>
          <cell r="N3054">
            <v>1242670</v>
          </cell>
          <cell r="O3054" t="str">
            <v>20250811</v>
          </cell>
          <cell r="P3054" t="str">
            <v>T08.2025</v>
          </cell>
          <cell r="Q3054">
            <v>1242670</v>
          </cell>
        </row>
        <row r="3055">
          <cell r="J3055" t="str">
            <v/>
          </cell>
          <cell r="K3055" t="str">
            <v>SUB SUM</v>
          </cell>
          <cell r="L3055">
            <v>8714160</v>
          </cell>
          <cell r="M3055">
            <v>694586</v>
          </cell>
          <cell r="N3055">
            <v>9408746</v>
          </cell>
          <cell r="O3055" t="str">
            <v/>
          </cell>
          <cell r="P3055" t="str">
            <v>T08.2025</v>
          </cell>
          <cell r="Q3055">
            <v>0</v>
          </cell>
        </row>
        <row r="3056">
          <cell r="I3056">
            <v>4068</v>
          </cell>
          <cell r="J3056" t="str">
            <v>Distribution Cost -Auto(8%)</v>
          </cell>
          <cell r="K3056" t="str">
            <v>Thu lai PVC 03/06/2025 hang lanh - 005820 tu HCM đến LOTTE Vinh, bien kiem soat: 50H70928</v>
          </cell>
          <cell r="L3056">
            <v>-138250</v>
          </cell>
          <cell r="M3056">
            <v>-11060</v>
          </cell>
          <cell r="N3056">
            <v>-149310</v>
          </cell>
          <cell r="O3056" t="str">
            <v>20250811</v>
          </cell>
          <cell r="P3056" t="str">
            <v>T08.2025</v>
          </cell>
          <cell r="Q3056">
            <v>-939428</v>
          </cell>
        </row>
        <row r="3057">
          <cell r="J3057" t="str">
            <v/>
          </cell>
          <cell r="K3057" t="str">
            <v>NET OFF REGULAR 25.08.2025</v>
          </cell>
          <cell r="L3057">
            <v>-231563</v>
          </cell>
          <cell r="M3057">
            <v>0</v>
          </cell>
          <cell r="N3057">
            <v>-231563</v>
          </cell>
          <cell r="O3057" t="str">
            <v>20250829</v>
          </cell>
          <cell r="P3057" t="str">
            <v>T08.2025</v>
          </cell>
          <cell r="Q3057">
            <v>0</v>
          </cell>
        </row>
        <row r="3058">
          <cell r="I3058">
            <v>37066</v>
          </cell>
          <cell r="J3058" t="str">
            <v/>
          </cell>
          <cell r="K3058" t="str">
            <v/>
          </cell>
          <cell r="L3058">
            <v>3411820</v>
          </cell>
          <cell r="M3058">
            <v>272946</v>
          </cell>
          <cell r="N3058">
            <v>3684766</v>
          </cell>
          <cell r="O3058" t="str">
            <v>20250811</v>
          </cell>
          <cell r="P3058" t="str">
            <v>T08.2025</v>
          </cell>
          <cell r="Q3058">
            <v>3684766</v>
          </cell>
        </row>
        <row r="3059">
          <cell r="I3059">
            <v>6835</v>
          </cell>
          <cell r="J3059" t="str">
            <v>Sale services fee - Auto</v>
          </cell>
          <cell r="K3059" t="str">
            <v>PHI BAN HANG 202507_005820</v>
          </cell>
          <cell r="L3059">
            <v>-1077414</v>
          </cell>
          <cell r="M3059">
            <v>-86193</v>
          </cell>
          <cell r="N3059">
            <v>-1163607</v>
          </cell>
          <cell r="O3059" t="str">
            <v>20250811</v>
          </cell>
          <cell r="P3059" t="str">
            <v>T08.2025</v>
          </cell>
          <cell r="Q3059">
            <v>-3323607</v>
          </cell>
        </row>
        <row r="3060">
          <cell r="I3060">
            <v>42657</v>
          </cell>
          <cell r="J3060" t="str">
            <v/>
          </cell>
          <cell r="K3060" t="str">
            <v/>
          </cell>
          <cell r="L3060">
            <v>9525300</v>
          </cell>
          <cell r="M3060">
            <v>762024</v>
          </cell>
          <cell r="N3060">
            <v>10287324</v>
          </cell>
          <cell r="O3060" t="str">
            <v>20250829</v>
          </cell>
          <cell r="P3060" t="str">
            <v>T08.2025</v>
          </cell>
          <cell r="Q3060">
            <v>10287324</v>
          </cell>
        </row>
        <row r="3061">
          <cell r="I3061">
            <v>1431</v>
          </cell>
          <cell r="J3061" t="str">
            <v>Basic discount - Auto</v>
          </cell>
          <cell r="K3061" t="str">
            <v>CHIET KHAU CO BAN 202507_005820</v>
          </cell>
          <cell r="L3061">
            <v>-1508379</v>
          </cell>
          <cell r="M3061">
            <v>-120670</v>
          </cell>
          <cell r="N3061">
            <v>-1629049</v>
          </cell>
          <cell r="O3061" t="str">
            <v>20250811</v>
          </cell>
          <cell r="P3061" t="str">
            <v>T08.2025</v>
          </cell>
          <cell r="Q3061">
            <v>-1629049</v>
          </cell>
        </row>
        <row r="3062">
          <cell r="I3062">
            <v>40810</v>
          </cell>
          <cell r="J3062" t="str">
            <v/>
          </cell>
          <cell r="K3062" t="str">
            <v/>
          </cell>
          <cell r="L3062">
            <v>3411820</v>
          </cell>
          <cell r="M3062">
            <v>272946</v>
          </cell>
          <cell r="N3062">
            <v>3684766</v>
          </cell>
          <cell r="O3062" t="str">
            <v>20250829</v>
          </cell>
          <cell r="P3062" t="str">
            <v>T08.2025</v>
          </cell>
          <cell r="Q3062">
            <v>3684766</v>
          </cell>
        </row>
        <row r="3063">
          <cell r="I3063">
            <v>4068</v>
          </cell>
          <cell r="J3063" t="str">
            <v>Distribution Cost -Auto(8%)</v>
          </cell>
          <cell r="K3063" t="str">
            <v>Thu lai PVC 17/06/2025 hang lanh - 005820 tu HCM đến LOTTE Vinh, bien kiem soat: 50H78805</v>
          </cell>
          <cell r="L3063">
            <v>-100630</v>
          </cell>
          <cell r="M3063">
            <v>-8050</v>
          </cell>
          <cell r="N3063">
            <v>-108680</v>
          </cell>
          <cell r="O3063" t="str">
            <v>20250811</v>
          </cell>
          <cell r="P3063" t="str">
            <v>T08.2025</v>
          </cell>
          <cell r="Q3063">
            <v>-939428</v>
          </cell>
        </row>
        <row r="3064">
          <cell r="I3064">
            <v>38829</v>
          </cell>
          <cell r="J3064" t="str">
            <v/>
          </cell>
          <cell r="K3064" t="str">
            <v/>
          </cell>
          <cell r="L3064">
            <v>4563950</v>
          </cell>
          <cell r="M3064">
            <v>365116</v>
          </cell>
          <cell r="N3064">
            <v>4929066</v>
          </cell>
          <cell r="O3064" t="str">
            <v>20250811</v>
          </cell>
          <cell r="P3064" t="str">
            <v>T08.2025</v>
          </cell>
          <cell r="Q3064">
            <v>4929066</v>
          </cell>
        </row>
        <row r="3065">
          <cell r="I3065">
            <v>6835</v>
          </cell>
          <cell r="J3065" t="str">
            <v>Anniversary Support fee - Manual(8%)</v>
          </cell>
          <cell r="K3065" t="str">
            <v>PHI HO TRO SINH NHAT 2025</v>
          </cell>
          <cell r="L3065">
            <v>-2000000</v>
          </cell>
          <cell r="M3065">
            <v>-160000</v>
          </cell>
          <cell r="N3065">
            <v>-2160000</v>
          </cell>
          <cell r="O3065" t="str">
            <v>20250811</v>
          </cell>
          <cell r="P3065" t="str">
            <v>T08.2025</v>
          </cell>
          <cell r="Q3065">
            <v>-3323607</v>
          </cell>
        </row>
        <row r="3066">
          <cell r="I3066">
            <v>1441</v>
          </cell>
          <cell r="J3066" t="str">
            <v>250812-01016-1-0103</v>
          </cell>
          <cell r="K3066" t="str">
            <v>Hang tra lai</v>
          </cell>
          <cell r="L3066">
            <v>-218263</v>
          </cell>
          <cell r="M3066">
            <v>-17461</v>
          </cell>
          <cell r="N3066">
            <v>-235724</v>
          </cell>
          <cell r="O3066" t="str">
            <v>20250829</v>
          </cell>
          <cell r="P3066" t="str">
            <v>T08.2025</v>
          </cell>
          <cell r="Q3066">
            <v>-235724</v>
          </cell>
        </row>
        <row r="3067">
          <cell r="I3067">
            <v>7501</v>
          </cell>
          <cell r="J3067" t="str">
            <v>Sampling services fee - Auto</v>
          </cell>
          <cell r="K3067" t="str">
            <v>PHI HANG MAU 202507_005820</v>
          </cell>
          <cell r="L3067">
            <v>-323224</v>
          </cell>
          <cell r="M3067">
            <v>-32322</v>
          </cell>
          <cell r="N3067">
            <v>-355546</v>
          </cell>
          <cell r="O3067" t="str">
            <v>20250811</v>
          </cell>
          <cell r="P3067" t="str">
            <v>T08.2025</v>
          </cell>
          <cell r="Q3067">
            <v>-355546</v>
          </cell>
        </row>
        <row r="3068">
          <cell r="I3068">
            <v>42511</v>
          </cell>
          <cell r="J3068" t="str">
            <v/>
          </cell>
          <cell r="K3068" t="str">
            <v/>
          </cell>
          <cell r="L3068">
            <v>5873230</v>
          </cell>
          <cell r="M3068">
            <v>469858</v>
          </cell>
          <cell r="N3068">
            <v>6343088</v>
          </cell>
          <cell r="O3068" t="str">
            <v>20250829</v>
          </cell>
          <cell r="P3068" t="str">
            <v>T08.2025</v>
          </cell>
          <cell r="Q3068">
            <v>6343088</v>
          </cell>
        </row>
        <row r="3069">
          <cell r="I3069">
            <v>4068</v>
          </cell>
          <cell r="J3069" t="str">
            <v>Distribution Cost -Auto(8%)</v>
          </cell>
          <cell r="K3069" t="str">
            <v>Thu lai PVC 24/06/2025 hang lanh - 005820 tu HCM đến LOTTE Vinh, bien kiem soat: 86C12051</v>
          </cell>
          <cell r="L3069">
            <v>-122130</v>
          </cell>
          <cell r="M3069">
            <v>-9770</v>
          </cell>
          <cell r="N3069">
            <v>-131900</v>
          </cell>
          <cell r="O3069" t="str">
            <v>20250811</v>
          </cell>
          <cell r="P3069" t="str">
            <v>T08.2025</v>
          </cell>
          <cell r="Q3069">
            <v>-939428</v>
          </cell>
        </row>
        <row r="3070">
          <cell r="I3070">
            <v>4068</v>
          </cell>
          <cell r="J3070" t="str">
            <v>Distribution Cost -Auto(8%)</v>
          </cell>
          <cell r="K3070" t="str">
            <v>Thu lai PVC 10/06/2025 hang lanh - 005820 tu HCM đến LOTTE Vinh, bien kiem soat: 86C12051</v>
          </cell>
          <cell r="L3070">
            <v>-108690</v>
          </cell>
          <cell r="M3070">
            <v>-8695</v>
          </cell>
          <cell r="N3070">
            <v>-117385</v>
          </cell>
          <cell r="O3070" t="str">
            <v>20250811</v>
          </cell>
          <cell r="P3070" t="str">
            <v>T08.2025</v>
          </cell>
          <cell r="Q3070">
            <v>-939428</v>
          </cell>
        </row>
        <row r="3071">
          <cell r="J3071" t="str">
            <v/>
          </cell>
          <cell r="K3071" t="str">
            <v>SUB SUM</v>
          </cell>
          <cell r="L3071">
            <v>20957577</v>
          </cell>
          <cell r="M3071">
            <v>1688669</v>
          </cell>
          <cell r="N3071">
            <v>22646246</v>
          </cell>
          <cell r="O3071" t="str">
            <v/>
          </cell>
          <cell r="P3071" t="str">
            <v>T08.2025</v>
          </cell>
          <cell r="Q3071">
            <v>0</v>
          </cell>
        </row>
        <row r="3072">
          <cell r="I3072">
            <v>4068</v>
          </cell>
          <cell r="J3072" t="str">
            <v>Distribution Cost -Auto(8%)</v>
          </cell>
          <cell r="K3072" t="str">
            <v>Thu lai PVC 05/06/2025 hang lanh - 005820 tu HCM đến LOTTE NTG, bien kiem soat: 86C12051</v>
          </cell>
          <cell r="L3072">
            <v>-47630</v>
          </cell>
          <cell r="M3072">
            <v>-3810</v>
          </cell>
          <cell r="N3072">
            <v>-51440</v>
          </cell>
          <cell r="O3072" t="str">
            <v>20250811</v>
          </cell>
          <cell r="P3072" t="str">
            <v>T08.2025</v>
          </cell>
          <cell r="Q3072">
            <v>-939428</v>
          </cell>
        </row>
        <row r="3073">
          <cell r="I3073">
            <v>37065</v>
          </cell>
          <cell r="J3073" t="str">
            <v/>
          </cell>
          <cell r="K3073" t="str">
            <v/>
          </cell>
          <cell r="L3073">
            <v>2262710</v>
          </cell>
          <cell r="M3073">
            <v>181017</v>
          </cell>
          <cell r="N3073">
            <v>2443727</v>
          </cell>
          <cell r="O3073" t="str">
            <v>20250811</v>
          </cell>
          <cell r="P3073" t="str">
            <v>T08.2025</v>
          </cell>
          <cell r="Q3073">
            <v>2443727</v>
          </cell>
        </row>
        <row r="3074">
          <cell r="I3074">
            <v>5995</v>
          </cell>
          <cell r="J3074" t="str">
            <v>Sale services fee - Auto</v>
          </cell>
          <cell r="K3074" t="str">
            <v>PHI BAN HANG 202507_005820</v>
          </cell>
          <cell r="L3074">
            <v>-715353</v>
          </cell>
          <cell r="M3074">
            <v>-57228</v>
          </cell>
          <cell r="N3074">
            <v>-772581</v>
          </cell>
          <cell r="O3074" t="str">
            <v>20250811</v>
          </cell>
          <cell r="P3074" t="str">
            <v>T08.2025</v>
          </cell>
          <cell r="Q3074">
            <v>-2932581</v>
          </cell>
        </row>
        <row r="3075">
          <cell r="I3075">
            <v>1430</v>
          </cell>
          <cell r="J3075" t="str">
            <v>Basic discount - Auto</v>
          </cell>
          <cell r="K3075" t="str">
            <v>CHIET KHAU CO BAN 202507_005820</v>
          </cell>
          <cell r="L3075">
            <v>-1001495</v>
          </cell>
          <cell r="M3075">
            <v>-80120</v>
          </cell>
          <cell r="N3075">
            <v>-1081615</v>
          </cell>
          <cell r="O3075" t="str">
            <v>20250811</v>
          </cell>
          <cell r="P3075" t="str">
            <v>T08.2025</v>
          </cell>
          <cell r="Q3075">
            <v>-1081615</v>
          </cell>
        </row>
        <row r="3076">
          <cell r="I3076">
            <v>42350</v>
          </cell>
          <cell r="J3076" t="str">
            <v/>
          </cell>
          <cell r="K3076" t="str">
            <v/>
          </cell>
          <cell r="L3076">
            <v>1488555</v>
          </cell>
          <cell r="M3076">
            <v>119084</v>
          </cell>
          <cell r="N3076">
            <v>1607639</v>
          </cell>
          <cell r="O3076" t="str">
            <v>20250829</v>
          </cell>
          <cell r="P3076" t="str">
            <v>T08.2025</v>
          </cell>
          <cell r="Q3076">
            <v>1607639</v>
          </cell>
        </row>
        <row r="3077">
          <cell r="I3077">
            <v>4068</v>
          </cell>
          <cell r="J3077" t="str">
            <v>Distribution Cost -Auto(8%)</v>
          </cell>
          <cell r="K3077" t="str">
            <v>Thu lai PVC 17/06/2025 hang lanh - 005820 tu HCM đến LOTTE NTG, bien kiem soat: 50H83426</v>
          </cell>
          <cell r="L3077">
            <v>-55520</v>
          </cell>
          <cell r="M3077">
            <v>-4442</v>
          </cell>
          <cell r="N3077">
            <v>-59962</v>
          </cell>
          <cell r="O3077" t="str">
            <v>20250811</v>
          </cell>
          <cell r="P3077" t="str">
            <v>T08.2025</v>
          </cell>
          <cell r="Q3077">
            <v>-939428</v>
          </cell>
        </row>
        <row r="3078">
          <cell r="I3078">
            <v>38828</v>
          </cell>
          <cell r="J3078" t="str">
            <v/>
          </cell>
          <cell r="K3078" t="str">
            <v/>
          </cell>
          <cell r="L3078">
            <v>2381320</v>
          </cell>
          <cell r="M3078">
            <v>190506</v>
          </cell>
          <cell r="N3078">
            <v>2571826</v>
          </cell>
          <cell r="O3078" t="str">
            <v>20250811</v>
          </cell>
          <cell r="P3078" t="str">
            <v>T08.2025</v>
          </cell>
          <cell r="Q3078">
            <v>2571826</v>
          </cell>
        </row>
        <row r="3079">
          <cell r="I3079">
            <v>5995</v>
          </cell>
          <cell r="J3079" t="str">
            <v>Anniversary Support fee - Manual(8%)</v>
          </cell>
          <cell r="K3079" t="str">
            <v>PHI HO TRO SINH NHAT 2025</v>
          </cell>
          <cell r="L3079">
            <v>-2000000</v>
          </cell>
          <cell r="M3079">
            <v>-160000</v>
          </cell>
          <cell r="N3079">
            <v>-2160000</v>
          </cell>
          <cell r="O3079" t="str">
            <v>20250811</v>
          </cell>
          <cell r="P3079" t="str">
            <v>T08.2025</v>
          </cell>
          <cell r="Q3079">
            <v>-2932581</v>
          </cell>
        </row>
        <row r="3080">
          <cell r="I3080">
            <v>6122</v>
          </cell>
          <cell r="J3080" t="str">
            <v>Sampling services fee - Auto</v>
          </cell>
          <cell r="K3080" t="str">
            <v>PHI HANG MAU 202507_005820</v>
          </cell>
          <cell r="L3080">
            <v>-214606</v>
          </cell>
          <cell r="M3080">
            <v>-21461</v>
          </cell>
          <cell r="N3080">
            <v>-236067</v>
          </cell>
          <cell r="O3080" t="str">
            <v>20250811</v>
          </cell>
          <cell r="P3080" t="str">
            <v>T08.2025</v>
          </cell>
          <cell r="Q3080">
            <v>-236067</v>
          </cell>
        </row>
        <row r="3081">
          <cell r="I3081">
            <v>42510</v>
          </cell>
          <cell r="J3081" t="str">
            <v/>
          </cell>
          <cell r="K3081" t="str">
            <v/>
          </cell>
          <cell r="L3081">
            <v>1488555</v>
          </cell>
          <cell r="M3081">
            <v>119084</v>
          </cell>
          <cell r="N3081">
            <v>1607639</v>
          </cell>
          <cell r="O3081" t="str">
            <v>20250829</v>
          </cell>
          <cell r="P3081" t="str">
            <v>T08.2025</v>
          </cell>
          <cell r="Q3081">
            <v>1607639</v>
          </cell>
        </row>
        <row r="3082">
          <cell r="I3082">
            <v>4068</v>
          </cell>
          <cell r="J3082" t="str">
            <v>Distribution Cost -Auto(8%)</v>
          </cell>
          <cell r="K3082" t="str">
            <v>Thu lai PVC 24/06/2025 hang lanh - 005820 tu HCM đến LOTTE NTG, bien kiem soat: 50H41480</v>
          </cell>
          <cell r="L3082">
            <v>-59470</v>
          </cell>
          <cell r="M3082">
            <v>-4758</v>
          </cell>
          <cell r="N3082">
            <v>-64228</v>
          </cell>
          <cell r="O3082" t="str">
            <v>20250811</v>
          </cell>
          <cell r="P3082" t="str">
            <v>T08.2025</v>
          </cell>
          <cell r="Q3082">
            <v>-939428</v>
          </cell>
        </row>
        <row r="3083">
          <cell r="I3083">
            <v>40799</v>
          </cell>
          <cell r="J3083" t="str">
            <v/>
          </cell>
          <cell r="K3083" t="str">
            <v/>
          </cell>
          <cell r="L3083">
            <v>1110580</v>
          </cell>
          <cell r="M3083">
            <v>88846</v>
          </cell>
          <cell r="N3083">
            <v>1199426</v>
          </cell>
          <cell r="O3083" t="str">
            <v>20250829</v>
          </cell>
          <cell r="P3083" t="str">
            <v>T08.2025</v>
          </cell>
          <cell r="Q3083">
            <v>1199426</v>
          </cell>
        </row>
        <row r="3084">
          <cell r="J3084" t="str">
            <v/>
          </cell>
          <cell r="K3084" t="str">
            <v>SUB SUM</v>
          </cell>
          <cell r="L3084">
            <v>4637646</v>
          </cell>
          <cell r="M3084">
            <v>366718</v>
          </cell>
          <cell r="N3084">
            <v>5004364</v>
          </cell>
          <cell r="O3084" t="str">
            <v/>
          </cell>
          <cell r="P3084" t="str">
            <v>T08.2025</v>
          </cell>
          <cell r="Q3084">
            <v>0</v>
          </cell>
        </row>
        <row r="3085">
          <cell r="I3085">
            <v>40911</v>
          </cell>
          <cell r="J3085" t="str">
            <v/>
          </cell>
          <cell r="K3085" t="str">
            <v/>
          </cell>
          <cell r="L3085">
            <v>5099975</v>
          </cell>
          <cell r="M3085">
            <v>407998</v>
          </cell>
          <cell r="N3085">
            <v>5507973</v>
          </cell>
          <cell r="O3085" t="str">
            <v>20250829</v>
          </cell>
          <cell r="P3085" t="str">
            <v>T08.2025</v>
          </cell>
          <cell r="Q3085">
            <v>5507973</v>
          </cell>
        </row>
        <row r="3086">
          <cell r="I3086">
            <v>8471</v>
          </cell>
          <cell r="J3086" t="str">
            <v>Sampling services fee - Auto</v>
          </cell>
          <cell r="K3086" t="str">
            <v>PHI HANG MAU 202507_005820</v>
          </cell>
          <cell r="L3086">
            <v>-391726</v>
          </cell>
          <cell r="M3086">
            <v>-39173</v>
          </cell>
          <cell r="N3086">
            <v>-430899</v>
          </cell>
          <cell r="O3086" t="str">
            <v>20250811</v>
          </cell>
          <cell r="P3086" t="str">
            <v>T08.2025</v>
          </cell>
          <cell r="Q3086">
            <v>-430899</v>
          </cell>
        </row>
        <row r="3087">
          <cell r="I3087">
            <v>38868</v>
          </cell>
          <cell r="J3087" t="str">
            <v/>
          </cell>
          <cell r="K3087" t="str">
            <v/>
          </cell>
          <cell r="L3087">
            <v>8433225</v>
          </cell>
          <cell r="M3087">
            <v>674658</v>
          </cell>
          <cell r="N3087">
            <v>9107883</v>
          </cell>
          <cell r="O3087" t="str">
            <v>20250811</v>
          </cell>
          <cell r="P3087" t="str">
            <v>T08.2025</v>
          </cell>
          <cell r="Q3087">
            <v>9107883</v>
          </cell>
        </row>
        <row r="3088">
          <cell r="I3088">
            <v>44109</v>
          </cell>
          <cell r="J3088" t="str">
            <v/>
          </cell>
          <cell r="K3088" t="str">
            <v/>
          </cell>
          <cell r="L3088">
            <v>1964820</v>
          </cell>
          <cell r="M3088">
            <v>157186</v>
          </cell>
          <cell r="N3088">
            <v>2122006</v>
          </cell>
          <cell r="O3088" t="str">
            <v>20250829</v>
          </cell>
          <cell r="P3088" t="str">
            <v>T08.2025</v>
          </cell>
          <cell r="Q3088">
            <v>2122006</v>
          </cell>
        </row>
        <row r="3089">
          <cell r="I3089">
            <v>36990</v>
          </cell>
          <cell r="J3089" t="str">
            <v/>
          </cell>
          <cell r="K3089" t="str">
            <v/>
          </cell>
          <cell r="L3089">
            <v>2777960</v>
          </cell>
          <cell r="M3089">
            <v>222237</v>
          </cell>
          <cell r="N3089">
            <v>3000197</v>
          </cell>
          <cell r="O3089" t="str">
            <v>20250811</v>
          </cell>
          <cell r="P3089" t="str">
            <v>T08.2025</v>
          </cell>
          <cell r="Q3089">
            <v>3000197</v>
          </cell>
        </row>
        <row r="3090">
          <cell r="I3090">
            <v>7950</v>
          </cell>
          <cell r="J3090" t="str">
            <v>Sale services fee - Auto</v>
          </cell>
          <cell r="K3090" t="str">
            <v>PHI BAN HANG 202507_005820</v>
          </cell>
          <cell r="L3090">
            <v>-1305755</v>
          </cell>
          <cell r="M3090">
            <v>-104460</v>
          </cell>
          <cell r="N3090">
            <v>-1410215</v>
          </cell>
          <cell r="O3090" t="str">
            <v>20250811</v>
          </cell>
          <cell r="P3090" t="str">
            <v>T08.2025</v>
          </cell>
          <cell r="Q3090">
            <v>-1410215</v>
          </cell>
        </row>
        <row r="3091">
          <cell r="I3091">
            <v>1429</v>
          </cell>
          <cell r="J3091" t="str">
            <v>Basic discount - Auto</v>
          </cell>
          <cell r="K3091" t="str">
            <v>CHIET KHAU CO BAN 202507_005820</v>
          </cell>
          <cell r="L3091">
            <v>-1828057</v>
          </cell>
          <cell r="M3091">
            <v>-146245</v>
          </cell>
          <cell r="N3091">
            <v>-1974302</v>
          </cell>
          <cell r="O3091" t="str">
            <v>20250811</v>
          </cell>
          <cell r="P3091" t="str">
            <v>T08.2025</v>
          </cell>
          <cell r="Q3091">
            <v>-1974302</v>
          </cell>
        </row>
        <row r="3092">
          <cell r="I3092">
            <v>38700</v>
          </cell>
          <cell r="J3092" t="str">
            <v/>
          </cell>
          <cell r="K3092" t="str">
            <v/>
          </cell>
          <cell r="L3092">
            <v>2301240</v>
          </cell>
          <cell r="M3092">
            <v>184099</v>
          </cell>
          <cell r="N3092">
            <v>2485339</v>
          </cell>
          <cell r="O3092" t="str">
            <v>20250811</v>
          </cell>
          <cell r="P3092" t="str">
            <v>T08.2025</v>
          </cell>
          <cell r="Q3092">
            <v>2485339</v>
          </cell>
        </row>
        <row r="3093">
          <cell r="J3093" t="str">
            <v/>
          </cell>
          <cell r="K3093" t="str">
            <v>SUB SUM</v>
          </cell>
          <cell r="L3093">
            <v>17051682</v>
          </cell>
          <cell r="M3093">
            <v>1356300</v>
          </cell>
          <cell r="N3093">
            <v>18407982</v>
          </cell>
          <cell r="O3093" t="str">
            <v/>
          </cell>
          <cell r="P3093" t="str">
            <v>T08.2025</v>
          </cell>
          <cell r="Q3093">
            <v>0</v>
          </cell>
        </row>
        <row r="3094">
          <cell r="I3094">
            <v>6099</v>
          </cell>
          <cell r="J3094" t="str">
            <v>Sale services fee - Auto</v>
          </cell>
          <cell r="K3094" t="str">
            <v>PHI BAN HANG 202507_005820</v>
          </cell>
          <cell r="L3094">
            <v>-178932</v>
          </cell>
          <cell r="M3094">
            <v>-14315</v>
          </cell>
          <cell r="N3094">
            <v>-193247</v>
          </cell>
          <cell r="O3094" t="str">
            <v>20250811</v>
          </cell>
          <cell r="P3094" t="str">
            <v>T08.2025</v>
          </cell>
          <cell r="Q3094">
            <v>-193247</v>
          </cell>
        </row>
        <row r="3095">
          <cell r="I3095">
            <v>1428</v>
          </cell>
          <cell r="J3095" t="str">
            <v>Basic discount - Auto</v>
          </cell>
          <cell r="K3095" t="str">
            <v>CHIET KHAU CO BAN 202507_005820</v>
          </cell>
          <cell r="L3095">
            <v>-250505</v>
          </cell>
          <cell r="M3095">
            <v>-20040</v>
          </cell>
          <cell r="N3095">
            <v>-270545</v>
          </cell>
          <cell r="O3095" t="str">
            <v>20250811</v>
          </cell>
          <cell r="P3095" t="str">
            <v>T08.2025</v>
          </cell>
          <cell r="Q3095">
            <v>-270545</v>
          </cell>
        </row>
        <row r="3096">
          <cell r="I3096">
            <v>4068</v>
          </cell>
          <cell r="J3096" t="str">
            <v>Distribution Cost -Auto(8%)</v>
          </cell>
          <cell r="K3096" t="str">
            <v>Thu lai PVC 05/06/2025 hang lanh - 005820 tu HCM đến LOTTE Can Tho, bien kiem soat: 50H87053</v>
          </cell>
          <cell r="L3096">
            <v>-39960</v>
          </cell>
          <cell r="M3096">
            <v>-3197</v>
          </cell>
          <cell r="N3096">
            <v>-43157</v>
          </cell>
          <cell r="O3096" t="str">
            <v>20250811</v>
          </cell>
          <cell r="P3096" t="str">
            <v>T08.2025</v>
          </cell>
          <cell r="Q3096">
            <v>-939428</v>
          </cell>
        </row>
        <row r="3097">
          <cell r="I3097">
            <v>43854</v>
          </cell>
          <cell r="J3097" t="str">
            <v/>
          </cell>
          <cell r="K3097" t="str">
            <v/>
          </cell>
          <cell r="L3097">
            <v>2221160</v>
          </cell>
          <cell r="M3097">
            <v>177693</v>
          </cell>
          <cell r="N3097">
            <v>2398853</v>
          </cell>
          <cell r="O3097" t="str">
            <v>20250829</v>
          </cell>
          <cell r="P3097" t="str">
            <v>T08.2025</v>
          </cell>
          <cell r="Q3097">
            <v>2398853</v>
          </cell>
        </row>
        <row r="3098">
          <cell r="I3098">
            <v>6552</v>
          </cell>
          <cell r="J3098" t="str">
            <v>Sampling services fee - Auto</v>
          </cell>
          <cell r="K3098" t="str">
            <v>PHI HANG MAU 202507_005820</v>
          </cell>
          <cell r="L3098">
            <v>-53680</v>
          </cell>
          <cell r="M3098">
            <v>-5368</v>
          </cell>
          <cell r="N3098">
            <v>-59048</v>
          </cell>
          <cell r="O3098" t="str">
            <v>20250811</v>
          </cell>
          <cell r="P3098" t="str">
            <v>T08.2025</v>
          </cell>
          <cell r="Q3098">
            <v>-59048</v>
          </cell>
        </row>
        <row r="3099">
          <cell r="I3099">
            <v>4068</v>
          </cell>
          <cell r="J3099" t="str">
            <v>Distribution Cost -Auto(8%)</v>
          </cell>
          <cell r="K3099" t="str">
            <v>Thu lai PVC 21/06/2025 hang lanh - 005820 tu HCM đến LOTTE Can Tho, bien kiem soat: 86C12051</v>
          </cell>
          <cell r="L3099">
            <v>-39960</v>
          </cell>
          <cell r="M3099">
            <v>-3197</v>
          </cell>
          <cell r="N3099">
            <v>-43157</v>
          </cell>
          <cell r="O3099" t="str">
            <v>20250811</v>
          </cell>
          <cell r="P3099" t="str">
            <v>T08.2025</v>
          </cell>
          <cell r="Q3099">
            <v>-939428</v>
          </cell>
        </row>
        <row r="3100">
          <cell r="I3100">
            <v>38671</v>
          </cell>
          <cell r="J3100" t="str">
            <v/>
          </cell>
          <cell r="K3100" t="str">
            <v/>
          </cell>
          <cell r="L3100">
            <v>1627340</v>
          </cell>
          <cell r="M3100">
            <v>130187</v>
          </cell>
          <cell r="N3100">
            <v>1757527</v>
          </cell>
          <cell r="O3100" t="str">
            <v>20250811</v>
          </cell>
          <cell r="P3100" t="str">
            <v>T08.2025</v>
          </cell>
          <cell r="Q3100">
            <v>1757527</v>
          </cell>
        </row>
        <row r="3101">
          <cell r="J3101" t="str">
            <v/>
          </cell>
          <cell r="K3101" t="str">
            <v>SUB SUM</v>
          </cell>
          <cell r="L3101">
            <v>3285463</v>
          </cell>
          <cell r="M3101">
            <v>261763</v>
          </cell>
          <cell r="N3101">
            <v>3547226</v>
          </cell>
          <cell r="O3101" t="str">
            <v/>
          </cell>
          <cell r="P3101" t="str">
            <v>T08.2025</v>
          </cell>
          <cell r="Q3101">
            <v>0</v>
          </cell>
        </row>
        <row r="3102">
          <cell r="I3102">
            <v>5518</v>
          </cell>
          <cell r="J3102" t="str">
            <v>Sale services fee - Auto</v>
          </cell>
          <cell r="K3102" t="str">
            <v>PHI BAN HANG 202507_005820</v>
          </cell>
          <cell r="L3102">
            <v>-145868</v>
          </cell>
          <cell r="M3102">
            <v>-11669</v>
          </cell>
          <cell r="N3102">
            <v>-157537</v>
          </cell>
          <cell r="O3102" t="str">
            <v>20250811</v>
          </cell>
          <cell r="P3102" t="str">
            <v>T08.2025</v>
          </cell>
          <cell r="Q3102">
            <v>-157537</v>
          </cell>
        </row>
        <row r="3103">
          <cell r="I3103">
            <v>1427</v>
          </cell>
          <cell r="J3103" t="str">
            <v>Basic discount - Auto</v>
          </cell>
          <cell r="K3103" t="str">
            <v>CHIET KHAU CO BAN 202507_005820</v>
          </cell>
          <cell r="L3103">
            <v>-204215</v>
          </cell>
          <cell r="M3103">
            <v>-16337</v>
          </cell>
          <cell r="N3103">
            <v>-220552</v>
          </cell>
          <cell r="O3103" t="str">
            <v>20250811</v>
          </cell>
          <cell r="P3103" t="str">
            <v>T08.2025</v>
          </cell>
          <cell r="Q3103">
            <v>-220552</v>
          </cell>
        </row>
        <row r="3104">
          <cell r="I3104">
            <v>43511</v>
          </cell>
          <cell r="J3104" t="str">
            <v/>
          </cell>
          <cell r="K3104" t="str">
            <v/>
          </cell>
          <cell r="L3104">
            <v>952530</v>
          </cell>
          <cell r="M3104">
            <v>76202</v>
          </cell>
          <cell r="N3104">
            <v>1028732</v>
          </cell>
          <cell r="O3104" t="str">
            <v>20250829</v>
          </cell>
          <cell r="P3104" t="str">
            <v>T08.2025</v>
          </cell>
          <cell r="Q3104">
            <v>1028732</v>
          </cell>
        </row>
        <row r="3105">
          <cell r="J3105" t="str">
            <v/>
          </cell>
          <cell r="K3105" t="str">
            <v>NET OFF REGULAR 08.08.2025</v>
          </cell>
          <cell r="L3105">
            <v>426225</v>
          </cell>
          <cell r="M3105">
            <v>0</v>
          </cell>
          <cell r="N3105">
            <v>426225</v>
          </cell>
          <cell r="O3105" t="str">
            <v>20250811</v>
          </cell>
          <cell r="P3105" t="str">
            <v>T08.2025</v>
          </cell>
          <cell r="Q3105">
            <v>0</v>
          </cell>
        </row>
        <row r="3106">
          <cell r="I3106">
            <v>5263</v>
          </cell>
          <cell r="J3106" t="str">
            <v>Sampling services fee - Auto</v>
          </cell>
          <cell r="K3106" t="str">
            <v>PHI HANG MAU 202507_005820</v>
          </cell>
          <cell r="L3106">
            <v>-43760</v>
          </cell>
          <cell r="M3106">
            <v>-4376</v>
          </cell>
          <cell r="N3106">
            <v>-48136</v>
          </cell>
          <cell r="O3106" t="str">
            <v>20250811</v>
          </cell>
          <cell r="P3106" t="str">
            <v>T08.2025</v>
          </cell>
          <cell r="Q3106">
            <v>-48136</v>
          </cell>
        </row>
        <row r="3107">
          <cell r="I3107">
            <v>41854</v>
          </cell>
          <cell r="J3107" t="str">
            <v/>
          </cell>
          <cell r="K3107" t="str">
            <v/>
          </cell>
          <cell r="L3107">
            <v>1012290</v>
          </cell>
          <cell r="M3107">
            <v>80983</v>
          </cell>
          <cell r="N3107">
            <v>1093273</v>
          </cell>
          <cell r="O3107" t="str">
            <v>20250829</v>
          </cell>
          <cell r="P3107" t="str">
            <v>T08.2025</v>
          </cell>
          <cell r="Q3107">
            <v>1093273</v>
          </cell>
        </row>
        <row r="3108">
          <cell r="J3108" t="str">
            <v/>
          </cell>
          <cell r="K3108" t="str">
            <v>SUB SUM</v>
          </cell>
          <cell r="L3108">
            <v>1997202</v>
          </cell>
          <cell r="M3108">
            <v>124803</v>
          </cell>
          <cell r="N3108">
            <v>2122005</v>
          </cell>
          <cell r="O3108" t="str">
            <v/>
          </cell>
          <cell r="P3108" t="str">
            <v>T08.2025</v>
          </cell>
          <cell r="Q3108">
            <v>0</v>
          </cell>
        </row>
        <row r="3109">
          <cell r="I3109">
            <v>36657</v>
          </cell>
          <cell r="J3109" t="str">
            <v/>
          </cell>
          <cell r="K3109" t="str">
            <v/>
          </cell>
          <cell r="L3109">
            <v>2182630</v>
          </cell>
          <cell r="M3109">
            <v>174610</v>
          </cell>
          <cell r="N3109">
            <v>2357240</v>
          </cell>
          <cell r="O3109" t="str">
            <v>20250811</v>
          </cell>
          <cell r="P3109" t="str">
            <v>T08.2025</v>
          </cell>
          <cell r="Q3109">
            <v>2357240</v>
          </cell>
        </row>
        <row r="3110">
          <cell r="I3110">
            <v>6273</v>
          </cell>
          <cell r="J3110" t="str">
            <v>Sampling services fee - Auto</v>
          </cell>
          <cell r="K3110" t="str">
            <v>PHI HANG MAU 202507_005820</v>
          </cell>
          <cell r="L3110">
            <v>-97643</v>
          </cell>
          <cell r="M3110">
            <v>-9764</v>
          </cell>
          <cell r="N3110">
            <v>-107407</v>
          </cell>
          <cell r="O3110" t="str">
            <v>20250811</v>
          </cell>
          <cell r="P3110" t="str">
            <v>T08.2025</v>
          </cell>
          <cell r="Q3110">
            <v>-107407</v>
          </cell>
        </row>
        <row r="3111">
          <cell r="I3111">
            <v>4068</v>
          </cell>
          <cell r="J3111" t="str">
            <v>Distribution Cost -Auto(8%)</v>
          </cell>
          <cell r="K3111" t="str">
            <v>Thu lai PVC 24/06/2025 hang lanh - 005820 tu HCM đến LOTTE VTU, bien kiem soat: 86C12051</v>
          </cell>
          <cell r="L3111">
            <v>-46300</v>
          </cell>
          <cell r="M3111">
            <v>-3704</v>
          </cell>
          <cell r="N3111">
            <v>-50004</v>
          </cell>
          <cell r="O3111" t="str">
            <v>20250811</v>
          </cell>
          <cell r="P3111" t="str">
            <v>T08.2025</v>
          </cell>
          <cell r="Q3111">
            <v>-939428</v>
          </cell>
        </row>
        <row r="3112">
          <cell r="I3112">
            <v>38827</v>
          </cell>
          <cell r="J3112" t="str">
            <v/>
          </cell>
          <cell r="K3112" t="str">
            <v/>
          </cell>
          <cell r="L3112">
            <v>2301240</v>
          </cell>
          <cell r="M3112">
            <v>184099</v>
          </cell>
          <cell r="N3112">
            <v>2485339</v>
          </cell>
          <cell r="O3112" t="str">
            <v>20250811</v>
          </cell>
          <cell r="P3112" t="str">
            <v>T08.2025</v>
          </cell>
          <cell r="Q3112">
            <v>2485339</v>
          </cell>
        </row>
        <row r="3113">
          <cell r="I3113">
            <v>6524</v>
          </cell>
          <cell r="J3113" t="str">
            <v>Sale services fee - Auto</v>
          </cell>
          <cell r="K3113" t="str">
            <v>PHI BAN HANG 202507_005820</v>
          </cell>
          <cell r="L3113">
            <v>-325476</v>
          </cell>
          <cell r="M3113">
            <v>-26038</v>
          </cell>
          <cell r="N3113">
            <v>-351514</v>
          </cell>
          <cell r="O3113" t="str">
            <v>20250811</v>
          </cell>
          <cell r="P3113" t="str">
            <v>T08.2025</v>
          </cell>
          <cell r="Q3113">
            <v>-351514</v>
          </cell>
        </row>
        <row r="3114">
          <cell r="I3114">
            <v>1426</v>
          </cell>
          <cell r="J3114" t="str">
            <v>Basic discount - Auto</v>
          </cell>
          <cell r="K3114" t="str">
            <v>CHIET KHAU CO BAN 202507_005820</v>
          </cell>
          <cell r="L3114">
            <v>-455666</v>
          </cell>
          <cell r="M3114">
            <v>-36453</v>
          </cell>
          <cell r="N3114">
            <v>-492119</v>
          </cell>
          <cell r="O3114" t="str">
            <v>20250811</v>
          </cell>
          <cell r="P3114" t="str">
            <v>T08.2025</v>
          </cell>
          <cell r="Q3114">
            <v>-492119</v>
          </cell>
        </row>
        <row r="3115">
          <cell r="I3115">
            <v>4068</v>
          </cell>
          <cell r="J3115" t="str">
            <v>Distribution Cost -Auto(8%)</v>
          </cell>
          <cell r="K3115" t="str">
            <v>Thu lai PVC 13/06/2025 hang lanh - 005820 tu HCM đến LOTTE VTU, bien kiem soat: 50H51196</v>
          </cell>
          <cell r="L3115">
            <v>-43670</v>
          </cell>
          <cell r="M3115">
            <v>-3494</v>
          </cell>
          <cell r="N3115">
            <v>-47164</v>
          </cell>
          <cell r="O3115" t="str">
            <v>20250811</v>
          </cell>
          <cell r="P3115" t="str">
            <v>T08.2025</v>
          </cell>
          <cell r="Q3115">
            <v>-939428</v>
          </cell>
        </row>
        <row r="3116">
          <cell r="J3116" t="str">
            <v/>
          </cell>
          <cell r="K3116" t="str">
            <v>SUB SUM</v>
          </cell>
          <cell r="L3116">
            <v>3515115</v>
          </cell>
          <cell r="M3116">
            <v>279256</v>
          </cell>
          <cell r="N3116">
            <v>3794371</v>
          </cell>
          <cell r="O3116" t="str">
            <v/>
          </cell>
          <cell r="P3116" t="str">
            <v>T08.2025</v>
          </cell>
          <cell r="Q3116">
            <v>0</v>
          </cell>
        </row>
        <row r="3117">
          <cell r="I3117">
            <v>5152</v>
          </cell>
          <cell r="J3117" t="str">
            <v>Sampling services fee - Auto</v>
          </cell>
          <cell r="K3117" t="str">
            <v>PHI HANG MAU 202507_005820</v>
          </cell>
          <cell r="L3117">
            <v>-33629</v>
          </cell>
          <cell r="M3117">
            <v>-3363</v>
          </cell>
          <cell r="N3117">
            <v>-36992</v>
          </cell>
          <cell r="O3117" t="str">
            <v>20250811</v>
          </cell>
          <cell r="P3117" t="str">
            <v>T08.2025</v>
          </cell>
          <cell r="Q3117">
            <v>-36992</v>
          </cell>
        </row>
        <row r="3118">
          <cell r="I3118">
            <v>40775</v>
          </cell>
          <cell r="J3118" t="str">
            <v/>
          </cell>
          <cell r="K3118" t="str">
            <v/>
          </cell>
          <cell r="L3118">
            <v>1150620</v>
          </cell>
          <cell r="M3118">
            <v>92050</v>
          </cell>
          <cell r="N3118">
            <v>1242670</v>
          </cell>
          <cell r="O3118" t="str">
            <v>20250829</v>
          </cell>
          <cell r="P3118" t="str">
            <v>T08.2025</v>
          </cell>
          <cell r="Q3118">
            <v>1242670</v>
          </cell>
        </row>
        <row r="3119">
          <cell r="I3119">
            <v>36991</v>
          </cell>
          <cell r="J3119" t="str">
            <v/>
          </cell>
          <cell r="K3119" t="str">
            <v/>
          </cell>
          <cell r="L3119">
            <v>1110580</v>
          </cell>
          <cell r="M3119">
            <v>88846</v>
          </cell>
          <cell r="N3119">
            <v>1199426</v>
          </cell>
          <cell r="O3119" t="str">
            <v>20250811</v>
          </cell>
          <cell r="P3119" t="str">
            <v>T08.2025</v>
          </cell>
          <cell r="Q3119">
            <v>1199426</v>
          </cell>
        </row>
        <row r="3120">
          <cell r="I3120">
            <v>5422</v>
          </cell>
          <cell r="J3120" t="str">
            <v>Sale services fee - Auto</v>
          </cell>
          <cell r="K3120" t="str">
            <v>PHI BAN HANG 202507_005820</v>
          </cell>
          <cell r="L3120">
            <v>-112097</v>
          </cell>
          <cell r="M3120">
            <v>-8968</v>
          </cell>
          <cell r="N3120">
            <v>-121065</v>
          </cell>
          <cell r="O3120" t="str">
            <v>20250811</v>
          </cell>
          <cell r="P3120" t="str">
            <v>T08.2025</v>
          </cell>
          <cell r="Q3120">
            <v>-121065</v>
          </cell>
        </row>
        <row r="3121">
          <cell r="I3121">
            <v>1436</v>
          </cell>
          <cell r="J3121" t="str">
            <v>Basic discount - Auto</v>
          </cell>
          <cell r="K3121" t="str">
            <v>CHIET KHAU CO BAN 202507_005820</v>
          </cell>
          <cell r="L3121">
            <v>-156935</v>
          </cell>
          <cell r="M3121">
            <v>-12555</v>
          </cell>
          <cell r="N3121">
            <v>-169490</v>
          </cell>
          <cell r="O3121" t="str">
            <v>20250811</v>
          </cell>
          <cell r="P3121" t="str">
            <v>T08.2025</v>
          </cell>
          <cell r="Q3121">
            <v>-169490</v>
          </cell>
        </row>
        <row r="3122">
          <cell r="J3122" t="str">
            <v/>
          </cell>
          <cell r="K3122" t="str">
            <v>SUB SUM</v>
          </cell>
          <cell r="L3122">
            <v>1958539</v>
          </cell>
          <cell r="M3122">
            <v>156010</v>
          </cell>
          <cell r="N3122">
            <v>2114549</v>
          </cell>
          <cell r="O3122" t="str">
            <v/>
          </cell>
          <cell r="P3122" t="str">
            <v>T08.2025</v>
          </cell>
          <cell r="Q3122">
            <v>0</v>
          </cell>
        </row>
        <row r="3123">
          <cell r="I3123">
            <v>1425</v>
          </cell>
          <cell r="J3123" t="str">
            <v>Basic discount - Auto</v>
          </cell>
          <cell r="K3123" t="str">
            <v>CHIET KHAU CO BAN 202507_005820</v>
          </cell>
          <cell r="L3123">
            <v>-168602</v>
          </cell>
          <cell r="M3123">
            <v>-13488</v>
          </cell>
          <cell r="N3123">
            <v>-182090</v>
          </cell>
          <cell r="O3123" t="str">
            <v>20250811</v>
          </cell>
          <cell r="P3123" t="str">
            <v>T08.2025</v>
          </cell>
          <cell r="Q3123">
            <v>-182090</v>
          </cell>
        </row>
        <row r="3124">
          <cell r="I3124">
            <v>4068</v>
          </cell>
          <cell r="J3124" t="str">
            <v>Distribution Cost -Auto(8%)</v>
          </cell>
          <cell r="K3124" t="str">
            <v>Thu lai PVC 10/06/2025 hang lanh - 005820 tu HCM đến LOTTE PTT, bien kiem soat: 36H09187</v>
          </cell>
          <cell r="L3124">
            <v>-29870</v>
          </cell>
          <cell r="M3124">
            <v>-2390</v>
          </cell>
          <cell r="N3124">
            <v>-32260</v>
          </cell>
          <cell r="O3124" t="str">
            <v>20250811</v>
          </cell>
          <cell r="P3124" t="str">
            <v>T08.2025</v>
          </cell>
          <cell r="Q3124">
            <v>-939428</v>
          </cell>
        </row>
        <row r="3125">
          <cell r="I3125">
            <v>1440</v>
          </cell>
          <cell r="J3125" t="str">
            <v>250807-01006-1-0106</v>
          </cell>
          <cell r="K3125" t="str">
            <v>Hang tra lai</v>
          </cell>
          <cell r="L3125">
            <v>-214410</v>
          </cell>
          <cell r="M3125">
            <v>-17153</v>
          </cell>
          <cell r="N3125">
            <v>-231563</v>
          </cell>
          <cell r="O3125" t="str">
            <v>20250829</v>
          </cell>
          <cell r="P3125" t="str">
            <v>T08.2025</v>
          </cell>
          <cell r="Q3125">
            <v>-231563</v>
          </cell>
        </row>
        <row r="3126">
          <cell r="I3126">
            <v>6598</v>
          </cell>
          <cell r="J3126" t="str">
            <v>Sampling services fee - Auto</v>
          </cell>
          <cell r="K3126" t="str">
            <v>PHI HANG MAU 202507_005820</v>
          </cell>
          <cell r="L3126">
            <v>-36129</v>
          </cell>
          <cell r="M3126">
            <v>-3613</v>
          </cell>
          <cell r="N3126">
            <v>-39742</v>
          </cell>
          <cell r="O3126" t="str">
            <v>20250811</v>
          </cell>
          <cell r="P3126" t="str">
            <v>T08.2025</v>
          </cell>
          <cell r="Q3126">
            <v>-39742</v>
          </cell>
        </row>
        <row r="3127">
          <cell r="I3127">
            <v>4068</v>
          </cell>
          <cell r="J3127" t="str">
            <v>Distribution Cost -Auto(8%)</v>
          </cell>
          <cell r="K3127" t="str">
            <v>Thu lai PVC 21/06/2025 hang lanh - 005820 tu HCM đến LOTTE PTT, bien kiem soat: 50H84498</v>
          </cell>
          <cell r="L3127">
            <v>-37760</v>
          </cell>
          <cell r="M3127">
            <v>-3021</v>
          </cell>
          <cell r="N3127">
            <v>-40781</v>
          </cell>
          <cell r="O3127" t="str">
            <v>20250811</v>
          </cell>
          <cell r="P3127" t="str">
            <v>T08.2025</v>
          </cell>
          <cell r="Q3127">
            <v>-939428</v>
          </cell>
        </row>
        <row r="3128">
          <cell r="I3128">
            <v>38670</v>
          </cell>
          <cell r="J3128" t="str">
            <v/>
          </cell>
          <cell r="K3128" t="str">
            <v/>
          </cell>
          <cell r="L3128">
            <v>1091315</v>
          </cell>
          <cell r="M3128">
            <v>87305</v>
          </cell>
          <cell r="N3128">
            <v>1178620</v>
          </cell>
          <cell r="O3128" t="str">
            <v>20250811</v>
          </cell>
          <cell r="P3128" t="str">
            <v>T08.2025</v>
          </cell>
          <cell r="Q3128">
            <v>1178620</v>
          </cell>
        </row>
        <row r="3129">
          <cell r="J3129" t="str">
            <v/>
          </cell>
          <cell r="K3129" t="str">
            <v>NET OFF REGULAR 25.08.2025</v>
          </cell>
          <cell r="L3129">
            <v>231563</v>
          </cell>
          <cell r="M3129">
            <v>0</v>
          </cell>
          <cell r="N3129">
            <v>231563</v>
          </cell>
          <cell r="O3129" t="str">
            <v>20250829</v>
          </cell>
          <cell r="P3129" t="str">
            <v>T08.2025</v>
          </cell>
          <cell r="Q3129">
            <v>0</v>
          </cell>
        </row>
        <row r="3130">
          <cell r="I3130">
            <v>6877</v>
          </cell>
          <cell r="J3130" t="str">
            <v>Sale services fee - Auto</v>
          </cell>
          <cell r="K3130" t="str">
            <v>PHI BAN HANG 202507_005820</v>
          </cell>
          <cell r="L3130">
            <v>-120430</v>
          </cell>
          <cell r="M3130">
            <v>-9634</v>
          </cell>
          <cell r="N3130">
            <v>-130064</v>
          </cell>
          <cell r="O3130" t="str">
            <v>20250811</v>
          </cell>
          <cell r="P3130" t="str">
            <v>T08.2025</v>
          </cell>
          <cell r="Q3130">
            <v>-130064</v>
          </cell>
        </row>
        <row r="3131">
          <cell r="J3131" t="str">
            <v/>
          </cell>
          <cell r="K3131" t="str">
            <v>SUB SUM</v>
          </cell>
          <cell r="L3131">
            <v>715677</v>
          </cell>
          <cell r="M3131">
            <v>38006</v>
          </cell>
          <cell r="N3131">
            <v>753683</v>
          </cell>
          <cell r="O3131" t="str">
            <v/>
          </cell>
          <cell r="P3131" t="str">
            <v>T08.2025</v>
          </cell>
          <cell r="Q3131">
            <v>0</v>
          </cell>
        </row>
        <row r="3132">
          <cell r="I3132">
            <v>42531</v>
          </cell>
          <cell r="J3132" t="str">
            <v/>
          </cell>
          <cell r="K3132" t="str">
            <v/>
          </cell>
          <cell r="L3132">
            <v>952530</v>
          </cell>
          <cell r="M3132">
            <v>76202</v>
          </cell>
          <cell r="N3132">
            <v>1028732</v>
          </cell>
          <cell r="O3132" t="str">
            <v>20250829</v>
          </cell>
          <cell r="P3132" t="str">
            <v>T08.2025</v>
          </cell>
          <cell r="Q3132">
            <v>1028732</v>
          </cell>
        </row>
        <row r="3133">
          <cell r="I3133">
            <v>5890</v>
          </cell>
          <cell r="J3133" t="str">
            <v>Sale services fee - Auto</v>
          </cell>
          <cell r="K3133" t="str">
            <v>PHI BAN HANG 202507_005820</v>
          </cell>
          <cell r="L3133">
            <v>-207373</v>
          </cell>
          <cell r="M3133">
            <v>-16590</v>
          </cell>
          <cell r="N3133">
            <v>-223963</v>
          </cell>
          <cell r="O3133" t="str">
            <v>20250811</v>
          </cell>
          <cell r="P3133" t="str">
            <v>T08.2025</v>
          </cell>
          <cell r="Q3133">
            <v>-223963</v>
          </cell>
        </row>
        <row r="3134">
          <cell r="I3134">
            <v>1424</v>
          </cell>
          <cell r="J3134" t="str">
            <v>Basic discount - Auto</v>
          </cell>
          <cell r="K3134" t="str">
            <v>CHIET KHAU CO BAN 202507_005820</v>
          </cell>
          <cell r="L3134">
            <v>-290322</v>
          </cell>
          <cell r="M3134">
            <v>-23226</v>
          </cell>
          <cell r="N3134">
            <v>-313548</v>
          </cell>
          <cell r="O3134" t="str">
            <v>20250811</v>
          </cell>
          <cell r="P3134" t="str">
            <v>T08.2025</v>
          </cell>
          <cell r="Q3134">
            <v>-313548</v>
          </cell>
        </row>
        <row r="3135">
          <cell r="I3135">
            <v>40845</v>
          </cell>
          <cell r="J3135" t="str">
            <v/>
          </cell>
          <cell r="K3135" t="str">
            <v/>
          </cell>
          <cell r="L3135">
            <v>1072050</v>
          </cell>
          <cell r="M3135">
            <v>85764</v>
          </cell>
          <cell r="N3135">
            <v>1157814</v>
          </cell>
          <cell r="O3135" t="str">
            <v>20250829</v>
          </cell>
          <cell r="P3135" t="str">
            <v>T08.2025</v>
          </cell>
          <cell r="Q3135">
            <v>1157814</v>
          </cell>
        </row>
        <row r="3136">
          <cell r="I3136">
            <v>5891</v>
          </cell>
          <cell r="J3136" t="str">
            <v>Sampling services fee - Auto</v>
          </cell>
          <cell r="K3136" t="str">
            <v>PHI HANG MAU 202507_005820</v>
          </cell>
          <cell r="L3136">
            <v>-62212</v>
          </cell>
          <cell r="M3136">
            <v>-6221</v>
          </cell>
          <cell r="N3136">
            <v>-68433</v>
          </cell>
          <cell r="O3136" t="str">
            <v>20250811</v>
          </cell>
          <cell r="P3136" t="str">
            <v>T08.2025</v>
          </cell>
          <cell r="Q3136">
            <v>-68433</v>
          </cell>
        </row>
        <row r="3137">
          <cell r="I3137">
            <v>37333</v>
          </cell>
          <cell r="J3137" t="str">
            <v/>
          </cell>
          <cell r="K3137" t="str">
            <v/>
          </cell>
          <cell r="L3137">
            <v>1190660</v>
          </cell>
          <cell r="M3137">
            <v>95253</v>
          </cell>
          <cell r="N3137">
            <v>1285913</v>
          </cell>
          <cell r="O3137" t="str">
            <v>20250811</v>
          </cell>
          <cell r="P3137" t="str">
            <v>T08.2025</v>
          </cell>
          <cell r="Q3137">
            <v>1285913</v>
          </cell>
        </row>
        <row r="3138">
          <cell r="J3138" t="str">
            <v/>
          </cell>
          <cell r="K3138" t="str">
            <v>SUB SUM</v>
          </cell>
          <cell r="L3138">
            <v>2655333</v>
          </cell>
          <cell r="M3138">
            <v>211182</v>
          </cell>
          <cell r="N3138">
            <v>2866515</v>
          </cell>
          <cell r="O3138" t="str">
            <v/>
          </cell>
          <cell r="P3138" t="str">
            <v>T08.2025</v>
          </cell>
          <cell r="Q3138">
            <v>0</v>
          </cell>
        </row>
        <row r="3139">
          <cell r="I3139">
            <v>7564</v>
          </cell>
          <cell r="J3139" t="str">
            <v>Sale services fee - Auto</v>
          </cell>
          <cell r="K3139" t="str">
            <v>PHI BAN HANG 202507_005820</v>
          </cell>
          <cell r="L3139">
            <v>-47627</v>
          </cell>
          <cell r="M3139">
            <v>-3810</v>
          </cell>
          <cell r="N3139">
            <v>-51437</v>
          </cell>
          <cell r="O3139" t="str">
            <v>20250811</v>
          </cell>
          <cell r="P3139" t="str">
            <v>T08.2025</v>
          </cell>
          <cell r="Q3139">
            <v>-51437</v>
          </cell>
        </row>
        <row r="3140">
          <cell r="I3140">
            <v>1423</v>
          </cell>
          <cell r="J3140" t="str">
            <v>Basic discount - Auto</v>
          </cell>
          <cell r="K3140" t="str">
            <v>CHIET KHAU CO BAN 202507_005820</v>
          </cell>
          <cell r="L3140">
            <v>-66677</v>
          </cell>
          <cell r="M3140">
            <v>-5334</v>
          </cell>
          <cell r="N3140">
            <v>-72011</v>
          </cell>
          <cell r="O3140" t="str">
            <v>20250811</v>
          </cell>
          <cell r="P3140" t="str">
            <v>T08.2025</v>
          </cell>
          <cell r="Q3140">
            <v>-72011</v>
          </cell>
        </row>
        <row r="3141">
          <cell r="J3141" t="str">
            <v/>
          </cell>
          <cell r="K3141" t="str">
            <v>NET OFF REGULAR 08.08.2025</v>
          </cell>
          <cell r="L3141">
            <v>139165</v>
          </cell>
          <cell r="M3141">
            <v>0</v>
          </cell>
          <cell r="N3141">
            <v>139165</v>
          </cell>
          <cell r="O3141" t="str">
            <v>20250811</v>
          </cell>
          <cell r="P3141" t="str">
            <v>T08.2025</v>
          </cell>
          <cell r="Q3141">
            <v>0</v>
          </cell>
        </row>
        <row r="3142">
          <cell r="I3142">
            <v>8065</v>
          </cell>
          <cell r="J3142" t="str">
            <v>Sampling services fee - Auto</v>
          </cell>
          <cell r="K3142" t="str">
            <v>PHI HANG MAU 202507_005820</v>
          </cell>
          <cell r="L3142">
            <v>-14288</v>
          </cell>
          <cell r="M3142">
            <v>-1429</v>
          </cell>
          <cell r="N3142">
            <v>-15717</v>
          </cell>
          <cell r="O3142" t="str">
            <v>20250811</v>
          </cell>
          <cell r="P3142" t="str">
            <v>T08.2025</v>
          </cell>
          <cell r="Q3142">
            <v>-15717</v>
          </cell>
        </row>
        <row r="3143">
          <cell r="J3143" t="str">
            <v/>
          </cell>
          <cell r="K3143" t="str">
            <v>SUB SUM</v>
          </cell>
          <cell r="L3143">
            <v>10573</v>
          </cell>
          <cell r="M3143">
            <v>-10573</v>
          </cell>
          <cell r="N3143">
            <v>0</v>
          </cell>
          <cell r="O3143" t="str">
            <v/>
          </cell>
          <cell r="P3143" t="str">
            <v>T08.2025</v>
          </cell>
          <cell r="Q3143">
            <v>0</v>
          </cell>
        </row>
        <row r="3144">
          <cell r="I3144">
            <v>5009</v>
          </cell>
          <cell r="J3144" t="str">
            <v>Sale services fee - Auto</v>
          </cell>
          <cell r="K3144" t="str">
            <v>PHI BAN HANG 202507_005820</v>
          </cell>
          <cell r="L3144">
            <v>-156758</v>
          </cell>
          <cell r="M3144">
            <v>-12541</v>
          </cell>
          <cell r="N3144">
            <v>-169299</v>
          </cell>
          <cell r="O3144" t="str">
            <v>20250811</v>
          </cell>
          <cell r="P3144" t="str">
            <v>T08.2025</v>
          </cell>
          <cell r="Q3144">
            <v>-169299</v>
          </cell>
        </row>
        <row r="3145">
          <cell r="I3145">
            <v>1422</v>
          </cell>
          <cell r="J3145" t="str">
            <v>Basic discount - Auto</v>
          </cell>
          <cell r="K3145" t="str">
            <v>CHIET KHAU CO BAN 202507_005820</v>
          </cell>
          <cell r="L3145">
            <v>-219461</v>
          </cell>
          <cell r="M3145">
            <v>-17557</v>
          </cell>
          <cell r="N3145">
            <v>-237018</v>
          </cell>
          <cell r="O3145" t="str">
            <v>20250811</v>
          </cell>
          <cell r="P3145" t="str">
            <v>T08.2025</v>
          </cell>
          <cell r="Q3145">
            <v>-237018</v>
          </cell>
        </row>
        <row r="3146">
          <cell r="J3146" t="str">
            <v/>
          </cell>
          <cell r="K3146" t="str">
            <v>NET OFF REGULAR 08.08.2025</v>
          </cell>
          <cell r="L3146">
            <v>458047</v>
          </cell>
          <cell r="M3146">
            <v>0</v>
          </cell>
          <cell r="N3146">
            <v>458047</v>
          </cell>
          <cell r="O3146" t="str">
            <v>20250811</v>
          </cell>
          <cell r="P3146" t="str">
            <v>T08.2025</v>
          </cell>
          <cell r="Q3146">
            <v>0</v>
          </cell>
        </row>
        <row r="3147">
          <cell r="I3147">
            <v>5384</v>
          </cell>
          <cell r="J3147" t="str">
            <v>Sampling services fee - Auto</v>
          </cell>
          <cell r="K3147" t="str">
            <v>PHI HANG MAU 202507_005820</v>
          </cell>
          <cell r="L3147">
            <v>-47027</v>
          </cell>
          <cell r="M3147">
            <v>-4703</v>
          </cell>
          <cell r="N3147">
            <v>-51730</v>
          </cell>
          <cell r="O3147" t="str">
            <v>20250811</v>
          </cell>
          <cell r="P3147" t="str">
            <v>T08.2025</v>
          </cell>
          <cell r="Q3147">
            <v>-51730</v>
          </cell>
        </row>
        <row r="3148">
          <cell r="J3148" t="str">
            <v/>
          </cell>
          <cell r="K3148" t="str">
            <v>SUB SUM</v>
          </cell>
          <cell r="L3148">
            <v>34801</v>
          </cell>
          <cell r="M3148">
            <v>-34801</v>
          </cell>
          <cell r="N3148">
            <v>0</v>
          </cell>
          <cell r="O3148" t="str">
            <v/>
          </cell>
          <cell r="P3148" t="str">
            <v>T08.2025</v>
          </cell>
          <cell r="Q3148">
            <v>0</v>
          </cell>
        </row>
        <row r="3149">
          <cell r="J3149" t="str">
            <v/>
          </cell>
          <cell r="K3149" t="str">
            <v>NET OFF REGULAR 08.08.2025</v>
          </cell>
          <cell r="L3149">
            <v>2015520</v>
          </cell>
          <cell r="M3149">
            <v>0</v>
          </cell>
          <cell r="N3149">
            <v>2015520</v>
          </cell>
          <cell r="O3149" t="str">
            <v>20250811</v>
          </cell>
          <cell r="P3149" t="str">
            <v>T08.2025</v>
          </cell>
          <cell r="Q3149">
            <v>0</v>
          </cell>
        </row>
        <row r="3150">
          <cell r="I3150">
            <v>5879</v>
          </cell>
          <cell r="J3150" t="str">
            <v>Sale services fee - Auto</v>
          </cell>
          <cell r="K3150" t="str">
            <v>PHI BAN HANG 202507_005820</v>
          </cell>
          <cell r="L3150">
            <v>-155795</v>
          </cell>
          <cell r="M3150">
            <v>-12464</v>
          </cell>
          <cell r="N3150">
            <v>-168259</v>
          </cell>
          <cell r="O3150" t="str">
            <v>20250811</v>
          </cell>
          <cell r="P3150" t="str">
            <v>T08.2025</v>
          </cell>
          <cell r="Q3150">
            <v>-2328259</v>
          </cell>
        </row>
        <row r="3151">
          <cell r="I3151">
            <v>1421</v>
          </cell>
          <cell r="J3151" t="str">
            <v>Basic discount - Auto</v>
          </cell>
          <cell r="K3151" t="str">
            <v>CHIET KHAU CO BAN 202507_005820</v>
          </cell>
          <cell r="L3151">
            <v>-218113</v>
          </cell>
          <cell r="M3151">
            <v>-17449</v>
          </cell>
          <cell r="N3151">
            <v>-235562</v>
          </cell>
          <cell r="O3151" t="str">
            <v>20250811</v>
          </cell>
          <cell r="P3151" t="str">
            <v>T08.2025</v>
          </cell>
          <cell r="Q3151">
            <v>-235562</v>
          </cell>
        </row>
        <row r="3152">
          <cell r="I3152">
            <v>5879</v>
          </cell>
          <cell r="J3152" t="str">
            <v>Anniversary Support fee - Manual(8%)</v>
          </cell>
          <cell r="K3152" t="str">
            <v>PHI HO TRO SINH NHAT 2025</v>
          </cell>
          <cell r="L3152">
            <v>-2000000</v>
          </cell>
          <cell r="M3152">
            <v>-160000</v>
          </cell>
          <cell r="N3152">
            <v>-2160000</v>
          </cell>
          <cell r="O3152" t="str">
            <v>20250811</v>
          </cell>
          <cell r="P3152" t="str">
            <v>T08.2025</v>
          </cell>
          <cell r="Q3152">
            <v>-2328259</v>
          </cell>
        </row>
        <row r="3153">
          <cell r="I3153">
            <v>6597</v>
          </cell>
          <cell r="J3153" t="str">
            <v>Sampling services fee - Auto</v>
          </cell>
          <cell r="K3153" t="str">
            <v>PHI HANG MAU 202507_005820</v>
          </cell>
          <cell r="L3153">
            <v>-46738</v>
          </cell>
          <cell r="M3153">
            <v>-4674</v>
          </cell>
          <cell r="N3153">
            <v>-51412</v>
          </cell>
          <cell r="O3153" t="str">
            <v>20250811</v>
          </cell>
          <cell r="P3153" t="str">
            <v>T08.2025</v>
          </cell>
          <cell r="Q3153">
            <v>-51412</v>
          </cell>
        </row>
        <row r="3154">
          <cell r="I3154">
            <v>39236</v>
          </cell>
          <cell r="J3154" t="str">
            <v/>
          </cell>
          <cell r="K3154" t="str">
            <v/>
          </cell>
          <cell r="L3154">
            <v>555290</v>
          </cell>
          <cell r="M3154">
            <v>44423</v>
          </cell>
          <cell r="N3154">
            <v>599713</v>
          </cell>
          <cell r="O3154" t="str">
            <v>20250811</v>
          </cell>
          <cell r="P3154" t="str">
            <v>T08.2025</v>
          </cell>
          <cell r="Q3154">
            <v>599713</v>
          </cell>
        </row>
        <row r="3155">
          <cell r="J3155" t="str">
            <v/>
          </cell>
          <cell r="K3155" t="str">
            <v>SUB SUM</v>
          </cell>
          <cell r="L3155">
            <v>150164</v>
          </cell>
          <cell r="M3155">
            <v>-150164</v>
          </cell>
          <cell r="N3155">
            <v>0</v>
          </cell>
          <cell r="O3155" t="str">
            <v/>
          </cell>
          <cell r="P3155" t="str">
            <v>T08.2025</v>
          </cell>
          <cell r="Q3155">
            <v>0</v>
          </cell>
        </row>
        <row r="3156">
          <cell r="I3156">
            <v>37160</v>
          </cell>
          <cell r="J3156" t="str">
            <v/>
          </cell>
          <cell r="K3156" t="str">
            <v/>
          </cell>
          <cell r="L3156">
            <v>1072050</v>
          </cell>
          <cell r="M3156">
            <v>85764</v>
          </cell>
          <cell r="N3156">
            <v>1157814</v>
          </cell>
          <cell r="O3156" t="str">
            <v>20250811</v>
          </cell>
          <cell r="P3156" t="str">
            <v>T08.2025</v>
          </cell>
          <cell r="Q3156">
            <v>1157814</v>
          </cell>
        </row>
        <row r="3157">
          <cell r="I3157">
            <v>1420</v>
          </cell>
          <cell r="J3157" t="str">
            <v>Basic discount - Auto</v>
          </cell>
          <cell r="K3157" t="str">
            <v>CHIET KHAU CO BAN 202507_005820</v>
          </cell>
          <cell r="L3157">
            <v>-1932107</v>
          </cell>
          <cell r="M3157">
            <v>-154569</v>
          </cell>
          <cell r="N3157">
            <v>-2086676</v>
          </cell>
          <cell r="O3157" t="str">
            <v>20250811</v>
          </cell>
          <cell r="P3157" t="str">
            <v>T08.2025</v>
          </cell>
          <cell r="Q3157">
            <v>-2086676</v>
          </cell>
        </row>
        <row r="3158">
          <cell r="I3158">
            <v>43861</v>
          </cell>
          <cell r="J3158" t="str">
            <v/>
          </cell>
          <cell r="K3158" t="str">
            <v/>
          </cell>
          <cell r="L3158">
            <v>555290</v>
          </cell>
          <cell r="M3158">
            <v>44423</v>
          </cell>
          <cell r="N3158">
            <v>599713</v>
          </cell>
          <cell r="O3158" t="str">
            <v>20250829</v>
          </cell>
          <cell r="P3158" t="str">
            <v>T08.2025</v>
          </cell>
          <cell r="Q3158">
            <v>599713</v>
          </cell>
        </row>
        <row r="3159">
          <cell r="I3159">
            <v>39036</v>
          </cell>
          <cell r="J3159" t="str">
            <v/>
          </cell>
          <cell r="K3159" t="str">
            <v/>
          </cell>
          <cell r="L3159">
            <v>1072050</v>
          </cell>
          <cell r="M3159">
            <v>85764</v>
          </cell>
          <cell r="N3159">
            <v>1157814</v>
          </cell>
          <cell r="O3159" t="str">
            <v>20250811</v>
          </cell>
          <cell r="P3159" t="str">
            <v>T08.2025</v>
          </cell>
          <cell r="Q3159">
            <v>1157814</v>
          </cell>
        </row>
        <row r="3160">
          <cell r="I3160">
            <v>43860</v>
          </cell>
          <cell r="J3160" t="str">
            <v/>
          </cell>
          <cell r="K3160" t="str">
            <v/>
          </cell>
          <cell r="L3160">
            <v>2857590</v>
          </cell>
          <cell r="M3160">
            <v>228607</v>
          </cell>
          <cell r="N3160">
            <v>3086197</v>
          </cell>
          <cell r="O3160" t="str">
            <v>20250829</v>
          </cell>
          <cell r="P3160" t="str">
            <v>T08.2025</v>
          </cell>
          <cell r="Q3160">
            <v>3086197</v>
          </cell>
        </row>
        <row r="3161">
          <cell r="I3161">
            <v>38682</v>
          </cell>
          <cell r="J3161" t="str">
            <v/>
          </cell>
          <cell r="K3161" t="str">
            <v/>
          </cell>
          <cell r="L3161">
            <v>595330</v>
          </cell>
          <cell r="M3161">
            <v>47626</v>
          </cell>
          <cell r="N3161">
            <v>642956</v>
          </cell>
          <cell r="O3161" t="str">
            <v>20250811</v>
          </cell>
          <cell r="P3161" t="str">
            <v>T08.2025</v>
          </cell>
          <cell r="Q3161">
            <v>642956</v>
          </cell>
        </row>
        <row r="3162">
          <cell r="I3162">
            <v>40999</v>
          </cell>
          <cell r="J3162" t="str">
            <v/>
          </cell>
          <cell r="K3162" t="str">
            <v/>
          </cell>
          <cell r="L3162">
            <v>1072050</v>
          </cell>
          <cell r="M3162">
            <v>85764</v>
          </cell>
          <cell r="N3162">
            <v>1157814</v>
          </cell>
          <cell r="O3162" t="str">
            <v>20250829</v>
          </cell>
          <cell r="P3162" t="str">
            <v>T08.2025</v>
          </cell>
          <cell r="Q3162">
            <v>1157814</v>
          </cell>
        </row>
        <row r="3163">
          <cell r="J3163" t="str">
            <v/>
          </cell>
          <cell r="K3163" t="str">
            <v>NET OFF REGULAR 08.08.2025</v>
          </cell>
          <cell r="L3163">
            <v>-3038957</v>
          </cell>
          <cell r="M3163">
            <v>0</v>
          </cell>
          <cell r="N3163">
            <v>-3038957</v>
          </cell>
          <cell r="O3163" t="str">
            <v>20250811</v>
          </cell>
          <cell r="P3163" t="str">
            <v>T08.2025</v>
          </cell>
          <cell r="Q3163">
            <v>0</v>
          </cell>
        </row>
        <row r="3164">
          <cell r="I3164">
            <v>37158</v>
          </cell>
          <cell r="J3164" t="str">
            <v/>
          </cell>
          <cell r="K3164" t="str">
            <v/>
          </cell>
          <cell r="L3164">
            <v>1131355</v>
          </cell>
          <cell r="M3164">
            <v>90508</v>
          </cell>
          <cell r="N3164">
            <v>1221863</v>
          </cell>
          <cell r="O3164" t="str">
            <v>20250811</v>
          </cell>
          <cell r="P3164" t="str">
            <v>T08.2025</v>
          </cell>
          <cell r="Q3164">
            <v>1221863</v>
          </cell>
        </row>
        <row r="3165">
          <cell r="I3165">
            <v>40995</v>
          </cell>
          <cell r="J3165" t="str">
            <v/>
          </cell>
          <cell r="K3165" t="str">
            <v/>
          </cell>
          <cell r="L3165">
            <v>2837265</v>
          </cell>
          <cell r="M3165">
            <v>226981</v>
          </cell>
          <cell r="N3165">
            <v>3064246</v>
          </cell>
          <cell r="O3165" t="str">
            <v>20250829</v>
          </cell>
          <cell r="P3165" t="str">
            <v>T08.2025</v>
          </cell>
          <cell r="Q3165">
            <v>3064246</v>
          </cell>
        </row>
        <row r="3166">
          <cell r="I3166">
            <v>9020</v>
          </cell>
          <cell r="J3166" t="str">
            <v>Sampling services fee - Auto</v>
          </cell>
          <cell r="K3166" t="str">
            <v>PHI HANG MAU 202507_005820</v>
          </cell>
          <cell r="L3166">
            <v>-414023</v>
          </cell>
          <cell r="M3166">
            <v>-41402</v>
          </cell>
          <cell r="N3166">
            <v>-455425</v>
          </cell>
          <cell r="O3166" t="str">
            <v>20250811</v>
          </cell>
          <cell r="P3166" t="str">
            <v>T08.2025</v>
          </cell>
          <cell r="Q3166">
            <v>-455425</v>
          </cell>
        </row>
        <row r="3167">
          <cell r="I3167">
            <v>39037</v>
          </cell>
          <cell r="J3167" t="str">
            <v/>
          </cell>
          <cell r="K3167" t="str">
            <v/>
          </cell>
          <cell r="L3167">
            <v>1608075</v>
          </cell>
          <cell r="M3167">
            <v>128646</v>
          </cell>
          <cell r="N3167">
            <v>1736721</v>
          </cell>
          <cell r="O3167" t="str">
            <v>20250811</v>
          </cell>
          <cell r="P3167" t="str">
            <v>T08.2025</v>
          </cell>
          <cell r="Q3167">
            <v>1736721</v>
          </cell>
        </row>
        <row r="3168">
          <cell r="I3168">
            <v>43859</v>
          </cell>
          <cell r="J3168" t="str">
            <v/>
          </cell>
          <cell r="K3168" t="str">
            <v/>
          </cell>
          <cell r="L3168">
            <v>1072050</v>
          </cell>
          <cell r="M3168">
            <v>85764</v>
          </cell>
          <cell r="N3168">
            <v>1157814</v>
          </cell>
          <cell r="O3168" t="str">
            <v>20250829</v>
          </cell>
          <cell r="P3168" t="str">
            <v>T08.2025</v>
          </cell>
          <cell r="Q3168">
            <v>1157814</v>
          </cell>
        </row>
        <row r="3169">
          <cell r="I3169">
            <v>38683</v>
          </cell>
          <cell r="J3169" t="str">
            <v/>
          </cell>
          <cell r="K3169" t="str">
            <v/>
          </cell>
          <cell r="L3169">
            <v>7401215</v>
          </cell>
          <cell r="M3169">
            <v>592097</v>
          </cell>
          <cell r="N3169">
            <v>7993312</v>
          </cell>
          <cell r="O3169" t="str">
            <v>20250811</v>
          </cell>
          <cell r="P3169" t="str">
            <v>T08.2025</v>
          </cell>
          <cell r="Q3169">
            <v>7993312</v>
          </cell>
        </row>
        <row r="3170">
          <cell r="I3170">
            <v>41900</v>
          </cell>
          <cell r="J3170" t="str">
            <v/>
          </cell>
          <cell r="K3170" t="str">
            <v/>
          </cell>
          <cell r="L3170">
            <v>1110580</v>
          </cell>
          <cell r="M3170">
            <v>88846</v>
          </cell>
          <cell r="N3170">
            <v>1199426</v>
          </cell>
          <cell r="O3170" t="str">
            <v>20250829</v>
          </cell>
          <cell r="P3170" t="str">
            <v>T08.2025</v>
          </cell>
          <cell r="Q3170">
            <v>1199426</v>
          </cell>
        </row>
        <row r="3171">
          <cell r="I3171">
            <v>37159</v>
          </cell>
          <cell r="J3171" t="str">
            <v/>
          </cell>
          <cell r="K3171" t="str">
            <v/>
          </cell>
          <cell r="L3171">
            <v>1150620</v>
          </cell>
          <cell r="M3171">
            <v>92050</v>
          </cell>
          <cell r="N3171">
            <v>1242670</v>
          </cell>
          <cell r="O3171" t="str">
            <v>20250811</v>
          </cell>
          <cell r="P3171" t="str">
            <v>T08.2025</v>
          </cell>
          <cell r="Q3171">
            <v>1242670</v>
          </cell>
        </row>
        <row r="3172">
          <cell r="I3172">
            <v>40996</v>
          </cell>
          <cell r="J3172" t="str">
            <v/>
          </cell>
          <cell r="K3172" t="str">
            <v/>
          </cell>
          <cell r="L3172">
            <v>1190660</v>
          </cell>
          <cell r="M3172">
            <v>95253</v>
          </cell>
          <cell r="N3172">
            <v>1285913</v>
          </cell>
          <cell r="O3172" t="str">
            <v>20250829</v>
          </cell>
          <cell r="P3172" t="str">
            <v>T08.2025</v>
          </cell>
          <cell r="Q3172">
            <v>1285913</v>
          </cell>
        </row>
        <row r="3173">
          <cell r="I3173">
            <v>9363</v>
          </cell>
          <cell r="J3173" t="str">
            <v>Sale services fee - Auto</v>
          </cell>
          <cell r="K3173" t="str">
            <v>PHI BAN HANG 202507_005820</v>
          </cell>
          <cell r="L3173">
            <v>-1380077</v>
          </cell>
          <cell r="M3173">
            <v>-110406</v>
          </cell>
          <cell r="N3173">
            <v>-1490483</v>
          </cell>
          <cell r="O3173" t="str">
            <v>20250811</v>
          </cell>
          <cell r="P3173" t="str">
            <v>T08.2025</v>
          </cell>
          <cell r="Q3173">
            <v>-1490483</v>
          </cell>
        </row>
        <row r="3174">
          <cell r="J3174" t="str">
            <v/>
          </cell>
          <cell r="K3174" t="str">
            <v>SUB SUM</v>
          </cell>
          <cell r="L3174">
            <v>17961016</v>
          </cell>
          <cell r="M3174">
            <v>1671716</v>
          </cell>
          <cell r="N3174">
            <v>19632732</v>
          </cell>
          <cell r="O3174" t="str">
            <v/>
          </cell>
          <cell r="P3174" t="str">
            <v>T08.2025</v>
          </cell>
          <cell r="Q3174">
            <v>0</v>
          </cell>
        </row>
        <row r="3175">
          <cell r="J3175" t="str">
            <v/>
          </cell>
          <cell r="K3175" t="str">
            <v>SUM</v>
          </cell>
          <cell r="L3175">
            <v>83644948</v>
          </cell>
          <cell r="M3175">
            <v>6653471</v>
          </cell>
          <cell r="N3175">
            <v>90298419</v>
          </cell>
          <cell r="O3175" t="str">
            <v/>
          </cell>
          <cell r="P3175" t="str">
            <v>T08.2025</v>
          </cell>
          <cell r="Q3175">
            <v>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ment deduct detail"/>
      <sheetName val="2022-2023"/>
      <sheetName val="2023"/>
      <sheetName val="NHÁP cuối kỳ 2021"/>
      <sheetName val="nháp ĐẦU KỲ 2023"/>
    </sheetNames>
    <sheetDataSet>
      <sheetData sheetId="0"/>
      <sheetData sheetId="1"/>
      <sheetData sheetId="2">
        <row r="868">
          <cell r="I868">
            <v>6018</v>
          </cell>
          <cell r="J868" t="str">
            <v>Sampling services fee - Auto</v>
          </cell>
          <cell r="K868" t="str">
            <v>PHI HANG MAU 202508_005820</v>
          </cell>
          <cell r="L868">
            <v>-254144</v>
          </cell>
          <cell r="M868">
            <v>-25414</v>
          </cell>
          <cell r="N868">
            <v>-279558</v>
          </cell>
          <cell r="O868" t="str">
            <v>20250910</v>
          </cell>
          <cell r="P868" t="str">
            <v>T09.2025</v>
          </cell>
          <cell r="Q868">
            <v>-279558</v>
          </cell>
        </row>
        <row r="869">
          <cell r="I869">
            <v>46826</v>
          </cell>
          <cell r="J869" t="str">
            <v/>
          </cell>
          <cell r="K869" t="str">
            <v/>
          </cell>
          <cell r="L869">
            <v>1031555</v>
          </cell>
          <cell r="M869">
            <v>82524</v>
          </cell>
          <cell r="N869">
            <v>1114079</v>
          </cell>
          <cell r="O869" t="str">
            <v>20250910</v>
          </cell>
          <cell r="P869" t="str">
            <v>T09.2025</v>
          </cell>
          <cell r="Q869">
            <v>1114079</v>
          </cell>
        </row>
        <row r="870">
          <cell r="I870">
            <v>48802</v>
          </cell>
          <cell r="J870" t="str">
            <v/>
          </cell>
          <cell r="K870" t="str">
            <v/>
          </cell>
          <cell r="L870">
            <v>2797225</v>
          </cell>
          <cell r="M870">
            <v>223778</v>
          </cell>
          <cell r="N870">
            <v>3021003</v>
          </cell>
          <cell r="O870" t="str">
            <v>20250930</v>
          </cell>
          <cell r="P870" t="str">
            <v>T09.2025</v>
          </cell>
          <cell r="Q870">
            <v>3021003</v>
          </cell>
        </row>
        <row r="871">
          <cell r="I871">
            <v>45054</v>
          </cell>
          <cell r="J871" t="str">
            <v/>
          </cell>
          <cell r="K871" t="str">
            <v/>
          </cell>
          <cell r="L871">
            <v>1646605</v>
          </cell>
          <cell r="M871">
            <v>131728</v>
          </cell>
          <cell r="N871">
            <v>1778333</v>
          </cell>
          <cell r="O871" t="str">
            <v>20250910</v>
          </cell>
          <cell r="P871" t="str">
            <v>T09.2025</v>
          </cell>
          <cell r="Q871">
            <v>1778333</v>
          </cell>
        </row>
        <row r="872">
          <cell r="I872">
            <v>48803</v>
          </cell>
          <cell r="J872" t="str">
            <v/>
          </cell>
          <cell r="K872" t="str">
            <v/>
          </cell>
          <cell r="L872">
            <v>1428795</v>
          </cell>
          <cell r="M872">
            <v>114304</v>
          </cell>
          <cell r="N872">
            <v>1543099</v>
          </cell>
          <cell r="O872" t="str">
            <v>20250930</v>
          </cell>
          <cell r="P872" t="str">
            <v>T09.2025</v>
          </cell>
          <cell r="Q872">
            <v>1543099</v>
          </cell>
        </row>
        <row r="873">
          <cell r="I873">
            <v>6289</v>
          </cell>
          <cell r="J873" t="str">
            <v>Sale services fee - Auto</v>
          </cell>
          <cell r="K873" t="str">
            <v>PHI BAN HANG 202508_005820</v>
          </cell>
          <cell r="L873">
            <v>-847146</v>
          </cell>
          <cell r="M873">
            <v>-67772</v>
          </cell>
          <cell r="N873">
            <v>-914918</v>
          </cell>
          <cell r="O873" t="str">
            <v>20250910</v>
          </cell>
          <cell r="P873" t="str">
            <v>T09.2025</v>
          </cell>
          <cell r="Q873">
            <v>-914918</v>
          </cell>
        </row>
        <row r="874">
          <cell r="I874">
            <v>1575</v>
          </cell>
          <cell r="J874" t="str">
            <v>Basic discount - Auto</v>
          </cell>
          <cell r="K874" t="str">
            <v>CHIET KHAU CO BAN 202508_005820</v>
          </cell>
          <cell r="L874">
            <v>-1186004</v>
          </cell>
          <cell r="M874">
            <v>-94880</v>
          </cell>
          <cell r="N874">
            <v>-1280884</v>
          </cell>
          <cell r="O874" t="str">
            <v>20250910</v>
          </cell>
          <cell r="P874" t="str">
            <v>T09.2025</v>
          </cell>
          <cell r="Q874">
            <v>-1280884</v>
          </cell>
        </row>
        <row r="875">
          <cell r="I875">
            <v>50917</v>
          </cell>
          <cell r="J875" t="str">
            <v/>
          </cell>
          <cell r="K875" t="str">
            <v/>
          </cell>
          <cell r="L875">
            <v>1091315</v>
          </cell>
          <cell r="M875">
            <v>87305</v>
          </cell>
          <cell r="N875">
            <v>1178620</v>
          </cell>
          <cell r="O875" t="str">
            <v>20250930</v>
          </cell>
          <cell r="P875" t="str">
            <v>T09.2025</v>
          </cell>
          <cell r="Q875">
            <v>1178620</v>
          </cell>
        </row>
        <row r="876">
          <cell r="I876">
            <v>46825</v>
          </cell>
          <cell r="J876" t="str">
            <v/>
          </cell>
          <cell r="K876" t="str">
            <v/>
          </cell>
          <cell r="L876">
            <v>2737920</v>
          </cell>
          <cell r="M876">
            <v>219034</v>
          </cell>
          <cell r="N876">
            <v>2956954</v>
          </cell>
          <cell r="O876" t="str">
            <v>20250910</v>
          </cell>
          <cell r="P876" t="str">
            <v>T09.2025</v>
          </cell>
          <cell r="Q876">
            <v>2956954</v>
          </cell>
        </row>
        <row r="877">
          <cell r="I877">
            <v>49129</v>
          </cell>
          <cell r="J877" t="str">
            <v/>
          </cell>
          <cell r="K877" t="str">
            <v/>
          </cell>
          <cell r="L877">
            <v>1686645</v>
          </cell>
          <cell r="M877">
            <v>134932</v>
          </cell>
          <cell r="N877">
            <v>1821577</v>
          </cell>
          <cell r="O877" t="str">
            <v>20250930</v>
          </cell>
          <cell r="P877" t="str">
            <v>T09.2025</v>
          </cell>
          <cell r="Q877">
            <v>1821577</v>
          </cell>
        </row>
        <row r="878">
          <cell r="J878" t="str">
            <v/>
          </cell>
          <cell r="K878" t="str">
            <v>SUB SUM</v>
          </cell>
          <cell r="L878">
            <v>10132766</v>
          </cell>
          <cell r="M878">
            <v>805539</v>
          </cell>
          <cell r="N878">
            <v>10938305</v>
          </cell>
          <cell r="O878" t="str">
            <v/>
          </cell>
          <cell r="P878" t="str">
            <v>T09.2025</v>
          </cell>
          <cell r="Q878">
            <v>0</v>
          </cell>
        </row>
        <row r="879">
          <cell r="I879">
            <v>4718</v>
          </cell>
          <cell r="J879" t="str">
            <v>Distribution Cost -Auto(8%)</v>
          </cell>
          <cell r="K879" t="str">
            <v>Thu lai phi van chuyen 29072025 hang lanh - 005820 tu HCM den Lotte Mart Vinh, BKS: 50H83426</v>
          </cell>
          <cell r="L879">
            <v>-579000</v>
          </cell>
          <cell r="M879">
            <v>-46320</v>
          </cell>
          <cell r="N879">
            <v>-625320</v>
          </cell>
          <cell r="O879" t="str">
            <v>20250910</v>
          </cell>
          <cell r="P879" t="str">
            <v>T09.2025</v>
          </cell>
          <cell r="Q879">
            <v>-2125990</v>
          </cell>
        </row>
        <row r="880">
          <cell r="I880">
            <v>4718</v>
          </cell>
          <cell r="J880" t="str">
            <v>Distribution Cost -Auto(8%)</v>
          </cell>
          <cell r="K880" t="str">
            <v>Thu lai phi van chuyen 10072025 hang lanh - 005820 tu HCM den Lotte Mart Vinh, BKS: 50H31322</v>
          </cell>
          <cell r="L880">
            <v>-288750</v>
          </cell>
          <cell r="M880">
            <v>-23100</v>
          </cell>
          <cell r="N880">
            <v>-311850</v>
          </cell>
          <cell r="O880" t="str">
            <v>20250910</v>
          </cell>
          <cell r="P880" t="str">
            <v>T09.2025</v>
          </cell>
          <cell r="Q880">
            <v>-2125990</v>
          </cell>
        </row>
        <row r="881">
          <cell r="I881">
            <v>4718</v>
          </cell>
          <cell r="J881" t="str">
            <v>Distribution Cost -Auto(8%)</v>
          </cell>
          <cell r="K881" t="str">
            <v>Thu lai phi van chuyen 01072025 hang lanh - 005820 tu HCM den Lotte Mart Vinh, BKS: 50H37580</v>
          </cell>
          <cell r="L881">
            <v>-100630</v>
          </cell>
          <cell r="M881">
            <v>-8050</v>
          </cell>
          <cell r="N881">
            <v>-108680</v>
          </cell>
          <cell r="O881" t="str">
            <v>20250910</v>
          </cell>
          <cell r="P881" t="str">
            <v>T09.2025</v>
          </cell>
          <cell r="Q881">
            <v>-2125990</v>
          </cell>
        </row>
        <row r="882">
          <cell r="I882">
            <v>1442</v>
          </cell>
          <cell r="J882" t="str">
            <v>250828-01016-1-0112</v>
          </cell>
          <cell r="K882" t="str">
            <v>Hang tra lai</v>
          </cell>
          <cell r="L882">
            <v>-333174</v>
          </cell>
          <cell r="M882">
            <v>-26654</v>
          </cell>
          <cell r="N882">
            <v>-359828</v>
          </cell>
          <cell r="O882" t="str">
            <v>20250910</v>
          </cell>
          <cell r="P882" t="str">
            <v>T09.2025</v>
          </cell>
          <cell r="Q882">
            <v>-359828</v>
          </cell>
        </row>
        <row r="883">
          <cell r="I883">
            <v>1605</v>
          </cell>
          <cell r="J883" t="str">
            <v>250908-01016-1-0118</v>
          </cell>
          <cell r="K883" t="str">
            <v>Hang tra lai</v>
          </cell>
          <cell r="L883">
            <v>-341182</v>
          </cell>
          <cell r="M883">
            <v>-27294</v>
          </cell>
          <cell r="N883">
            <v>-368476</v>
          </cell>
          <cell r="O883" t="str">
            <v>20250930</v>
          </cell>
          <cell r="P883" t="str">
            <v>T09.2025</v>
          </cell>
          <cell r="Q883">
            <v>-368476</v>
          </cell>
        </row>
        <row r="884">
          <cell r="I884">
            <v>45703</v>
          </cell>
          <cell r="J884" t="str">
            <v/>
          </cell>
          <cell r="K884" t="str">
            <v/>
          </cell>
          <cell r="L884">
            <v>2737920</v>
          </cell>
          <cell r="M884">
            <v>219034</v>
          </cell>
          <cell r="N884">
            <v>2956954</v>
          </cell>
          <cell r="O884" t="str">
            <v>20250910</v>
          </cell>
          <cell r="P884" t="str">
            <v>T09.2025</v>
          </cell>
          <cell r="Q884">
            <v>2956954</v>
          </cell>
        </row>
        <row r="885">
          <cell r="I885">
            <v>1574</v>
          </cell>
          <cell r="J885" t="str">
            <v>Basic discount - Auto</v>
          </cell>
          <cell r="K885" t="str">
            <v>CHIET KHAU CO BAN 202508_005820</v>
          </cell>
          <cell r="L885">
            <v>-3813893</v>
          </cell>
          <cell r="M885">
            <v>-305111</v>
          </cell>
          <cell r="N885">
            <v>-4119004</v>
          </cell>
          <cell r="O885" t="str">
            <v>20250910</v>
          </cell>
          <cell r="P885" t="str">
            <v>T09.2025</v>
          </cell>
          <cell r="Q885">
            <v>-4119004</v>
          </cell>
        </row>
        <row r="886">
          <cell r="I886">
            <v>47550</v>
          </cell>
          <cell r="J886" t="str">
            <v/>
          </cell>
          <cell r="K886" t="str">
            <v/>
          </cell>
          <cell r="L886">
            <v>21703150</v>
          </cell>
          <cell r="M886">
            <v>1736252</v>
          </cell>
          <cell r="N886">
            <v>23439402</v>
          </cell>
          <cell r="O886" t="str">
            <v>20250930</v>
          </cell>
          <cell r="P886" t="str">
            <v>T09.2025</v>
          </cell>
          <cell r="Q886">
            <v>23439402</v>
          </cell>
        </row>
        <row r="887">
          <cell r="I887">
            <v>4718</v>
          </cell>
          <cell r="J887" t="str">
            <v>Distribution Cost -Auto(8%)</v>
          </cell>
          <cell r="K887" t="str">
            <v>Thu lai phi van chuyen 22072025 hang lanh - 005820 tu HCM den Lotte Mart Vinh, BKS: 50H41480</v>
          </cell>
          <cell r="L887">
            <v>-81810</v>
          </cell>
          <cell r="M887">
            <v>-6545</v>
          </cell>
          <cell r="N887">
            <v>-88355</v>
          </cell>
          <cell r="O887" t="str">
            <v>20250910</v>
          </cell>
          <cell r="P887" t="str">
            <v>T09.2025</v>
          </cell>
          <cell r="Q887">
            <v>-2125990</v>
          </cell>
        </row>
        <row r="888">
          <cell r="I888">
            <v>4718</v>
          </cell>
          <cell r="J888" t="str">
            <v>Distribution Cost -Auto(8%)</v>
          </cell>
          <cell r="K888" t="str">
            <v>Thu lai phi van chuyen 08072025 hang lanh - 005820 tu HCM den Lotte Mart Vinh, BKS: 50H85071</v>
          </cell>
          <cell r="L888">
            <v>-181250</v>
          </cell>
          <cell r="M888">
            <v>-14500</v>
          </cell>
          <cell r="N888">
            <v>-195750</v>
          </cell>
          <cell r="O888" t="str">
            <v>20250910</v>
          </cell>
          <cell r="P888" t="str">
            <v>T09.2025</v>
          </cell>
          <cell r="Q888">
            <v>-2125990</v>
          </cell>
        </row>
        <row r="889">
          <cell r="J889" t="str">
            <v/>
          </cell>
          <cell r="K889" t="str">
            <v>NET OFF REGULAR 08.09.2025</v>
          </cell>
          <cell r="L889">
            <v>6692968</v>
          </cell>
          <cell r="M889">
            <v>0</v>
          </cell>
          <cell r="N889">
            <v>6692968</v>
          </cell>
          <cell r="O889" t="str">
            <v>20250910</v>
          </cell>
          <cell r="P889" t="str">
            <v>T09.2025</v>
          </cell>
          <cell r="Q889">
            <v>0</v>
          </cell>
        </row>
        <row r="890">
          <cell r="J890" t="str">
            <v/>
          </cell>
          <cell r="K890" t="str">
            <v>NET OFF REGULAR 23.09.2025</v>
          </cell>
          <cell r="L890">
            <v>-119943</v>
          </cell>
          <cell r="M890">
            <v>0</v>
          </cell>
          <cell r="N890">
            <v>-119943</v>
          </cell>
          <cell r="O890" t="str">
            <v>20250930</v>
          </cell>
          <cell r="P890" t="str">
            <v>T09.2025</v>
          </cell>
          <cell r="Q890">
            <v>0</v>
          </cell>
        </row>
        <row r="891">
          <cell r="I891">
            <v>8016</v>
          </cell>
          <cell r="J891" t="str">
            <v>Sale services fee - Auto</v>
          </cell>
          <cell r="K891" t="str">
            <v>PHI BAN HANG 202508_005820</v>
          </cell>
          <cell r="L891">
            <v>-2724209</v>
          </cell>
          <cell r="M891">
            <v>-217937</v>
          </cell>
          <cell r="N891">
            <v>-2942146</v>
          </cell>
          <cell r="O891" t="str">
            <v>20250910</v>
          </cell>
          <cell r="P891" t="str">
            <v>T09.2025</v>
          </cell>
          <cell r="Q891">
            <v>-2942146</v>
          </cell>
        </row>
        <row r="892">
          <cell r="I892">
            <v>8482</v>
          </cell>
          <cell r="J892" t="str">
            <v>Sampling services fee - Auto</v>
          </cell>
          <cell r="K892" t="str">
            <v>PHI HANG MAU 202508_005820</v>
          </cell>
          <cell r="L892">
            <v>-817263</v>
          </cell>
          <cell r="M892">
            <v>-81726</v>
          </cell>
          <cell r="N892">
            <v>-898989</v>
          </cell>
          <cell r="O892" t="str">
            <v>20250910</v>
          </cell>
          <cell r="P892" t="str">
            <v>T09.2025</v>
          </cell>
          <cell r="Q892">
            <v>-898989</v>
          </cell>
        </row>
        <row r="893">
          <cell r="I893">
            <v>50677</v>
          </cell>
          <cell r="J893" t="str">
            <v/>
          </cell>
          <cell r="K893" t="str">
            <v/>
          </cell>
          <cell r="L893">
            <v>17259300</v>
          </cell>
          <cell r="M893">
            <v>1380744</v>
          </cell>
          <cell r="N893">
            <v>18640044</v>
          </cell>
          <cell r="O893" t="str">
            <v>20250930</v>
          </cell>
          <cell r="P893" t="str">
            <v>T09.2025</v>
          </cell>
          <cell r="Q893">
            <v>18640044</v>
          </cell>
        </row>
        <row r="894">
          <cell r="J894" t="str">
            <v/>
          </cell>
          <cell r="K894" t="str">
            <v>SUB SUM</v>
          </cell>
          <cell r="L894">
            <v>39012234</v>
          </cell>
          <cell r="M894">
            <v>2578793</v>
          </cell>
          <cell r="N894">
            <v>41591027</v>
          </cell>
          <cell r="O894" t="str">
            <v/>
          </cell>
          <cell r="P894" t="str">
            <v>T09.2025</v>
          </cell>
          <cell r="Q894">
            <v>0</v>
          </cell>
        </row>
        <row r="895">
          <cell r="I895">
            <v>4718</v>
          </cell>
          <cell r="J895" t="str">
            <v>Distribution Cost -Auto(8%)</v>
          </cell>
          <cell r="K895" t="str">
            <v>Thu lai phi van chuyen 08072025 hang lanh - 005820 tu HCM den Lotte Mart Nha Trang, BKS: 50H89532</v>
          </cell>
          <cell r="L895">
            <v>-47630</v>
          </cell>
          <cell r="M895">
            <v>-3810</v>
          </cell>
          <cell r="N895">
            <v>-51440</v>
          </cell>
          <cell r="O895" t="str">
            <v>20250910</v>
          </cell>
          <cell r="P895" t="str">
            <v>T09.2025</v>
          </cell>
          <cell r="Q895">
            <v>-2125990</v>
          </cell>
        </row>
        <row r="896">
          <cell r="I896">
            <v>45487</v>
          </cell>
          <cell r="J896" t="str">
            <v/>
          </cell>
          <cell r="K896" t="str">
            <v/>
          </cell>
          <cell r="L896">
            <v>2857590</v>
          </cell>
          <cell r="M896">
            <v>228607</v>
          </cell>
          <cell r="N896">
            <v>3086197</v>
          </cell>
          <cell r="O896" t="str">
            <v>20250910</v>
          </cell>
          <cell r="P896" t="str">
            <v>T09.2025</v>
          </cell>
          <cell r="Q896">
            <v>3086197</v>
          </cell>
        </row>
        <row r="897">
          <cell r="I897">
            <v>4718</v>
          </cell>
          <cell r="J897" t="str">
            <v>Distribution Cost -Auto(8%)</v>
          </cell>
          <cell r="K897" t="str">
            <v>Thu lai phi van chuyen 01072025 hang lanh - 005820 tu HCM den Lotte Mart Nha Trang, BKS: 50H83347</v>
          </cell>
          <cell r="L897">
            <v>-39740</v>
          </cell>
          <cell r="M897">
            <v>-3179</v>
          </cell>
          <cell r="N897">
            <v>-42919</v>
          </cell>
          <cell r="O897" t="str">
            <v>20250910</v>
          </cell>
          <cell r="P897" t="str">
            <v>T09.2025</v>
          </cell>
          <cell r="Q897">
            <v>-2125990</v>
          </cell>
        </row>
        <row r="898">
          <cell r="I898">
            <v>43856</v>
          </cell>
          <cell r="J898" t="str">
            <v/>
          </cell>
          <cell r="K898" t="str">
            <v/>
          </cell>
          <cell r="L898">
            <v>1507820</v>
          </cell>
          <cell r="M898">
            <v>120626</v>
          </cell>
          <cell r="N898">
            <v>1628446</v>
          </cell>
          <cell r="O898" t="str">
            <v>20250910</v>
          </cell>
          <cell r="P898" t="str">
            <v>T09.2025</v>
          </cell>
          <cell r="Q898">
            <v>1628446</v>
          </cell>
        </row>
        <row r="899">
          <cell r="I899">
            <v>7186</v>
          </cell>
          <cell r="J899" t="str">
            <v>Sampling services fee - Auto</v>
          </cell>
          <cell r="K899" t="str">
            <v>PHI HANG MAU 202508_005820</v>
          </cell>
          <cell r="L899">
            <v>-56572</v>
          </cell>
          <cell r="M899">
            <v>-5657</v>
          </cell>
          <cell r="N899">
            <v>-62229</v>
          </cell>
          <cell r="O899" t="str">
            <v>20250910</v>
          </cell>
          <cell r="P899" t="str">
            <v>T09.2025</v>
          </cell>
          <cell r="Q899">
            <v>-62229</v>
          </cell>
        </row>
        <row r="900">
          <cell r="I900">
            <v>4718</v>
          </cell>
          <cell r="J900" t="str">
            <v>Distribution Cost -Auto(8%)</v>
          </cell>
          <cell r="K900" t="str">
            <v>Thu lai phi van chuyen 19072025 hang lanh - 005820 tu HCM den Lotte Mart Nha Trang, BKS: 50H87703</v>
          </cell>
          <cell r="L900">
            <v>-79210</v>
          </cell>
          <cell r="M900">
            <v>-6337</v>
          </cell>
          <cell r="N900">
            <v>-85547</v>
          </cell>
          <cell r="O900" t="str">
            <v>20250910</v>
          </cell>
          <cell r="P900" t="str">
            <v>T09.2025</v>
          </cell>
          <cell r="Q900">
            <v>-2125990</v>
          </cell>
        </row>
        <row r="901">
          <cell r="I901">
            <v>4718</v>
          </cell>
          <cell r="J901" t="str">
            <v>Distribution Cost -Auto(8%)</v>
          </cell>
          <cell r="K901" t="str">
            <v>Thu lai phi van chuyen 12072025 hang lanh - 005820 tu HCM den Lotte Mart Nha Trang, BKS: 50H78805</v>
          </cell>
          <cell r="L901">
            <v>-49600</v>
          </cell>
          <cell r="M901">
            <v>-3968</v>
          </cell>
          <cell r="N901">
            <v>-53568</v>
          </cell>
          <cell r="O901" t="str">
            <v>20250910</v>
          </cell>
          <cell r="P901" t="str">
            <v>T09.2025</v>
          </cell>
          <cell r="Q901">
            <v>-2125990</v>
          </cell>
        </row>
        <row r="902">
          <cell r="I902">
            <v>4718</v>
          </cell>
          <cell r="J902" t="str">
            <v>Distribution Cost -Auto(8%)</v>
          </cell>
          <cell r="K902" t="str">
            <v>Thu lai phi van chuyen 05072025 hang lanh - 005820 tu HCM den Lotte Mart Nha Trang, BKS: 50H51122</v>
          </cell>
          <cell r="L902">
            <v>-47630</v>
          </cell>
          <cell r="M902">
            <v>-3810</v>
          </cell>
          <cell r="N902">
            <v>-51440</v>
          </cell>
          <cell r="O902" t="str">
            <v>20250910</v>
          </cell>
          <cell r="P902" t="str">
            <v>T09.2025</v>
          </cell>
          <cell r="Q902">
            <v>-2125990</v>
          </cell>
        </row>
        <row r="903">
          <cell r="I903">
            <v>44035</v>
          </cell>
          <cell r="J903" t="str">
            <v/>
          </cell>
          <cell r="K903" t="str">
            <v/>
          </cell>
          <cell r="L903">
            <v>5853965</v>
          </cell>
          <cell r="M903">
            <v>468317</v>
          </cell>
          <cell r="N903">
            <v>6322282</v>
          </cell>
          <cell r="O903" t="str">
            <v>20250910</v>
          </cell>
          <cell r="P903" t="str">
            <v>T09.2025</v>
          </cell>
          <cell r="Q903">
            <v>6322282</v>
          </cell>
        </row>
        <row r="904">
          <cell r="I904">
            <v>7053</v>
          </cell>
          <cell r="J904" t="str">
            <v>Sale services fee - Auto</v>
          </cell>
          <cell r="K904" t="str">
            <v>PHI BAN HANG 202508_005820</v>
          </cell>
          <cell r="L904">
            <v>-188572</v>
          </cell>
          <cell r="M904">
            <v>-15086</v>
          </cell>
          <cell r="N904">
            <v>-203658</v>
          </cell>
          <cell r="O904" t="str">
            <v>20250910</v>
          </cell>
          <cell r="P904" t="str">
            <v>T09.2025</v>
          </cell>
          <cell r="Q904">
            <v>-203658</v>
          </cell>
        </row>
        <row r="905">
          <cell r="I905">
            <v>1573</v>
          </cell>
          <cell r="J905" t="str">
            <v>Basic discount - Auto</v>
          </cell>
          <cell r="K905" t="str">
            <v>CHIET KHAU CO BAN 202508_005820</v>
          </cell>
          <cell r="L905">
            <v>-264001</v>
          </cell>
          <cell r="M905">
            <v>-21120</v>
          </cell>
          <cell r="N905">
            <v>-285121</v>
          </cell>
          <cell r="O905" t="str">
            <v>20250910</v>
          </cell>
          <cell r="P905" t="str">
            <v>T09.2025</v>
          </cell>
          <cell r="Q905">
            <v>-285121</v>
          </cell>
        </row>
        <row r="906">
          <cell r="I906">
            <v>4718</v>
          </cell>
          <cell r="J906" t="str">
            <v>Distribution Cost -Auto(8%)</v>
          </cell>
          <cell r="K906" t="str">
            <v>Thu lai phi van chuyen 15072025 hang lanh - 005820 tu HCM den Lotte Mart Nha Trang, BKS: 50H04587</v>
          </cell>
          <cell r="L906">
            <v>-136440</v>
          </cell>
          <cell r="M906">
            <v>-10915</v>
          </cell>
          <cell r="N906">
            <v>-147355</v>
          </cell>
          <cell r="O906" t="str">
            <v>20250910</v>
          </cell>
          <cell r="P906" t="str">
            <v>T09.2025</v>
          </cell>
          <cell r="Q906">
            <v>-2125990</v>
          </cell>
        </row>
        <row r="907">
          <cell r="J907" t="str">
            <v/>
          </cell>
          <cell r="K907" t="str">
            <v>SUB SUM</v>
          </cell>
          <cell r="L907">
            <v>9309980</v>
          </cell>
          <cell r="M907">
            <v>743668</v>
          </cell>
          <cell r="N907">
            <v>10053648</v>
          </cell>
          <cell r="O907" t="str">
            <v/>
          </cell>
          <cell r="P907" t="str">
            <v>T09.2025</v>
          </cell>
          <cell r="Q907">
            <v>0</v>
          </cell>
        </row>
        <row r="908">
          <cell r="I908">
            <v>47492</v>
          </cell>
          <cell r="J908" t="str">
            <v/>
          </cell>
          <cell r="K908" t="str">
            <v/>
          </cell>
          <cell r="L908">
            <v>5516485</v>
          </cell>
          <cell r="M908">
            <v>441319</v>
          </cell>
          <cell r="N908">
            <v>5957804</v>
          </cell>
          <cell r="O908" t="str">
            <v>20250910</v>
          </cell>
          <cell r="P908" t="str">
            <v>T09.2025</v>
          </cell>
          <cell r="Q908">
            <v>5957804</v>
          </cell>
        </row>
        <row r="909">
          <cell r="I909">
            <v>48813</v>
          </cell>
          <cell r="J909" t="str">
            <v/>
          </cell>
          <cell r="K909" t="str">
            <v/>
          </cell>
          <cell r="L909">
            <v>6767355</v>
          </cell>
          <cell r="M909">
            <v>541388</v>
          </cell>
          <cell r="N909">
            <v>7308743</v>
          </cell>
          <cell r="O909" t="str">
            <v>20250930</v>
          </cell>
          <cell r="P909" t="str">
            <v>T09.2025</v>
          </cell>
          <cell r="Q909">
            <v>7308743</v>
          </cell>
        </row>
        <row r="910">
          <cell r="I910">
            <v>45604</v>
          </cell>
          <cell r="J910" t="str">
            <v/>
          </cell>
          <cell r="K910" t="str">
            <v/>
          </cell>
          <cell r="L910">
            <v>2977110</v>
          </cell>
          <cell r="M910">
            <v>238169</v>
          </cell>
          <cell r="N910">
            <v>3215279</v>
          </cell>
          <cell r="O910" t="str">
            <v>20250910</v>
          </cell>
          <cell r="P910" t="str">
            <v>T09.2025</v>
          </cell>
          <cell r="Q910">
            <v>3215279</v>
          </cell>
        </row>
        <row r="911">
          <cell r="I911">
            <v>45501</v>
          </cell>
          <cell r="J911" t="str">
            <v/>
          </cell>
          <cell r="K911" t="str">
            <v/>
          </cell>
          <cell r="L911">
            <v>3135160</v>
          </cell>
          <cell r="M911">
            <v>250813</v>
          </cell>
          <cell r="N911">
            <v>3385973</v>
          </cell>
          <cell r="O911" t="str">
            <v>20250910</v>
          </cell>
          <cell r="P911" t="str">
            <v>T09.2025</v>
          </cell>
          <cell r="Q911">
            <v>3385973</v>
          </cell>
        </row>
        <row r="912">
          <cell r="I912">
            <v>9199</v>
          </cell>
          <cell r="J912" t="str">
            <v>Sale services fee - Auto</v>
          </cell>
          <cell r="K912" t="str">
            <v>PHI BAN HANG 202508_005820</v>
          </cell>
          <cell r="L912">
            <v>-631066</v>
          </cell>
          <cell r="M912">
            <v>-50485</v>
          </cell>
          <cell r="N912">
            <v>-681551</v>
          </cell>
          <cell r="O912" t="str">
            <v>20250910</v>
          </cell>
          <cell r="P912" t="str">
            <v>T09.2025</v>
          </cell>
          <cell r="Q912">
            <v>-681551</v>
          </cell>
        </row>
        <row r="913">
          <cell r="I913">
            <v>1572</v>
          </cell>
          <cell r="J913" t="str">
            <v>Basic discount - Auto</v>
          </cell>
          <cell r="K913" t="str">
            <v>CHIET KHAU CO BAN 202508_005820</v>
          </cell>
          <cell r="L913">
            <v>-883492</v>
          </cell>
          <cell r="M913">
            <v>-70679</v>
          </cell>
          <cell r="N913">
            <v>-954171</v>
          </cell>
          <cell r="O913" t="str">
            <v>20250910</v>
          </cell>
          <cell r="P913" t="str">
            <v>T09.2025</v>
          </cell>
          <cell r="Q913">
            <v>-954171</v>
          </cell>
        </row>
        <row r="914">
          <cell r="I914">
            <v>46715</v>
          </cell>
          <cell r="J914" t="str">
            <v/>
          </cell>
          <cell r="K914" t="str">
            <v/>
          </cell>
          <cell r="L914">
            <v>5040220</v>
          </cell>
          <cell r="M914">
            <v>403218</v>
          </cell>
          <cell r="N914">
            <v>5443438</v>
          </cell>
          <cell r="O914" t="str">
            <v>20250910</v>
          </cell>
          <cell r="P914" t="str">
            <v>T09.2025</v>
          </cell>
          <cell r="Q914">
            <v>5443438</v>
          </cell>
        </row>
        <row r="915">
          <cell r="I915">
            <v>45592</v>
          </cell>
          <cell r="J915" t="str">
            <v/>
          </cell>
          <cell r="K915" t="str">
            <v/>
          </cell>
          <cell r="L915">
            <v>2381325</v>
          </cell>
          <cell r="M915">
            <v>190506</v>
          </cell>
          <cell r="N915">
            <v>2571831</v>
          </cell>
          <cell r="O915" t="str">
            <v>20250910</v>
          </cell>
          <cell r="P915" t="str">
            <v>T09.2025</v>
          </cell>
          <cell r="Q915">
            <v>2571831</v>
          </cell>
        </row>
        <row r="916">
          <cell r="J916" t="str">
            <v/>
          </cell>
          <cell r="K916" t="str">
            <v>NET OFF REGULAR 08.09.2025</v>
          </cell>
          <cell r="L916">
            <v>-8227883</v>
          </cell>
          <cell r="M916">
            <v>0</v>
          </cell>
          <cell r="N916">
            <v>-8227883</v>
          </cell>
          <cell r="O916" t="str">
            <v>20250910</v>
          </cell>
          <cell r="P916" t="str">
            <v>T09.2025</v>
          </cell>
          <cell r="Q916">
            <v>0</v>
          </cell>
        </row>
        <row r="917">
          <cell r="I917">
            <v>8858</v>
          </cell>
          <cell r="J917" t="str">
            <v>Sampling services fee - Auto</v>
          </cell>
          <cell r="K917" t="str">
            <v>PHI HANG MAU 202508_005820</v>
          </cell>
          <cell r="L917">
            <v>-189320</v>
          </cell>
          <cell r="M917">
            <v>-18932</v>
          </cell>
          <cell r="N917">
            <v>-208252</v>
          </cell>
          <cell r="O917" t="str">
            <v>20250910</v>
          </cell>
          <cell r="P917" t="str">
            <v>T09.2025</v>
          </cell>
          <cell r="Q917">
            <v>-208252</v>
          </cell>
        </row>
        <row r="918">
          <cell r="J918" t="str">
            <v/>
          </cell>
          <cell r="K918" t="str">
            <v>SUB SUM</v>
          </cell>
          <cell r="L918">
            <v>15885894</v>
          </cell>
          <cell r="M918">
            <v>1925317</v>
          </cell>
          <cell r="N918">
            <v>17811211</v>
          </cell>
          <cell r="O918" t="str">
            <v/>
          </cell>
          <cell r="P918" t="str">
            <v>T09.2025</v>
          </cell>
          <cell r="Q918">
            <v>0</v>
          </cell>
        </row>
        <row r="919">
          <cell r="I919">
            <v>4718</v>
          </cell>
          <cell r="J919" t="str">
            <v>Distribution Cost -Auto(8%)</v>
          </cell>
          <cell r="K919" t="str">
            <v>Thu lai phi van chuyen 12072025 hang lanh - 005820 tu HCM den Lotte Mart Can Tho, BKS: 50H41241</v>
          </cell>
          <cell r="L919">
            <v>-50700</v>
          </cell>
          <cell r="M919">
            <v>-4056</v>
          </cell>
          <cell r="N919">
            <v>-54756</v>
          </cell>
          <cell r="O919" t="str">
            <v>20250910</v>
          </cell>
          <cell r="P919" t="str">
            <v>T09.2025</v>
          </cell>
          <cell r="Q919">
            <v>-2125990</v>
          </cell>
        </row>
        <row r="920">
          <cell r="I920">
            <v>50780</v>
          </cell>
          <cell r="J920" t="str">
            <v/>
          </cell>
          <cell r="K920" t="str">
            <v/>
          </cell>
          <cell r="L920">
            <v>2381320</v>
          </cell>
          <cell r="M920">
            <v>190506</v>
          </cell>
          <cell r="N920">
            <v>2571826</v>
          </cell>
          <cell r="O920" t="str">
            <v>20250930</v>
          </cell>
          <cell r="P920" t="str">
            <v>T09.2025</v>
          </cell>
          <cell r="Q920">
            <v>2571826</v>
          </cell>
        </row>
        <row r="921">
          <cell r="I921">
            <v>7439</v>
          </cell>
          <cell r="J921" t="str">
            <v>Sampling services fee - Auto</v>
          </cell>
          <cell r="K921" t="str">
            <v>PHI HANG MAU 202508_005820</v>
          </cell>
          <cell r="L921">
            <v>-127700</v>
          </cell>
          <cell r="M921">
            <v>-12770</v>
          </cell>
          <cell r="N921">
            <v>-140470</v>
          </cell>
          <cell r="O921" t="str">
            <v>20250910</v>
          </cell>
          <cell r="P921" t="str">
            <v>T09.2025</v>
          </cell>
          <cell r="Q921">
            <v>-140470</v>
          </cell>
        </row>
        <row r="922">
          <cell r="I922">
            <v>4718</v>
          </cell>
          <cell r="J922" t="str">
            <v>Distribution Cost -Auto(8%)</v>
          </cell>
          <cell r="K922" t="str">
            <v>Thu lai phi van chuyen 19072025 hang lanh - 005820 tu HCM den Lotte Mart Can Tho, BKS: 50H72504</v>
          </cell>
          <cell r="L922">
            <v>-50700</v>
          </cell>
          <cell r="M922">
            <v>-4056</v>
          </cell>
          <cell r="N922">
            <v>-54756</v>
          </cell>
          <cell r="O922" t="str">
            <v>20250910</v>
          </cell>
          <cell r="P922" t="str">
            <v>T09.2025</v>
          </cell>
          <cell r="Q922">
            <v>-2125990</v>
          </cell>
        </row>
        <row r="923">
          <cell r="I923">
            <v>45486</v>
          </cell>
          <cell r="J923" t="str">
            <v/>
          </cell>
          <cell r="K923" t="str">
            <v/>
          </cell>
          <cell r="L923">
            <v>1905060</v>
          </cell>
          <cell r="M923">
            <v>152405</v>
          </cell>
          <cell r="N923">
            <v>2057465</v>
          </cell>
          <cell r="O923" t="str">
            <v>20250910</v>
          </cell>
          <cell r="P923" t="str">
            <v>T09.2025</v>
          </cell>
          <cell r="Q923">
            <v>2057465</v>
          </cell>
        </row>
        <row r="924">
          <cell r="I924">
            <v>1498</v>
          </cell>
          <cell r="J924" t="str">
            <v>250916-01011-1-0117</v>
          </cell>
          <cell r="K924" t="str">
            <v>Hang tra lai</v>
          </cell>
          <cell r="L924">
            <v>-662495</v>
          </cell>
          <cell r="M924">
            <v>-52999</v>
          </cell>
          <cell r="N924">
            <v>-715494</v>
          </cell>
          <cell r="O924" t="str">
            <v>20250930</v>
          </cell>
          <cell r="P924" t="str">
            <v>T09.2025</v>
          </cell>
          <cell r="Q924">
            <v>-715494</v>
          </cell>
        </row>
        <row r="925">
          <cell r="I925">
            <v>49471</v>
          </cell>
          <cell r="J925" t="str">
            <v/>
          </cell>
          <cell r="K925" t="str">
            <v/>
          </cell>
          <cell r="L925">
            <v>1667380</v>
          </cell>
          <cell r="M925">
            <v>133390</v>
          </cell>
          <cell r="N925">
            <v>1800770</v>
          </cell>
          <cell r="O925" t="str">
            <v>20250930</v>
          </cell>
          <cell r="P925" t="str">
            <v>T09.2025</v>
          </cell>
          <cell r="Q925">
            <v>1800770</v>
          </cell>
        </row>
        <row r="926">
          <cell r="I926">
            <v>6980</v>
          </cell>
          <cell r="J926" t="str">
            <v>Sale services fee - Auto</v>
          </cell>
          <cell r="K926" t="str">
            <v>PHI BAN HANG 202508_005820</v>
          </cell>
          <cell r="L926">
            <v>-425665</v>
          </cell>
          <cell r="M926">
            <v>-34053</v>
          </cell>
          <cell r="N926">
            <v>-459718</v>
          </cell>
          <cell r="O926" t="str">
            <v>20250910</v>
          </cell>
          <cell r="P926" t="str">
            <v>T09.2025</v>
          </cell>
          <cell r="Q926">
            <v>-459718</v>
          </cell>
        </row>
        <row r="927">
          <cell r="I927">
            <v>1571</v>
          </cell>
          <cell r="J927" t="str">
            <v>Basic discount - Auto</v>
          </cell>
          <cell r="K927" t="str">
            <v>CHIET KHAU CO BAN 202508_005820</v>
          </cell>
          <cell r="L927">
            <v>-595931</v>
          </cell>
          <cell r="M927">
            <v>-47675</v>
          </cell>
          <cell r="N927">
            <v>-643606</v>
          </cell>
          <cell r="O927" t="str">
            <v>20250910</v>
          </cell>
          <cell r="P927" t="str">
            <v>T09.2025</v>
          </cell>
          <cell r="Q927">
            <v>-643606</v>
          </cell>
        </row>
        <row r="928">
          <cell r="J928" t="str">
            <v/>
          </cell>
          <cell r="K928" t="str">
            <v>SUB SUM</v>
          </cell>
          <cell r="L928">
            <v>4040569</v>
          </cell>
          <cell r="M928">
            <v>320692</v>
          </cell>
          <cell r="N928">
            <v>4361261</v>
          </cell>
          <cell r="O928" t="str">
            <v/>
          </cell>
          <cell r="P928" t="str">
            <v>T09.2025</v>
          </cell>
          <cell r="Q928">
            <v>0</v>
          </cell>
        </row>
        <row r="929">
          <cell r="I929">
            <v>6277</v>
          </cell>
          <cell r="J929" t="str">
            <v>Sale services fee - Auto</v>
          </cell>
          <cell r="K929" t="str">
            <v>PHI BAN HANG 202508_005820</v>
          </cell>
          <cell r="L929">
            <v>-82330</v>
          </cell>
          <cell r="M929">
            <v>-6586</v>
          </cell>
          <cell r="N929">
            <v>-88916</v>
          </cell>
          <cell r="O929" t="str">
            <v>20250910</v>
          </cell>
          <cell r="P929" t="str">
            <v>T09.2025</v>
          </cell>
          <cell r="Q929">
            <v>-88916</v>
          </cell>
        </row>
        <row r="930">
          <cell r="I930">
            <v>1570</v>
          </cell>
          <cell r="J930" t="str">
            <v>Basic discount - Auto</v>
          </cell>
          <cell r="K930" t="str">
            <v>CHIET KHAU CO BAN 202508_005820</v>
          </cell>
          <cell r="L930">
            <v>-115262</v>
          </cell>
          <cell r="M930">
            <v>-9221</v>
          </cell>
          <cell r="N930">
            <v>-124483</v>
          </cell>
          <cell r="O930" t="str">
            <v>20250910</v>
          </cell>
          <cell r="P930" t="str">
            <v>T09.2025</v>
          </cell>
          <cell r="Q930">
            <v>-124483</v>
          </cell>
        </row>
        <row r="931">
          <cell r="I931">
            <v>50311</v>
          </cell>
          <cell r="J931" t="str">
            <v/>
          </cell>
          <cell r="K931" t="str">
            <v/>
          </cell>
          <cell r="L931">
            <v>555290</v>
          </cell>
          <cell r="M931">
            <v>44423</v>
          </cell>
          <cell r="N931">
            <v>599713</v>
          </cell>
          <cell r="O931" t="str">
            <v>20250930</v>
          </cell>
          <cell r="P931" t="str">
            <v>T09.2025</v>
          </cell>
          <cell r="Q931">
            <v>599713</v>
          </cell>
        </row>
        <row r="932">
          <cell r="I932">
            <v>6007</v>
          </cell>
          <cell r="J932" t="str">
            <v>Sampling services fee - Auto</v>
          </cell>
          <cell r="K932" t="str">
            <v>PHI HANG MAU 202508_005820</v>
          </cell>
          <cell r="L932">
            <v>-24699</v>
          </cell>
          <cell r="M932">
            <v>-2470</v>
          </cell>
          <cell r="N932">
            <v>-27169</v>
          </cell>
          <cell r="O932" t="str">
            <v>20250910</v>
          </cell>
          <cell r="P932" t="str">
            <v>T09.2025</v>
          </cell>
          <cell r="Q932">
            <v>-27169</v>
          </cell>
        </row>
        <row r="933">
          <cell r="I933">
            <v>48049</v>
          </cell>
          <cell r="J933" t="str">
            <v/>
          </cell>
          <cell r="K933" t="str">
            <v/>
          </cell>
          <cell r="L933">
            <v>952530</v>
          </cell>
          <cell r="M933">
            <v>76202</v>
          </cell>
          <cell r="N933">
            <v>1028732</v>
          </cell>
          <cell r="O933" t="str">
            <v>20250910</v>
          </cell>
          <cell r="P933" t="str">
            <v>T09.2025</v>
          </cell>
          <cell r="Q933">
            <v>1028732</v>
          </cell>
        </row>
        <row r="934">
          <cell r="J934" t="str">
            <v/>
          </cell>
          <cell r="K934" t="str">
            <v>SUB SUM</v>
          </cell>
          <cell r="L934">
            <v>1285529</v>
          </cell>
          <cell r="M934">
            <v>102348</v>
          </cell>
          <cell r="N934">
            <v>1387877</v>
          </cell>
          <cell r="O934" t="str">
            <v/>
          </cell>
          <cell r="P934" t="str">
            <v>T09.2025</v>
          </cell>
          <cell r="Q934">
            <v>0</v>
          </cell>
        </row>
        <row r="935">
          <cell r="I935">
            <v>7160</v>
          </cell>
          <cell r="J935" t="str">
            <v>Sampling services fee - Auto</v>
          </cell>
          <cell r="K935" t="str">
            <v>PHI HANG MAU 202508_005820</v>
          </cell>
          <cell r="L935">
            <v>-93759</v>
          </cell>
          <cell r="M935">
            <v>-9376</v>
          </cell>
          <cell r="N935">
            <v>-103135</v>
          </cell>
          <cell r="O935" t="str">
            <v>20250910</v>
          </cell>
          <cell r="P935" t="str">
            <v>T09.2025</v>
          </cell>
          <cell r="Q935">
            <v>-103135</v>
          </cell>
        </row>
        <row r="936">
          <cell r="I936">
            <v>4718</v>
          </cell>
          <cell r="J936" t="str">
            <v>Distribution Cost -Auto(8%)</v>
          </cell>
          <cell r="K936" t="str">
            <v>Thu lai phi van chuyen 22072025 hang lanh - 005820 tu HCM den Lotte Mart Vung Tau, BKS: 50H08394</v>
          </cell>
          <cell r="L936">
            <v>-40770</v>
          </cell>
          <cell r="M936">
            <v>-3262</v>
          </cell>
          <cell r="N936">
            <v>-44032</v>
          </cell>
          <cell r="O936" t="str">
            <v>20250910</v>
          </cell>
          <cell r="P936" t="str">
            <v>T09.2025</v>
          </cell>
          <cell r="Q936">
            <v>-2125990</v>
          </cell>
        </row>
        <row r="937">
          <cell r="I937">
            <v>45702</v>
          </cell>
          <cell r="J937" t="str">
            <v/>
          </cell>
          <cell r="K937" t="str">
            <v/>
          </cell>
          <cell r="L937">
            <v>3651920</v>
          </cell>
          <cell r="M937">
            <v>292154</v>
          </cell>
          <cell r="N937">
            <v>3944074</v>
          </cell>
          <cell r="O937" t="str">
            <v>20250910</v>
          </cell>
          <cell r="P937" t="str">
            <v>T09.2025</v>
          </cell>
          <cell r="Q937">
            <v>3944074</v>
          </cell>
        </row>
        <row r="938">
          <cell r="I938">
            <v>7482</v>
          </cell>
          <cell r="J938" t="str">
            <v>Sale services fee - Auto</v>
          </cell>
          <cell r="K938" t="str">
            <v>PHI BAN HANG 202508_005820</v>
          </cell>
          <cell r="L938">
            <v>-312530</v>
          </cell>
          <cell r="M938">
            <v>-25002</v>
          </cell>
          <cell r="N938">
            <v>-337532</v>
          </cell>
          <cell r="O938" t="str">
            <v>20250910</v>
          </cell>
          <cell r="P938" t="str">
            <v>T09.2025</v>
          </cell>
          <cell r="Q938">
            <v>-337532</v>
          </cell>
        </row>
        <row r="939">
          <cell r="I939">
            <v>1569</v>
          </cell>
          <cell r="J939" t="str">
            <v>Basic discount - Auto</v>
          </cell>
          <cell r="K939" t="str">
            <v>CHIET KHAU CO BAN 202508_005820</v>
          </cell>
          <cell r="L939">
            <v>-437542</v>
          </cell>
          <cell r="M939">
            <v>-35003</v>
          </cell>
          <cell r="N939">
            <v>-472545</v>
          </cell>
          <cell r="O939" t="str">
            <v>20250910</v>
          </cell>
          <cell r="P939" t="str">
            <v>T09.2025</v>
          </cell>
          <cell r="Q939">
            <v>-472545</v>
          </cell>
        </row>
        <row r="940">
          <cell r="I940">
            <v>4718</v>
          </cell>
          <cell r="J940" t="str">
            <v>Distribution Cost -Auto(8%)</v>
          </cell>
          <cell r="K940" t="str">
            <v>Thu lai phi van chuyen 15072025 hang lanh - 005820 tu HCM den Lotte Mart Vung Tau, BKS: 50H03758</v>
          </cell>
          <cell r="L940">
            <v>-39450</v>
          </cell>
          <cell r="M940">
            <v>-3156</v>
          </cell>
          <cell r="N940">
            <v>-42606</v>
          </cell>
          <cell r="O940" t="str">
            <v>20250910</v>
          </cell>
          <cell r="P940" t="str">
            <v>T09.2025</v>
          </cell>
          <cell r="Q940">
            <v>-2125990</v>
          </cell>
        </row>
        <row r="941">
          <cell r="I941">
            <v>44034</v>
          </cell>
          <cell r="J941" t="str">
            <v/>
          </cell>
          <cell r="K941" t="str">
            <v/>
          </cell>
          <cell r="L941">
            <v>2857590</v>
          </cell>
          <cell r="M941">
            <v>228607</v>
          </cell>
          <cell r="N941">
            <v>3086197</v>
          </cell>
          <cell r="O941" t="str">
            <v>20250910</v>
          </cell>
          <cell r="P941" t="str">
            <v>T09.2025</v>
          </cell>
          <cell r="Q941">
            <v>3086197</v>
          </cell>
        </row>
        <row r="942">
          <cell r="I942">
            <v>49228</v>
          </cell>
          <cell r="J942" t="str">
            <v/>
          </cell>
          <cell r="K942" t="str">
            <v/>
          </cell>
          <cell r="L942">
            <v>3413330</v>
          </cell>
          <cell r="M942">
            <v>273066</v>
          </cell>
          <cell r="N942">
            <v>3686396</v>
          </cell>
          <cell r="O942" t="str">
            <v>20250930</v>
          </cell>
          <cell r="P942" t="str">
            <v>T09.2025</v>
          </cell>
          <cell r="Q942">
            <v>3686396</v>
          </cell>
        </row>
        <row r="943">
          <cell r="J943" t="str">
            <v/>
          </cell>
          <cell r="K943" t="str">
            <v>SUB SUM</v>
          </cell>
          <cell r="L943">
            <v>8998789</v>
          </cell>
          <cell r="M943">
            <v>718028</v>
          </cell>
          <cell r="N943">
            <v>9716817</v>
          </cell>
          <cell r="O943" t="str">
            <v/>
          </cell>
          <cell r="P943" t="str">
            <v>T09.2025</v>
          </cell>
          <cell r="Q943">
            <v>0</v>
          </cell>
        </row>
        <row r="944">
          <cell r="I944">
            <v>5897</v>
          </cell>
          <cell r="J944" t="str">
            <v>Sampling services fee - Auto</v>
          </cell>
          <cell r="K944" t="str">
            <v>PHI HANG MAU 202508_005820</v>
          </cell>
          <cell r="L944">
            <v>-56831</v>
          </cell>
          <cell r="M944">
            <v>-5683</v>
          </cell>
          <cell r="N944">
            <v>-62514</v>
          </cell>
          <cell r="O944" t="str">
            <v>20250910</v>
          </cell>
          <cell r="P944" t="str">
            <v>T09.2025</v>
          </cell>
          <cell r="Q944">
            <v>-62514</v>
          </cell>
        </row>
        <row r="945">
          <cell r="I945">
            <v>45053</v>
          </cell>
          <cell r="J945" t="str">
            <v/>
          </cell>
          <cell r="K945" t="str">
            <v/>
          </cell>
          <cell r="L945">
            <v>1091315</v>
          </cell>
          <cell r="M945">
            <v>87305</v>
          </cell>
          <cell r="N945">
            <v>1178620</v>
          </cell>
          <cell r="O945" t="str">
            <v>20250910</v>
          </cell>
          <cell r="P945" t="str">
            <v>T09.2025</v>
          </cell>
          <cell r="Q945">
            <v>1178620</v>
          </cell>
        </row>
        <row r="946">
          <cell r="J946" t="str">
            <v/>
          </cell>
          <cell r="K946" t="str">
            <v>NET OFF REGULAR 08.09.2025</v>
          </cell>
          <cell r="L946">
            <v>1534915</v>
          </cell>
          <cell r="M946">
            <v>0</v>
          </cell>
          <cell r="N946">
            <v>1534915</v>
          </cell>
          <cell r="O946" t="str">
            <v>20250910</v>
          </cell>
          <cell r="P946" t="str">
            <v>T09.2025</v>
          </cell>
          <cell r="Q946">
            <v>0</v>
          </cell>
        </row>
        <row r="947">
          <cell r="I947">
            <v>48801</v>
          </cell>
          <cell r="J947" t="str">
            <v/>
          </cell>
          <cell r="K947" t="str">
            <v/>
          </cell>
          <cell r="L947">
            <v>1031555</v>
          </cell>
          <cell r="M947">
            <v>82524</v>
          </cell>
          <cell r="N947">
            <v>1114079</v>
          </cell>
          <cell r="O947" t="str">
            <v>20250930</v>
          </cell>
          <cell r="P947" t="str">
            <v>T09.2025</v>
          </cell>
          <cell r="Q947">
            <v>1114079</v>
          </cell>
        </row>
        <row r="948">
          <cell r="I948">
            <v>6238</v>
          </cell>
          <cell r="J948" t="str">
            <v>Sale services fee - Auto</v>
          </cell>
          <cell r="K948" t="str">
            <v>PHI BAN HANG 202508_005820</v>
          </cell>
          <cell r="L948">
            <v>-189437</v>
          </cell>
          <cell r="M948">
            <v>-15155</v>
          </cell>
          <cell r="N948">
            <v>-204592</v>
          </cell>
          <cell r="O948" t="str">
            <v>20250910</v>
          </cell>
          <cell r="P948" t="str">
            <v>T09.2025</v>
          </cell>
          <cell r="Q948">
            <v>-2364592</v>
          </cell>
        </row>
        <row r="949">
          <cell r="I949">
            <v>1568</v>
          </cell>
          <cell r="J949" t="str">
            <v>Basic discount - Auto</v>
          </cell>
          <cell r="K949" t="str">
            <v>CHIET KHAU CO BAN 202508_005820</v>
          </cell>
          <cell r="L949">
            <v>-265212</v>
          </cell>
          <cell r="M949">
            <v>-21217</v>
          </cell>
          <cell r="N949">
            <v>-286429</v>
          </cell>
          <cell r="O949" t="str">
            <v>20250910</v>
          </cell>
          <cell r="P949" t="str">
            <v>T09.2025</v>
          </cell>
          <cell r="Q949">
            <v>-286429</v>
          </cell>
        </row>
        <row r="950">
          <cell r="I950">
            <v>6238</v>
          </cell>
          <cell r="J950" t="str">
            <v>Anniversary Support fee - Manual(8%)</v>
          </cell>
          <cell r="K950" t="str">
            <v>PHI HO TRO SINH NHAT 2025</v>
          </cell>
          <cell r="L950">
            <v>-2000000</v>
          </cell>
          <cell r="M950">
            <v>-160000</v>
          </cell>
          <cell r="N950">
            <v>-2160000</v>
          </cell>
          <cell r="O950" t="str">
            <v>20250910</v>
          </cell>
          <cell r="P950" t="str">
            <v>T09.2025</v>
          </cell>
          <cell r="Q950">
            <v>-2364592</v>
          </cell>
        </row>
        <row r="951">
          <cell r="J951" t="str">
            <v/>
          </cell>
          <cell r="K951" t="str">
            <v>SUB SUM</v>
          </cell>
          <cell r="L951">
            <v>1146305</v>
          </cell>
          <cell r="M951">
            <v>-32226</v>
          </cell>
          <cell r="N951">
            <v>1114079</v>
          </cell>
          <cell r="O951" t="str">
            <v/>
          </cell>
          <cell r="P951" t="str">
            <v>T09.2025</v>
          </cell>
          <cell r="Q951">
            <v>0</v>
          </cell>
        </row>
        <row r="952">
          <cell r="J952" t="str">
            <v/>
          </cell>
          <cell r="K952" t="str">
            <v>NET OFF REGULAR 23.09.2025</v>
          </cell>
          <cell r="L952">
            <v>119943</v>
          </cell>
          <cell r="M952">
            <v>0</v>
          </cell>
          <cell r="N952">
            <v>119943</v>
          </cell>
          <cell r="O952" t="str">
            <v>20250930</v>
          </cell>
          <cell r="P952" t="str">
            <v>T09.2025</v>
          </cell>
          <cell r="Q952">
            <v>0</v>
          </cell>
        </row>
        <row r="953">
          <cell r="I953">
            <v>4718</v>
          </cell>
          <cell r="J953" t="str">
            <v>Distribution Cost -Auto(8%)</v>
          </cell>
          <cell r="K953" t="str">
            <v>Thu lai phi van chuyen 15072025 hang lanh - 005820 tu HCM den Lotte Mart Phan Thiet, BKS: 86C12051</v>
          </cell>
          <cell r="L953">
            <v>-43680</v>
          </cell>
          <cell r="M953">
            <v>-3494</v>
          </cell>
          <cell r="N953">
            <v>-47174</v>
          </cell>
          <cell r="O953" t="str">
            <v>20250910</v>
          </cell>
          <cell r="P953" t="str">
            <v>T09.2025</v>
          </cell>
          <cell r="Q953">
            <v>-2125990</v>
          </cell>
        </row>
        <row r="954">
          <cell r="I954">
            <v>47390</v>
          </cell>
          <cell r="J954" t="str">
            <v/>
          </cell>
          <cell r="K954" t="str">
            <v/>
          </cell>
          <cell r="L954">
            <v>1110580</v>
          </cell>
          <cell r="M954">
            <v>88846</v>
          </cell>
          <cell r="N954">
            <v>1199426</v>
          </cell>
          <cell r="O954" t="str">
            <v>20250910</v>
          </cell>
          <cell r="P954" t="str">
            <v>T09.2025</v>
          </cell>
          <cell r="Q954">
            <v>1199426</v>
          </cell>
        </row>
        <row r="955">
          <cell r="I955">
            <v>43853</v>
          </cell>
          <cell r="J955" t="str">
            <v/>
          </cell>
          <cell r="K955" t="str">
            <v/>
          </cell>
          <cell r="L955">
            <v>555290</v>
          </cell>
          <cell r="M955">
            <v>44423</v>
          </cell>
          <cell r="N955">
            <v>599713</v>
          </cell>
          <cell r="O955" t="str">
            <v>20250910</v>
          </cell>
          <cell r="P955" t="str">
            <v>T09.2025</v>
          </cell>
          <cell r="Q955">
            <v>599713</v>
          </cell>
        </row>
        <row r="956">
          <cell r="I956">
            <v>7516</v>
          </cell>
          <cell r="J956" t="str">
            <v>Sampling services fee - Auto</v>
          </cell>
          <cell r="K956" t="str">
            <v>PHI HANG MAU 202508_005820</v>
          </cell>
          <cell r="L956">
            <v>-78055</v>
          </cell>
          <cell r="M956">
            <v>-7805</v>
          </cell>
          <cell r="N956">
            <v>-85860</v>
          </cell>
          <cell r="O956" t="str">
            <v>20250910</v>
          </cell>
          <cell r="P956" t="str">
            <v>T09.2025</v>
          </cell>
          <cell r="Q956">
            <v>-85860</v>
          </cell>
        </row>
        <row r="957">
          <cell r="I957">
            <v>4718</v>
          </cell>
          <cell r="J957" t="str">
            <v>Distribution Cost -Auto(8%)</v>
          </cell>
          <cell r="K957" t="str">
            <v>Thu lai phi van chuyen 26072025 hang lanh - 005820 tu HCM den Lotte Mart Phan Thiet, BKS: 50H08343</v>
          </cell>
          <cell r="L957">
            <v>-39740</v>
          </cell>
          <cell r="M957">
            <v>-3179</v>
          </cell>
          <cell r="N957">
            <v>-42919</v>
          </cell>
          <cell r="O957" t="str">
            <v>20250910</v>
          </cell>
          <cell r="P957" t="str">
            <v>T09.2025</v>
          </cell>
          <cell r="Q957">
            <v>-2125990</v>
          </cell>
        </row>
        <row r="958">
          <cell r="I958">
            <v>1606</v>
          </cell>
          <cell r="J958" t="str">
            <v>250912-01006-1-0043</v>
          </cell>
          <cell r="K958" t="str">
            <v>Hang tra lai</v>
          </cell>
          <cell r="L958">
            <v>-111058</v>
          </cell>
          <cell r="M958">
            <v>-8885</v>
          </cell>
          <cell r="N958">
            <v>-119943</v>
          </cell>
          <cell r="O958" t="str">
            <v>20250930</v>
          </cell>
          <cell r="P958" t="str">
            <v>T09.2025</v>
          </cell>
          <cell r="Q958">
            <v>-119943</v>
          </cell>
        </row>
        <row r="959">
          <cell r="I959">
            <v>4718</v>
          </cell>
          <cell r="J959" t="str">
            <v>Distribution Cost -Auto(8%)</v>
          </cell>
          <cell r="K959" t="str">
            <v>Thu lai phi van chuyen 12072025 hang lanh - 005820 tu HCM den Lotte Mart Phan Thiet, BKS: 86C12051</v>
          </cell>
          <cell r="L959">
            <v>-29870</v>
          </cell>
          <cell r="M959">
            <v>-2390</v>
          </cell>
          <cell r="N959">
            <v>-32260</v>
          </cell>
          <cell r="O959" t="str">
            <v>20250910</v>
          </cell>
          <cell r="P959" t="str">
            <v>T09.2025</v>
          </cell>
          <cell r="Q959">
            <v>-2125990</v>
          </cell>
        </row>
        <row r="960">
          <cell r="I960">
            <v>44032</v>
          </cell>
          <cell r="J960" t="str">
            <v/>
          </cell>
          <cell r="K960" t="str">
            <v/>
          </cell>
          <cell r="L960">
            <v>1608075</v>
          </cell>
          <cell r="M960">
            <v>128646</v>
          </cell>
          <cell r="N960">
            <v>1736721</v>
          </cell>
          <cell r="O960" t="str">
            <v>20250910</v>
          </cell>
          <cell r="P960" t="str">
            <v>T09.2025</v>
          </cell>
          <cell r="Q960">
            <v>1736721</v>
          </cell>
        </row>
        <row r="961">
          <cell r="I961">
            <v>7786</v>
          </cell>
          <cell r="J961" t="str">
            <v>Sale services fee - Auto</v>
          </cell>
          <cell r="K961" t="str">
            <v>PHI BAN HANG 202508_005820</v>
          </cell>
          <cell r="L961">
            <v>-260182</v>
          </cell>
          <cell r="M961">
            <v>-20815</v>
          </cell>
          <cell r="N961">
            <v>-280997</v>
          </cell>
          <cell r="O961" t="str">
            <v>20250910</v>
          </cell>
          <cell r="P961" t="str">
            <v>T09.2025</v>
          </cell>
          <cell r="Q961">
            <v>-280997</v>
          </cell>
        </row>
        <row r="962">
          <cell r="I962">
            <v>1567</v>
          </cell>
          <cell r="J962" t="str">
            <v>Basic discount - Auto</v>
          </cell>
          <cell r="K962" t="str">
            <v>CHIET KHAU CO BAN 202508_005820</v>
          </cell>
          <cell r="L962">
            <v>-364254</v>
          </cell>
          <cell r="M962">
            <v>-29140</v>
          </cell>
          <cell r="N962">
            <v>-393394</v>
          </cell>
          <cell r="O962" t="str">
            <v>20250910</v>
          </cell>
          <cell r="P962" t="str">
            <v>T09.2025</v>
          </cell>
          <cell r="Q962">
            <v>-393394</v>
          </cell>
        </row>
        <row r="963">
          <cell r="J963" t="str">
            <v/>
          </cell>
          <cell r="K963" t="str">
            <v>SUB SUM</v>
          </cell>
          <cell r="L963">
            <v>2467049</v>
          </cell>
          <cell r="M963">
            <v>186207</v>
          </cell>
          <cell r="N963">
            <v>2653256</v>
          </cell>
          <cell r="O963" t="str">
            <v/>
          </cell>
          <cell r="P963" t="str">
            <v>T09.2025</v>
          </cell>
          <cell r="Q963">
            <v>0</v>
          </cell>
        </row>
        <row r="964">
          <cell r="I964">
            <v>44268</v>
          </cell>
          <cell r="J964" t="str">
            <v/>
          </cell>
          <cell r="K964" t="str">
            <v/>
          </cell>
          <cell r="L964">
            <v>1567580</v>
          </cell>
          <cell r="M964">
            <v>125406</v>
          </cell>
          <cell r="N964">
            <v>1692986</v>
          </cell>
          <cell r="O964" t="str">
            <v>20250910</v>
          </cell>
          <cell r="P964" t="str">
            <v>T09.2025</v>
          </cell>
          <cell r="Q964">
            <v>1692986</v>
          </cell>
        </row>
        <row r="965">
          <cell r="I965">
            <v>51974</v>
          </cell>
          <cell r="J965" t="str">
            <v/>
          </cell>
          <cell r="K965" t="str">
            <v/>
          </cell>
          <cell r="L965">
            <v>1190660</v>
          </cell>
          <cell r="M965">
            <v>95253</v>
          </cell>
          <cell r="N965">
            <v>1285913</v>
          </cell>
          <cell r="O965" t="str">
            <v>20250930</v>
          </cell>
          <cell r="P965" t="str">
            <v>T09.2025</v>
          </cell>
          <cell r="Q965">
            <v>1285913</v>
          </cell>
        </row>
        <row r="966">
          <cell r="I966">
            <v>6694</v>
          </cell>
          <cell r="J966" t="str">
            <v>Sampling services fee - Auto</v>
          </cell>
          <cell r="K966" t="str">
            <v>PHI HANG MAU 202508_005820</v>
          </cell>
          <cell r="L966">
            <v>-34519</v>
          </cell>
          <cell r="M966">
            <v>-3452</v>
          </cell>
          <cell r="N966">
            <v>-37971</v>
          </cell>
          <cell r="O966" t="str">
            <v>20250910</v>
          </cell>
          <cell r="P966" t="str">
            <v>T09.2025</v>
          </cell>
          <cell r="Q966">
            <v>-37971</v>
          </cell>
        </row>
        <row r="967">
          <cell r="I967">
            <v>48378</v>
          </cell>
          <cell r="J967" t="str">
            <v/>
          </cell>
          <cell r="K967" t="str">
            <v/>
          </cell>
          <cell r="L967">
            <v>555290</v>
          </cell>
          <cell r="M967">
            <v>44423</v>
          </cell>
          <cell r="N967">
            <v>599713</v>
          </cell>
          <cell r="O967" t="str">
            <v>20250910</v>
          </cell>
          <cell r="P967" t="str">
            <v>T09.2025</v>
          </cell>
          <cell r="Q967">
            <v>599713</v>
          </cell>
        </row>
        <row r="968">
          <cell r="I968">
            <v>6693</v>
          </cell>
          <cell r="J968" t="str">
            <v>Sale services fee - Auto</v>
          </cell>
          <cell r="K968" t="str">
            <v>PHI BAN HANG 202508_005820</v>
          </cell>
          <cell r="L968">
            <v>-115062</v>
          </cell>
          <cell r="M968">
            <v>-9205</v>
          </cell>
          <cell r="N968">
            <v>-124267</v>
          </cell>
          <cell r="O968" t="str">
            <v>20250910</v>
          </cell>
          <cell r="P968" t="str">
            <v>T09.2025</v>
          </cell>
          <cell r="Q968">
            <v>-124267</v>
          </cell>
        </row>
        <row r="969">
          <cell r="I969">
            <v>1566</v>
          </cell>
          <cell r="J969" t="str">
            <v>Basic discount - Auto</v>
          </cell>
          <cell r="K969" t="str">
            <v>CHIET KHAU CO BAN 202508_005820</v>
          </cell>
          <cell r="L969">
            <v>-161087</v>
          </cell>
          <cell r="M969">
            <v>-12887</v>
          </cell>
          <cell r="N969">
            <v>-173974</v>
          </cell>
          <cell r="O969" t="str">
            <v>20250910</v>
          </cell>
          <cell r="P969" t="str">
            <v>T09.2025</v>
          </cell>
          <cell r="Q969">
            <v>-173974</v>
          </cell>
        </row>
        <row r="970">
          <cell r="J970" t="str">
            <v/>
          </cell>
          <cell r="K970" t="str">
            <v>SUB SUM</v>
          </cell>
          <cell r="L970">
            <v>3002862</v>
          </cell>
          <cell r="M970">
            <v>239538</v>
          </cell>
          <cell r="N970">
            <v>3242400</v>
          </cell>
          <cell r="O970" t="str">
            <v/>
          </cell>
          <cell r="P970" t="str">
            <v>T09.2025</v>
          </cell>
          <cell r="Q970">
            <v>0</v>
          </cell>
        </row>
        <row r="971">
          <cell r="I971">
            <v>9137</v>
          </cell>
          <cell r="J971" t="str">
            <v>Sampling services fee - Auto</v>
          </cell>
          <cell r="K971" t="str">
            <v>PHI HANG MAU 202508_005820</v>
          </cell>
          <cell r="L971">
            <v>-53580</v>
          </cell>
          <cell r="M971">
            <v>-5358</v>
          </cell>
          <cell r="N971">
            <v>-58938</v>
          </cell>
          <cell r="O971" t="str">
            <v>20250910</v>
          </cell>
          <cell r="P971" t="str">
            <v>T09.2025</v>
          </cell>
          <cell r="Q971">
            <v>-58938</v>
          </cell>
        </row>
        <row r="972">
          <cell r="I972">
            <v>4718</v>
          </cell>
          <cell r="J972" t="str">
            <v>Distribution Cost -Auto(8%)</v>
          </cell>
          <cell r="K972" t="str">
            <v>Thu lai phi van chuyen 17072025 hang lanh - 005820 tu HCM den Lotte Mart Da Nang, BKS: 50H41480</v>
          </cell>
          <cell r="L972">
            <v>-41910</v>
          </cell>
          <cell r="M972">
            <v>-3353</v>
          </cell>
          <cell r="N972">
            <v>-45263</v>
          </cell>
          <cell r="O972" t="str">
            <v>20250910</v>
          </cell>
          <cell r="P972" t="str">
            <v>T09.2025</v>
          </cell>
          <cell r="Q972">
            <v>-2125990</v>
          </cell>
        </row>
        <row r="973">
          <cell r="I973">
            <v>8607</v>
          </cell>
          <cell r="J973" t="str">
            <v>Sale services fee - Auto</v>
          </cell>
          <cell r="K973" t="str">
            <v>PHI BAN HANG 202508_005820</v>
          </cell>
          <cell r="L973">
            <v>-178599</v>
          </cell>
          <cell r="M973">
            <v>-14288</v>
          </cell>
          <cell r="N973">
            <v>-192887</v>
          </cell>
          <cell r="O973" t="str">
            <v>20250910</v>
          </cell>
          <cell r="P973" t="str">
            <v>T09.2025</v>
          </cell>
          <cell r="Q973">
            <v>-192887</v>
          </cell>
        </row>
        <row r="974">
          <cell r="I974">
            <v>49470</v>
          </cell>
          <cell r="J974" t="str">
            <v/>
          </cell>
          <cell r="K974" t="str">
            <v/>
          </cell>
          <cell r="L974">
            <v>1190660</v>
          </cell>
          <cell r="M974">
            <v>95253</v>
          </cell>
          <cell r="N974">
            <v>1285913</v>
          </cell>
          <cell r="O974" t="str">
            <v>20250930</v>
          </cell>
          <cell r="P974" t="str">
            <v>T09.2025</v>
          </cell>
          <cell r="Q974">
            <v>1285913</v>
          </cell>
        </row>
        <row r="975">
          <cell r="I975">
            <v>1565</v>
          </cell>
          <cell r="J975" t="str">
            <v>Basic discount - Auto</v>
          </cell>
          <cell r="K975" t="str">
            <v>CHIET KHAU CO BAN 202508_005820</v>
          </cell>
          <cell r="L975">
            <v>-250039</v>
          </cell>
          <cell r="M975">
            <v>-20003</v>
          </cell>
          <cell r="N975">
            <v>-270042</v>
          </cell>
          <cell r="O975" t="str">
            <v>20250910</v>
          </cell>
          <cell r="P975" t="str">
            <v>T09.2025</v>
          </cell>
          <cell r="Q975">
            <v>-270042</v>
          </cell>
        </row>
        <row r="976">
          <cell r="I976">
            <v>44247</v>
          </cell>
          <cell r="J976" t="str">
            <v/>
          </cell>
          <cell r="K976" t="str">
            <v/>
          </cell>
          <cell r="L976">
            <v>952530</v>
          </cell>
          <cell r="M976">
            <v>76202</v>
          </cell>
          <cell r="N976">
            <v>1028732</v>
          </cell>
          <cell r="O976" t="str">
            <v>20250910</v>
          </cell>
          <cell r="P976" t="str">
            <v>T09.2025</v>
          </cell>
          <cell r="Q976">
            <v>1028732</v>
          </cell>
        </row>
        <row r="977">
          <cell r="J977" t="str">
            <v/>
          </cell>
          <cell r="K977" t="str">
            <v>SUB SUM</v>
          </cell>
          <cell r="L977">
            <v>1619062</v>
          </cell>
          <cell r="M977">
            <v>128453</v>
          </cell>
          <cell r="N977">
            <v>1747515</v>
          </cell>
          <cell r="O977" t="str">
            <v/>
          </cell>
          <cell r="P977" t="str">
            <v>T09.2025</v>
          </cell>
          <cell r="Q977">
            <v>0</v>
          </cell>
        </row>
        <row r="978">
          <cell r="I978">
            <v>6083</v>
          </cell>
          <cell r="J978" t="str">
            <v>Sampling services fee - Auto</v>
          </cell>
          <cell r="K978" t="str">
            <v>PHI HANG MAU 202508_005820</v>
          </cell>
          <cell r="L978">
            <v>-76188</v>
          </cell>
          <cell r="M978">
            <v>-7619</v>
          </cell>
          <cell r="N978">
            <v>-83807</v>
          </cell>
          <cell r="O978" t="str">
            <v>20250910</v>
          </cell>
          <cell r="P978" t="str">
            <v>T09.2025</v>
          </cell>
          <cell r="Q978">
            <v>-83807</v>
          </cell>
        </row>
        <row r="979">
          <cell r="I979">
            <v>45722</v>
          </cell>
          <cell r="J979" t="str">
            <v/>
          </cell>
          <cell r="K979" t="str">
            <v/>
          </cell>
          <cell r="L979">
            <v>1567580</v>
          </cell>
          <cell r="M979">
            <v>125406</v>
          </cell>
          <cell r="N979">
            <v>1692986</v>
          </cell>
          <cell r="O979" t="str">
            <v>20250910</v>
          </cell>
          <cell r="P979" t="str">
            <v>T09.2025</v>
          </cell>
          <cell r="Q979">
            <v>1692986</v>
          </cell>
        </row>
        <row r="980">
          <cell r="I980">
            <v>52002</v>
          </cell>
          <cell r="J980" t="str">
            <v/>
          </cell>
          <cell r="K980" t="str">
            <v/>
          </cell>
          <cell r="L980">
            <v>1686645</v>
          </cell>
          <cell r="M980">
            <v>134932</v>
          </cell>
          <cell r="N980">
            <v>1821577</v>
          </cell>
          <cell r="O980" t="str">
            <v>20250930</v>
          </cell>
          <cell r="P980" t="str">
            <v>T09.2025</v>
          </cell>
          <cell r="Q980">
            <v>1821577</v>
          </cell>
        </row>
        <row r="981">
          <cell r="I981">
            <v>5734</v>
          </cell>
          <cell r="J981" t="str">
            <v>Sale services fee - Auto</v>
          </cell>
          <cell r="K981" t="str">
            <v>PHI BAN HANG 202508_005820</v>
          </cell>
          <cell r="L981">
            <v>-253960</v>
          </cell>
          <cell r="M981">
            <v>-20317</v>
          </cell>
          <cell r="N981">
            <v>-274277</v>
          </cell>
          <cell r="O981" t="str">
            <v>20250910</v>
          </cell>
          <cell r="P981" t="str">
            <v>T09.2025</v>
          </cell>
          <cell r="Q981">
            <v>-274277</v>
          </cell>
        </row>
        <row r="982">
          <cell r="I982">
            <v>1564</v>
          </cell>
          <cell r="J982" t="str">
            <v>Basic discount - Auto</v>
          </cell>
          <cell r="K982" t="str">
            <v>CHIET KHAU CO BAN 202508_005820</v>
          </cell>
          <cell r="L982">
            <v>-355544</v>
          </cell>
          <cell r="M982">
            <v>-28444</v>
          </cell>
          <cell r="N982">
            <v>-383988</v>
          </cell>
          <cell r="O982" t="str">
            <v>20250910</v>
          </cell>
          <cell r="P982" t="str">
            <v>T09.2025</v>
          </cell>
          <cell r="Q982">
            <v>-383988</v>
          </cell>
        </row>
        <row r="983">
          <cell r="I983">
            <v>44186</v>
          </cell>
          <cell r="J983" t="str">
            <v/>
          </cell>
          <cell r="K983" t="str">
            <v/>
          </cell>
          <cell r="L983">
            <v>1567580</v>
          </cell>
          <cell r="M983">
            <v>125406</v>
          </cell>
          <cell r="N983">
            <v>1692986</v>
          </cell>
          <cell r="O983" t="str">
            <v>20250910</v>
          </cell>
          <cell r="P983" t="str">
            <v>T09.2025</v>
          </cell>
          <cell r="Q983">
            <v>1692986</v>
          </cell>
        </row>
        <row r="984">
          <cell r="I984">
            <v>49350</v>
          </cell>
          <cell r="J984" t="str">
            <v/>
          </cell>
          <cell r="K984" t="str">
            <v/>
          </cell>
          <cell r="L984">
            <v>1686645</v>
          </cell>
          <cell r="M984">
            <v>134932</v>
          </cell>
          <cell r="N984">
            <v>1821577</v>
          </cell>
          <cell r="O984" t="str">
            <v>20250930</v>
          </cell>
          <cell r="P984" t="str">
            <v>T09.2025</v>
          </cell>
          <cell r="Q984">
            <v>1821577</v>
          </cell>
        </row>
        <row r="985">
          <cell r="J985" t="str">
            <v/>
          </cell>
          <cell r="K985" t="str">
            <v>SUB SUM</v>
          </cell>
          <cell r="L985">
            <v>5822758</v>
          </cell>
          <cell r="M985">
            <v>464296</v>
          </cell>
          <cell r="N985">
            <v>6287054</v>
          </cell>
          <cell r="O985" t="str">
            <v/>
          </cell>
          <cell r="P985" t="str">
            <v>T09.2025</v>
          </cell>
          <cell r="Q985">
            <v>0</v>
          </cell>
        </row>
        <row r="986">
          <cell r="I986">
            <v>6969</v>
          </cell>
          <cell r="J986" t="str">
            <v>Sale services fee - Auto</v>
          </cell>
          <cell r="K986" t="str">
            <v>PHI BAN HANG 202508_005820</v>
          </cell>
          <cell r="L986">
            <v>-115062</v>
          </cell>
          <cell r="M986">
            <v>-9205</v>
          </cell>
          <cell r="N986">
            <v>-124267</v>
          </cell>
          <cell r="O986" t="str">
            <v>20250910</v>
          </cell>
          <cell r="P986" t="str">
            <v>T09.2025</v>
          </cell>
          <cell r="Q986">
            <v>-124267</v>
          </cell>
        </row>
        <row r="987">
          <cell r="I987">
            <v>1563</v>
          </cell>
          <cell r="J987" t="str">
            <v>Basic discount - Auto</v>
          </cell>
          <cell r="K987" t="str">
            <v>CHIET KHAU CO BAN 202508_005820</v>
          </cell>
          <cell r="L987">
            <v>-161087</v>
          </cell>
          <cell r="M987">
            <v>-12887</v>
          </cell>
          <cell r="N987">
            <v>-173974</v>
          </cell>
          <cell r="O987" t="str">
            <v>20250910</v>
          </cell>
          <cell r="P987" t="str">
            <v>T09.2025</v>
          </cell>
          <cell r="Q987">
            <v>-173974</v>
          </cell>
        </row>
        <row r="988">
          <cell r="I988">
            <v>41094</v>
          </cell>
          <cell r="J988" t="str">
            <v/>
          </cell>
          <cell r="K988" t="str">
            <v/>
          </cell>
          <cell r="L988">
            <v>2103605</v>
          </cell>
          <cell r="M988">
            <v>168288</v>
          </cell>
          <cell r="N988">
            <v>2271893</v>
          </cell>
          <cell r="O988" t="str">
            <v>20250910</v>
          </cell>
          <cell r="P988" t="str">
            <v>T09.2025</v>
          </cell>
          <cell r="Q988">
            <v>2271893</v>
          </cell>
        </row>
        <row r="989">
          <cell r="I989">
            <v>7451</v>
          </cell>
          <cell r="J989" t="str">
            <v>Sampling services fee - Auto</v>
          </cell>
          <cell r="K989" t="str">
            <v>PHI HANG MAU 202508_005820</v>
          </cell>
          <cell r="L989">
            <v>-34519</v>
          </cell>
          <cell r="M989">
            <v>-3452</v>
          </cell>
          <cell r="N989">
            <v>-37971</v>
          </cell>
          <cell r="O989" t="str">
            <v>20250910</v>
          </cell>
          <cell r="P989" t="str">
            <v>T09.2025</v>
          </cell>
          <cell r="Q989">
            <v>-37971</v>
          </cell>
        </row>
        <row r="990">
          <cell r="I990">
            <v>47423</v>
          </cell>
          <cell r="J990" t="str">
            <v/>
          </cell>
          <cell r="K990" t="str">
            <v/>
          </cell>
          <cell r="L990">
            <v>1012290</v>
          </cell>
          <cell r="M990">
            <v>80983</v>
          </cell>
          <cell r="N990">
            <v>1093273</v>
          </cell>
          <cell r="O990" t="str">
            <v>20250910</v>
          </cell>
          <cell r="P990" t="str">
            <v>T09.2025</v>
          </cell>
          <cell r="Q990">
            <v>1093273</v>
          </cell>
        </row>
        <row r="991">
          <cell r="J991" t="str">
            <v/>
          </cell>
          <cell r="K991" t="str">
            <v>SUB SUM</v>
          </cell>
          <cell r="L991">
            <v>2805227</v>
          </cell>
          <cell r="M991">
            <v>223727</v>
          </cell>
          <cell r="N991">
            <v>3028954</v>
          </cell>
          <cell r="O991" t="str">
            <v/>
          </cell>
          <cell r="P991" t="str">
            <v>T09.2025</v>
          </cell>
          <cell r="Q991">
            <v>0</v>
          </cell>
        </row>
        <row r="992">
          <cell r="I992">
            <v>45479</v>
          </cell>
          <cell r="J992" t="str">
            <v/>
          </cell>
          <cell r="K992" t="str">
            <v/>
          </cell>
          <cell r="L992">
            <v>1110580</v>
          </cell>
          <cell r="M992">
            <v>88846</v>
          </cell>
          <cell r="N992">
            <v>1199426</v>
          </cell>
          <cell r="O992" t="str">
            <v>20250910</v>
          </cell>
          <cell r="P992" t="str">
            <v>T09.2025</v>
          </cell>
          <cell r="Q992">
            <v>1199426</v>
          </cell>
        </row>
        <row r="993">
          <cell r="I993">
            <v>50688</v>
          </cell>
          <cell r="J993" t="str">
            <v/>
          </cell>
          <cell r="K993" t="str">
            <v/>
          </cell>
          <cell r="L993">
            <v>1190660</v>
          </cell>
          <cell r="M993">
            <v>95253</v>
          </cell>
          <cell r="N993">
            <v>1285913</v>
          </cell>
          <cell r="O993" t="str">
            <v>20250930</v>
          </cell>
          <cell r="P993" t="str">
            <v>T09.2025</v>
          </cell>
          <cell r="Q993">
            <v>1285913</v>
          </cell>
        </row>
        <row r="994">
          <cell r="I994">
            <v>10635</v>
          </cell>
          <cell r="J994" t="str">
            <v>Sale services fee - Auto</v>
          </cell>
          <cell r="K994" t="str">
            <v>PHI BAN HANG 202508_005820</v>
          </cell>
          <cell r="L994">
            <v>-1082493</v>
          </cell>
          <cell r="M994">
            <v>-86599</v>
          </cell>
          <cell r="N994">
            <v>-1169092</v>
          </cell>
          <cell r="O994" t="str">
            <v>20250910</v>
          </cell>
          <cell r="P994" t="str">
            <v>T09.2025</v>
          </cell>
          <cell r="Q994">
            <v>-1169092</v>
          </cell>
        </row>
        <row r="995">
          <cell r="I995">
            <v>49329</v>
          </cell>
          <cell r="J995" t="str">
            <v/>
          </cell>
          <cell r="K995" t="str">
            <v/>
          </cell>
          <cell r="L995">
            <v>1190660</v>
          </cell>
          <cell r="M995">
            <v>95253</v>
          </cell>
          <cell r="N995">
            <v>1285913</v>
          </cell>
          <cell r="O995" t="str">
            <v>20250930</v>
          </cell>
          <cell r="P995" t="str">
            <v>T09.2025</v>
          </cell>
          <cell r="Q995">
            <v>1285913</v>
          </cell>
        </row>
        <row r="996">
          <cell r="I996">
            <v>1562</v>
          </cell>
          <cell r="J996" t="str">
            <v>Basic discount - Auto</v>
          </cell>
          <cell r="K996" t="str">
            <v>CHIET KHAU CO BAN 202508_005820</v>
          </cell>
          <cell r="L996">
            <v>-1515491</v>
          </cell>
          <cell r="M996">
            <v>-121239</v>
          </cell>
          <cell r="N996">
            <v>-1636730</v>
          </cell>
          <cell r="O996" t="str">
            <v>20250910</v>
          </cell>
          <cell r="P996" t="str">
            <v>T09.2025</v>
          </cell>
          <cell r="Q996">
            <v>-1636730</v>
          </cell>
        </row>
        <row r="997">
          <cell r="I997">
            <v>47116</v>
          </cell>
          <cell r="J997" t="str">
            <v/>
          </cell>
          <cell r="K997" t="str">
            <v/>
          </cell>
          <cell r="L997">
            <v>1110580</v>
          </cell>
          <cell r="M997">
            <v>88846</v>
          </cell>
          <cell r="N997">
            <v>1199426</v>
          </cell>
          <cell r="O997" t="str">
            <v>20250910</v>
          </cell>
          <cell r="P997" t="str">
            <v>T09.2025</v>
          </cell>
          <cell r="Q997">
            <v>1199426</v>
          </cell>
        </row>
        <row r="998">
          <cell r="I998">
            <v>48778</v>
          </cell>
          <cell r="J998" t="str">
            <v/>
          </cell>
          <cell r="K998" t="str">
            <v/>
          </cell>
          <cell r="L998">
            <v>1110580</v>
          </cell>
          <cell r="M998">
            <v>88846</v>
          </cell>
          <cell r="N998">
            <v>1199426</v>
          </cell>
          <cell r="O998" t="str">
            <v>20250930</v>
          </cell>
          <cell r="P998" t="str">
            <v>T09.2025</v>
          </cell>
          <cell r="Q998">
            <v>1199426</v>
          </cell>
        </row>
        <row r="999">
          <cell r="I999">
            <v>51958</v>
          </cell>
          <cell r="J999" t="str">
            <v/>
          </cell>
          <cell r="K999" t="str">
            <v/>
          </cell>
          <cell r="L999">
            <v>1072050</v>
          </cell>
          <cell r="M999">
            <v>85764</v>
          </cell>
          <cell r="N999">
            <v>1157814</v>
          </cell>
          <cell r="O999" t="str">
            <v>20250930</v>
          </cell>
          <cell r="P999" t="str">
            <v>T09.2025</v>
          </cell>
          <cell r="Q999">
            <v>1157814</v>
          </cell>
        </row>
        <row r="1000">
          <cell r="I1000">
            <v>45477</v>
          </cell>
          <cell r="J1000" t="str">
            <v/>
          </cell>
          <cell r="K1000" t="str">
            <v/>
          </cell>
          <cell r="L1000">
            <v>11946970</v>
          </cell>
          <cell r="M1000">
            <v>955758</v>
          </cell>
          <cell r="N1000">
            <v>12902728</v>
          </cell>
          <cell r="O1000" t="str">
            <v>20250910</v>
          </cell>
          <cell r="P1000" t="str">
            <v>T09.2025</v>
          </cell>
          <cell r="Q1000">
            <v>12902728</v>
          </cell>
        </row>
        <row r="1001">
          <cell r="I1001">
            <v>51959</v>
          </cell>
          <cell r="J1001" t="str">
            <v/>
          </cell>
          <cell r="K1001" t="str">
            <v/>
          </cell>
          <cell r="L1001">
            <v>1726685</v>
          </cell>
          <cell r="M1001">
            <v>138135</v>
          </cell>
          <cell r="N1001">
            <v>1864820</v>
          </cell>
          <cell r="O1001" t="str">
            <v>20250930</v>
          </cell>
          <cell r="P1001" t="str">
            <v>T09.2025</v>
          </cell>
          <cell r="Q1001">
            <v>1864820</v>
          </cell>
        </row>
        <row r="1002">
          <cell r="I1002">
            <v>45478</v>
          </cell>
          <cell r="J1002" t="str">
            <v/>
          </cell>
          <cell r="K1002" t="str">
            <v/>
          </cell>
          <cell r="L1002">
            <v>536025</v>
          </cell>
          <cell r="M1002">
            <v>42882</v>
          </cell>
          <cell r="N1002">
            <v>578907</v>
          </cell>
          <cell r="O1002" t="str">
            <v>20250910</v>
          </cell>
          <cell r="P1002" t="str">
            <v>T09.2025</v>
          </cell>
          <cell r="Q1002">
            <v>578907</v>
          </cell>
        </row>
        <row r="1003">
          <cell r="I1003">
            <v>50689</v>
          </cell>
          <cell r="J1003" t="str">
            <v/>
          </cell>
          <cell r="K1003" t="str">
            <v/>
          </cell>
          <cell r="L1003">
            <v>1110580</v>
          </cell>
          <cell r="M1003">
            <v>88846</v>
          </cell>
          <cell r="N1003">
            <v>1199426</v>
          </cell>
          <cell r="O1003" t="str">
            <v>20250930</v>
          </cell>
          <cell r="P1003" t="str">
            <v>T09.2025</v>
          </cell>
          <cell r="Q1003">
            <v>1199426</v>
          </cell>
        </row>
        <row r="1004">
          <cell r="I1004">
            <v>10270</v>
          </cell>
          <cell r="J1004" t="str">
            <v>Sampling services fee - Auto</v>
          </cell>
          <cell r="K1004" t="str">
            <v>PHI HANG MAU 202508_005820</v>
          </cell>
          <cell r="L1004">
            <v>-324748</v>
          </cell>
          <cell r="M1004">
            <v>-32475</v>
          </cell>
          <cell r="N1004">
            <v>-357223</v>
          </cell>
          <cell r="O1004" t="str">
            <v>20250910</v>
          </cell>
          <cell r="P1004" t="str">
            <v>T09.2025</v>
          </cell>
          <cell r="Q1004">
            <v>-357223</v>
          </cell>
        </row>
        <row r="1005">
          <cell r="I1005">
            <v>47573</v>
          </cell>
          <cell r="J1005" t="str">
            <v/>
          </cell>
          <cell r="K1005" t="str">
            <v/>
          </cell>
          <cell r="L1005">
            <v>1091315</v>
          </cell>
          <cell r="M1005">
            <v>87305</v>
          </cell>
          <cell r="N1005">
            <v>1178620</v>
          </cell>
          <cell r="O1005" t="str">
            <v>20250910</v>
          </cell>
          <cell r="P1005" t="str">
            <v>T09.2025</v>
          </cell>
          <cell r="Q1005">
            <v>1178620</v>
          </cell>
        </row>
        <row r="1006">
          <cell r="I1006">
            <v>49330</v>
          </cell>
          <cell r="J1006" t="str">
            <v/>
          </cell>
          <cell r="K1006" t="str">
            <v/>
          </cell>
          <cell r="L1006">
            <v>1072050</v>
          </cell>
          <cell r="M1006">
            <v>85764</v>
          </cell>
          <cell r="N1006">
            <v>1157814</v>
          </cell>
          <cell r="O1006" t="str">
            <v>20250930</v>
          </cell>
          <cell r="P1006" t="str">
            <v>T09.2025</v>
          </cell>
          <cell r="Q1006">
            <v>1157814</v>
          </cell>
        </row>
        <row r="1007">
          <cell r="I1007">
            <v>47115</v>
          </cell>
          <cell r="J1007" t="str">
            <v/>
          </cell>
          <cell r="K1007" t="str">
            <v/>
          </cell>
          <cell r="L1007">
            <v>1110580</v>
          </cell>
          <cell r="M1007">
            <v>88846</v>
          </cell>
          <cell r="N1007">
            <v>1199426</v>
          </cell>
          <cell r="O1007" t="str">
            <v>20250910</v>
          </cell>
          <cell r="P1007" t="str">
            <v>T09.2025</v>
          </cell>
          <cell r="Q1007">
            <v>1199426</v>
          </cell>
        </row>
        <row r="1008">
          <cell r="I1008">
            <v>48777</v>
          </cell>
          <cell r="J1008" t="str">
            <v/>
          </cell>
          <cell r="K1008" t="str">
            <v/>
          </cell>
          <cell r="L1008">
            <v>1072050</v>
          </cell>
          <cell r="M1008">
            <v>85764</v>
          </cell>
          <cell r="N1008">
            <v>1157814</v>
          </cell>
          <cell r="O1008" t="str">
            <v>20250930</v>
          </cell>
          <cell r="P1008" t="str">
            <v>T09.2025</v>
          </cell>
          <cell r="Q1008">
            <v>1157814</v>
          </cell>
        </row>
        <row r="1009">
          <cell r="I1009">
            <v>51957</v>
          </cell>
          <cell r="J1009" t="str">
            <v/>
          </cell>
          <cell r="K1009" t="str">
            <v/>
          </cell>
          <cell r="L1009">
            <v>1190660</v>
          </cell>
          <cell r="M1009">
            <v>95253</v>
          </cell>
          <cell r="N1009">
            <v>1285913</v>
          </cell>
          <cell r="O1009" t="str">
            <v>20250930</v>
          </cell>
          <cell r="P1009" t="str">
            <v>T09.2025</v>
          </cell>
          <cell r="Q1009">
            <v>1285913</v>
          </cell>
        </row>
        <row r="1012">
          <cell r="I1012">
            <v>57813</v>
          </cell>
          <cell r="J1012" t="str">
            <v/>
          </cell>
          <cell r="K1012" t="str">
            <v/>
          </cell>
          <cell r="L1012">
            <v>2261200</v>
          </cell>
          <cell r="M1012">
            <v>180896</v>
          </cell>
          <cell r="N1012">
            <v>2442096</v>
          </cell>
          <cell r="O1012" t="str">
            <v>20251030</v>
          </cell>
          <cell r="P1012" t="str">
            <v>T10.2025</v>
          </cell>
          <cell r="Q1012">
            <v>2442096</v>
          </cell>
        </row>
        <row r="1013">
          <cell r="I1013">
            <v>6960</v>
          </cell>
          <cell r="J1013" t="str">
            <v>Anniversary Support fee - Manual(8%)</v>
          </cell>
          <cell r="K1013" t="str">
            <v>PHI HO TRO SINH NHAT 2025</v>
          </cell>
          <cell r="L1013">
            <v>-2000000</v>
          </cell>
          <cell r="M1013">
            <v>-160000</v>
          </cell>
          <cell r="N1013">
            <v>-2160000</v>
          </cell>
          <cell r="O1013" t="str">
            <v>20251010</v>
          </cell>
          <cell r="P1013" t="str">
            <v>T10.2025</v>
          </cell>
          <cell r="Q1013">
            <v>-2494167</v>
          </cell>
        </row>
        <row r="1014">
          <cell r="I1014">
            <v>7655</v>
          </cell>
          <cell r="J1014" t="str">
            <v>Sampling services fee - Auto</v>
          </cell>
          <cell r="K1014" t="str">
            <v>PHI HANG MAU 202509_005820</v>
          </cell>
          <cell r="L1014">
            <v>-92824</v>
          </cell>
          <cell r="M1014">
            <v>-9282</v>
          </cell>
          <cell r="N1014">
            <v>-102106</v>
          </cell>
          <cell r="O1014" t="str">
            <v>20251010</v>
          </cell>
          <cell r="P1014" t="str">
            <v>T10.2025</v>
          </cell>
          <cell r="Q1014">
            <v>-102106</v>
          </cell>
        </row>
        <row r="1015">
          <cell r="I1015" t="str">
            <v>aa</v>
          </cell>
          <cell r="J1015" t="str">
            <v>Penalty fee -Manual</v>
          </cell>
          <cell r="K1015" t="str">
            <v>PHAT VI PHAM GIAO HANG THANG 08.2025</v>
          </cell>
          <cell r="L1015">
            <v>-177693</v>
          </cell>
          <cell r="M1015">
            <v>0</v>
          </cell>
          <cell r="N1015">
            <v>-177693</v>
          </cell>
          <cell r="O1015" t="str">
            <v>20251010</v>
          </cell>
          <cell r="P1015" t="str">
            <v>T10.2025</v>
          </cell>
          <cell r="Q1015">
            <v>-355386</v>
          </cell>
        </row>
        <row r="1016">
          <cell r="I1016">
            <v>56300</v>
          </cell>
          <cell r="J1016" t="str">
            <v/>
          </cell>
          <cell r="K1016" t="str">
            <v/>
          </cell>
          <cell r="L1016">
            <v>2201895</v>
          </cell>
          <cell r="M1016">
            <v>176152</v>
          </cell>
          <cell r="N1016">
            <v>2378047</v>
          </cell>
          <cell r="O1016" t="str">
            <v>20251010</v>
          </cell>
          <cell r="P1016" t="str">
            <v>T10.2025</v>
          </cell>
          <cell r="Q1016">
            <v>2378047</v>
          </cell>
        </row>
        <row r="1017">
          <cell r="I1017">
            <v>52433</v>
          </cell>
          <cell r="J1017" t="str">
            <v/>
          </cell>
          <cell r="K1017" t="str">
            <v/>
          </cell>
          <cell r="L1017">
            <v>2201895</v>
          </cell>
          <cell r="M1017">
            <v>176152</v>
          </cell>
          <cell r="N1017">
            <v>2378047</v>
          </cell>
          <cell r="O1017" t="str">
            <v>20251010</v>
          </cell>
          <cell r="P1017" t="str">
            <v>T10.2025</v>
          </cell>
          <cell r="Q1017">
            <v>2378047</v>
          </cell>
        </row>
        <row r="1018">
          <cell r="I1018">
            <v>6960</v>
          </cell>
          <cell r="J1018" t="str">
            <v>Sale services fee - Auto</v>
          </cell>
          <cell r="K1018" t="str">
            <v>PHI BAN HANG 202509_005820</v>
          </cell>
          <cell r="L1018">
            <v>-309414</v>
          </cell>
          <cell r="M1018">
            <v>-24753</v>
          </cell>
          <cell r="N1018">
            <v>-334167</v>
          </cell>
          <cell r="O1018" t="str">
            <v>20251010</v>
          </cell>
          <cell r="P1018" t="str">
            <v>T10.2025</v>
          </cell>
          <cell r="Q1018">
            <v>-2494167</v>
          </cell>
        </row>
        <row r="1019">
          <cell r="I1019" t="str">
            <v>aa</v>
          </cell>
          <cell r="J1019" t="str">
            <v>Penalty fee -Manual</v>
          </cell>
          <cell r="K1019" t="str">
            <v>PHAT VI PHAM GIAO HANG THANG 08.2025</v>
          </cell>
          <cell r="L1019">
            <v>-177693</v>
          </cell>
          <cell r="M1019">
            <v>0</v>
          </cell>
          <cell r="N1019">
            <v>-177693</v>
          </cell>
          <cell r="O1019" t="str">
            <v>20251010</v>
          </cell>
          <cell r="P1019" t="str">
            <v>T10.2025</v>
          </cell>
          <cell r="Q1019">
            <v>-355386</v>
          </cell>
        </row>
        <row r="1020">
          <cell r="I1020">
            <v>1750</v>
          </cell>
          <cell r="J1020" t="str">
            <v>Basic discount - Auto</v>
          </cell>
          <cell r="K1020" t="str">
            <v>CHIET KHAU CO BAN 202509_005820</v>
          </cell>
          <cell r="L1020">
            <v>-433179</v>
          </cell>
          <cell r="M1020">
            <v>-34654</v>
          </cell>
          <cell r="N1020">
            <v>-467833</v>
          </cell>
          <cell r="O1020" t="str">
            <v>20251010</v>
          </cell>
          <cell r="P1020" t="str">
            <v>T10.2025</v>
          </cell>
          <cell r="Q1020">
            <v>-467833</v>
          </cell>
        </row>
        <row r="1021">
          <cell r="I1021">
            <v>54305</v>
          </cell>
          <cell r="J1021" t="str">
            <v/>
          </cell>
          <cell r="K1021" t="str">
            <v/>
          </cell>
          <cell r="L1021">
            <v>3352515</v>
          </cell>
          <cell r="M1021">
            <v>268201</v>
          </cell>
          <cell r="N1021">
            <v>3620716</v>
          </cell>
          <cell r="O1021" t="str">
            <v>20251010</v>
          </cell>
          <cell r="P1021" t="str">
            <v>T10.2025</v>
          </cell>
          <cell r="Q1021">
            <v>3620716</v>
          </cell>
        </row>
        <row r="1022">
          <cell r="I1022">
            <v>52421</v>
          </cell>
          <cell r="J1022" t="str">
            <v/>
          </cell>
          <cell r="K1022" t="str">
            <v/>
          </cell>
          <cell r="L1022">
            <v>2182630</v>
          </cell>
          <cell r="M1022">
            <v>174610</v>
          </cell>
          <cell r="N1022">
            <v>2357240</v>
          </cell>
          <cell r="O1022" t="str">
            <v>20251010</v>
          </cell>
          <cell r="P1022" t="str">
            <v>T10.2025</v>
          </cell>
          <cell r="Q1022">
            <v>2357240</v>
          </cell>
        </row>
        <row r="1023">
          <cell r="J1023" t="str">
            <v/>
          </cell>
          <cell r="K1023" t="str">
            <v>SUB SUM</v>
          </cell>
          <cell r="L1023">
            <v>9009332</v>
          </cell>
          <cell r="M1023">
            <v>747322</v>
          </cell>
          <cell r="N1023">
            <v>9756654</v>
          </cell>
          <cell r="O1023" t="str">
            <v/>
          </cell>
          <cell r="P1023" t="str">
            <v>T10.2025</v>
          </cell>
          <cell r="Q1023">
            <v>0</v>
          </cell>
        </row>
        <row r="1024">
          <cell r="I1024">
            <v>9427</v>
          </cell>
          <cell r="J1024" t="str">
            <v>Sampling services fee - Auto</v>
          </cell>
          <cell r="K1024" t="str">
            <v>PHI HANG MAU 202509_005820</v>
          </cell>
          <cell r="L1024">
            <v>-334062</v>
          </cell>
          <cell r="M1024">
            <v>-33406</v>
          </cell>
          <cell r="N1024">
            <v>-367468</v>
          </cell>
          <cell r="O1024" t="str">
            <v>20251010</v>
          </cell>
          <cell r="P1024" t="str">
            <v>T10.2025</v>
          </cell>
          <cell r="Q1024">
            <v>-367468</v>
          </cell>
        </row>
        <row r="1025">
          <cell r="I1025">
            <v>5375</v>
          </cell>
          <cell r="J1025" t="str">
            <v>Distribution Cost -Auto(8%)</v>
          </cell>
          <cell r="K1025" t="str">
            <v>Thu lai phi van chuyen 26082025 hang lanh - 005820 tu HCM den Lotte Mart Vinh, BKS: 51C71523</v>
          </cell>
          <cell r="L1025">
            <v>-224250</v>
          </cell>
          <cell r="M1025">
            <v>-17940</v>
          </cell>
          <cell r="N1025">
            <v>-242190</v>
          </cell>
          <cell r="O1025" t="str">
            <v>20251010</v>
          </cell>
          <cell r="P1025" t="str">
            <v>T10.2025</v>
          </cell>
          <cell r="Q1025">
            <v>-1519485</v>
          </cell>
        </row>
        <row r="1026">
          <cell r="I1026">
            <v>5375</v>
          </cell>
          <cell r="J1026" t="str">
            <v>Distribution Cost -Auto(8%)</v>
          </cell>
          <cell r="K1026" t="str">
            <v>Thu lai phi van chuyen 09082025 hang lanh - 005820 tu HCM den Lotte Mart Vinh, BKS: 50H51122; 50H72504</v>
          </cell>
          <cell r="L1026">
            <v>-423130</v>
          </cell>
          <cell r="M1026">
            <v>-33850</v>
          </cell>
          <cell r="N1026">
            <v>-456980</v>
          </cell>
          <cell r="O1026" t="str">
            <v>20251010</v>
          </cell>
          <cell r="P1026" t="str">
            <v>T10.2025</v>
          </cell>
          <cell r="Q1026">
            <v>-1519485</v>
          </cell>
        </row>
        <row r="1027">
          <cell r="I1027">
            <v>52487</v>
          </cell>
          <cell r="J1027" t="str">
            <v/>
          </cell>
          <cell r="K1027" t="str">
            <v/>
          </cell>
          <cell r="L1027">
            <v>7025350</v>
          </cell>
          <cell r="M1027">
            <v>562028</v>
          </cell>
          <cell r="N1027">
            <v>7587378</v>
          </cell>
          <cell r="O1027" t="str">
            <v>20251010</v>
          </cell>
          <cell r="P1027" t="str">
            <v>T10.2025</v>
          </cell>
          <cell r="Q1027">
            <v>7587378</v>
          </cell>
        </row>
        <row r="1028">
          <cell r="I1028">
            <v>8973</v>
          </cell>
          <cell r="J1028" t="str">
            <v>Sale services fee - Auto</v>
          </cell>
          <cell r="K1028" t="str">
            <v>PHI BAN HANG 202509_005820</v>
          </cell>
          <cell r="L1028">
            <v>-1113541</v>
          </cell>
          <cell r="M1028">
            <v>-89083</v>
          </cell>
          <cell r="N1028">
            <v>-1202624</v>
          </cell>
          <cell r="O1028" t="str">
            <v>20251010</v>
          </cell>
          <cell r="P1028" t="str">
            <v>T10.2025</v>
          </cell>
          <cell r="Q1028">
            <v>-1202624</v>
          </cell>
        </row>
        <row r="1029">
          <cell r="I1029">
            <v>1748</v>
          </cell>
          <cell r="J1029" t="str">
            <v>Basic discount - Auto</v>
          </cell>
          <cell r="K1029" t="str">
            <v>CHIET KHAU CO BAN 202509_005820</v>
          </cell>
          <cell r="L1029">
            <v>-1558957</v>
          </cell>
          <cell r="M1029">
            <v>-124717</v>
          </cell>
          <cell r="N1029">
            <v>-1683674</v>
          </cell>
          <cell r="O1029" t="str">
            <v>20251010</v>
          </cell>
          <cell r="P1029" t="str">
            <v>T10.2025</v>
          </cell>
          <cell r="Q1029">
            <v>-1683674</v>
          </cell>
        </row>
        <row r="1030">
          <cell r="I1030">
            <v>57889</v>
          </cell>
          <cell r="J1030" t="str">
            <v/>
          </cell>
          <cell r="K1030" t="str">
            <v/>
          </cell>
          <cell r="L1030">
            <v>8529550</v>
          </cell>
          <cell r="M1030">
            <v>682364</v>
          </cell>
          <cell r="N1030">
            <v>9211914</v>
          </cell>
          <cell r="O1030" t="str">
            <v>20251030</v>
          </cell>
          <cell r="P1030" t="str">
            <v>T10.2025</v>
          </cell>
          <cell r="Q1030">
            <v>9211914</v>
          </cell>
        </row>
        <row r="1031">
          <cell r="I1031">
            <v>5375</v>
          </cell>
          <cell r="J1031" t="str">
            <v>Distribution Cost -Auto(8%)</v>
          </cell>
          <cell r="K1031" t="str">
            <v>Thu lai phi van chuyen 21082025 hang lanh - 005820 tu HCM den Lotte Mart Vinh, BKS: 86C12051</v>
          </cell>
          <cell r="L1031">
            <v>-175880</v>
          </cell>
          <cell r="M1031">
            <v>-14070</v>
          </cell>
          <cell r="N1031">
            <v>-189950</v>
          </cell>
          <cell r="O1031" t="str">
            <v>20251010</v>
          </cell>
          <cell r="P1031" t="str">
            <v>T10.2025</v>
          </cell>
          <cell r="Q1031">
            <v>-1519485</v>
          </cell>
        </row>
        <row r="1032">
          <cell r="I1032">
            <v>54366</v>
          </cell>
          <cell r="J1032" t="str">
            <v/>
          </cell>
          <cell r="K1032" t="str">
            <v/>
          </cell>
          <cell r="L1032">
            <v>9047820</v>
          </cell>
          <cell r="M1032">
            <v>723826</v>
          </cell>
          <cell r="N1032">
            <v>9771646</v>
          </cell>
          <cell r="O1032" t="str">
            <v>20251010</v>
          </cell>
          <cell r="P1032" t="str">
            <v>T10.2025</v>
          </cell>
          <cell r="Q1032">
            <v>9771646</v>
          </cell>
        </row>
        <row r="1033">
          <cell r="J1033" t="str">
            <v/>
          </cell>
          <cell r="K1033" t="str">
            <v>SUB SUM</v>
          </cell>
          <cell r="L1033">
            <v>20772900</v>
          </cell>
          <cell r="M1033">
            <v>1655152</v>
          </cell>
          <cell r="N1033">
            <v>22428052</v>
          </cell>
          <cell r="O1033" t="str">
            <v/>
          </cell>
          <cell r="P1033" t="str">
            <v>T10.2025</v>
          </cell>
          <cell r="Q1033">
            <v>0</v>
          </cell>
        </row>
        <row r="1034">
          <cell r="I1034">
            <v>57888</v>
          </cell>
          <cell r="J1034" t="str">
            <v/>
          </cell>
          <cell r="K1034" t="str">
            <v/>
          </cell>
          <cell r="L1034">
            <v>1627340</v>
          </cell>
          <cell r="M1034">
            <v>130187</v>
          </cell>
          <cell r="N1034">
            <v>1757527</v>
          </cell>
          <cell r="O1034" t="str">
            <v>20251030</v>
          </cell>
          <cell r="P1034" t="str">
            <v>T10.2025</v>
          </cell>
          <cell r="Q1034">
            <v>1757527</v>
          </cell>
        </row>
        <row r="1035">
          <cell r="I1035">
            <v>7907</v>
          </cell>
          <cell r="J1035" t="str">
            <v>Sampling services fee - Auto</v>
          </cell>
          <cell r="K1035" t="str">
            <v>PHI HANG MAU 202509_005820</v>
          </cell>
          <cell r="L1035">
            <v>-123358</v>
          </cell>
          <cell r="M1035">
            <v>-12336</v>
          </cell>
          <cell r="N1035">
            <v>-135694</v>
          </cell>
          <cell r="O1035" t="str">
            <v>20251010</v>
          </cell>
          <cell r="P1035" t="str">
            <v>T10.2025</v>
          </cell>
          <cell r="Q1035">
            <v>-135694</v>
          </cell>
        </row>
        <row r="1036">
          <cell r="I1036">
            <v>5375</v>
          </cell>
          <cell r="J1036" t="str">
            <v>Distribution Cost -Auto(8%)</v>
          </cell>
          <cell r="K1036" t="str">
            <v>Thu lai phi van chuyen 26082025 hang lanh - 005820 tu HCM den Lotte Mart Nha Trang, BKS: 50H87053</v>
          </cell>
          <cell r="L1036">
            <v>-45660</v>
          </cell>
          <cell r="M1036">
            <v>-3653</v>
          </cell>
          <cell r="N1036">
            <v>-49313</v>
          </cell>
          <cell r="O1036" t="str">
            <v>20251010</v>
          </cell>
          <cell r="P1036" t="str">
            <v>T10.2025</v>
          </cell>
          <cell r="Q1036">
            <v>-1519485</v>
          </cell>
        </row>
        <row r="1037">
          <cell r="I1037">
            <v>54368</v>
          </cell>
          <cell r="J1037" t="str">
            <v/>
          </cell>
          <cell r="K1037" t="str">
            <v/>
          </cell>
          <cell r="L1037">
            <v>1627340</v>
          </cell>
          <cell r="M1037">
            <v>130187</v>
          </cell>
          <cell r="N1037">
            <v>1757527</v>
          </cell>
          <cell r="O1037" t="str">
            <v>20251010</v>
          </cell>
          <cell r="P1037" t="str">
            <v>T10.2025</v>
          </cell>
          <cell r="Q1037">
            <v>1757527</v>
          </cell>
        </row>
        <row r="1038">
          <cell r="I1038">
            <v>52342</v>
          </cell>
          <cell r="J1038" t="str">
            <v/>
          </cell>
          <cell r="K1038" t="str">
            <v/>
          </cell>
          <cell r="L1038">
            <v>1608075</v>
          </cell>
          <cell r="M1038">
            <v>128646</v>
          </cell>
          <cell r="N1038">
            <v>1736721</v>
          </cell>
          <cell r="O1038" t="str">
            <v>20251010</v>
          </cell>
          <cell r="P1038" t="str">
            <v>T10.2025</v>
          </cell>
          <cell r="Q1038">
            <v>1736721</v>
          </cell>
        </row>
        <row r="1039">
          <cell r="I1039">
            <v>56578</v>
          </cell>
          <cell r="J1039" t="str">
            <v/>
          </cell>
          <cell r="K1039" t="str">
            <v/>
          </cell>
          <cell r="L1039">
            <v>2341280</v>
          </cell>
          <cell r="M1039">
            <v>187302</v>
          </cell>
          <cell r="N1039">
            <v>2528582</v>
          </cell>
          <cell r="O1039" t="str">
            <v>20251030</v>
          </cell>
          <cell r="P1039" t="str">
            <v>T10.2025</v>
          </cell>
          <cell r="Q1039">
            <v>2528582</v>
          </cell>
        </row>
        <row r="1040">
          <cell r="I1040">
            <v>7887</v>
          </cell>
          <cell r="J1040" t="str">
            <v>Sale services fee - Auto</v>
          </cell>
          <cell r="K1040" t="str">
            <v>PHI BAN HANG 202509_005820</v>
          </cell>
          <cell r="L1040">
            <v>-411193</v>
          </cell>
          <cell r="M1040">
            <v>-32895</v>
          </cell>
          <cell r="N1040">
            <v>-444088</v>
          </cell>
          <cell r="O1040" t="str">
            <v>20251010</v>
          </cell>
          <cell r="P1040" t="str">
            <v>T10.2025</v>
          </cell>
          <cell r="Q1040">
            <v>-444088</v>
          </cell>
        </row>
        <row r="1041">
          <cell r="I1041">
            <v>1747</v>
          </cell>
          <cell r="J1041" t="str">
            <v>Basic discount - Auto</v>
          </cell>
          <cell r="K1041" t="str">
            <v>CHIET KHAU CO BAN 202509_005820</v>
          </cell>
          <cell r="L1041">
            <v>-575670</v>
          </cell>
          <cell r="M1041">
            <v>-46054</v>
          </cell>
          <cell r="N1041">
            <v>-621724</v>
          </cell>
          <cell r="O1041" t="str">
            <v>20251010</v>
          </cell>
          <cell r="P1041" t="str">
            <v>T10.2025</v>
          </cell>
          <cell r="Q1041">
            <v>-621724</v>
          </cell>
        </row>
        <row r="1042">
          <cell r="I1042">
            <v>5375</v>
          </cell>
          <cell r="J1042" t="str">
            <v>Distribution Cost -Auto(8%)</v>
          </cell>
          <cell r="K1042" t="str">
            <v>Thu lai phi van chuyen 16082025 hang lanh - 005820 tu HCM den Lotte Mart Nha Trang, BKS: 50H78472</v>
          </cell>
          <cell r="L1042">
            <v>-51580</v>
          </cell>
          <cell r="M1042">
            <v>-4126</v>
          </cell>
          <cell r="N1042">
            <v>-55706</v>
          </cell>
          <cell r="O1042" t="str">
            <v>20251010</v>
          </cell>
          <cell r="P1042" t="str">
            <v>T10.2025</v>
          </cell>
          <cell r="Q1042">
            <v>-1519485</v>
          </cell>
        </row>
        <row r="1043">
          <cell r="I1043">
            <v>52343</v>
          </cell>
          <cell r="J1043" t="str">
            <v/>
          </cell>
          <cell r="K1043" t="str">
            <v/>
          </cell>
          <cell r="L1043">
            <v>536025</v>
          </cell>
          <cell r="M1043">
            <v>42882</v>
          </cell>
          <cell r="N1043">
            <v>578907</v>
          </cell>
          <cell r="O1043" t="str">
            <v>20251010</v>
          </cell>
          <cell r="P1043" t="str">
            <v>T10.2025</v>
          </cell>
          <cell r="Q1043">
            <v>578907</v>
          </cell>
        </row>
        <row r="1044">
          <cell r="J1044" t="str">
            <v/>
          </cell>
          <cell r="K1044" t="str">
            <v>SUB SUM</v>
          </cell>
          <cell r="L1044">
            <v>6532599</v>
          </cell>
          <cell r="M1044">
            <v>520140</v>
          </cell>
          <cell r="N1044">
            <v>7052739</v>
          </cell>
          <cell r="O1044" t="str">
            <v/>
          </cell>
          <cell r="P1044" t="str">
            <v>T10.2025</v>
          </cell>
          <cell r="Q1044">
            <v>0</v>
          </cell>
        </row>
        <row r="1045">
          <cell r="I1045">
            <v>10339</v>
          </cell>
          <cell r="J1045" t="str">
            <v>Sale services fee - Auto</v>
          </cell>
          <cell r="K1045" t="str">
            <v>PHI BAN HANG 202509_005820</v>
          </cell>
          <cell r="L1045">
            <v>-297990</v>
          </cell>
          <cell r="M1045">
            <v>-23839</v>
          </cell>
          <cell r="N1045">
            <v>-321829</v>
          </cell>
          <cell r="O1045" t="str">
            <v>20251010</v>
          </cell>
          <cell r="P1045" t="str">
            <v>T10.2025</v>
          </cell>
          <cell r="Q1045">
            <v>-321829</v>
          </cell>
        </row>
        <row r="1046">
          <cell r="I1046">
            <v>56351</v>
          </cell>
          <cell r="J1046" t="str">
            <v/>
          </cell>
          <cell r="K1046" t="str">
            <v/>
          </cell>
          <cell r="L1046">
            <v>1190660</v>
          </cell>
          <cell r="M1046">
            <v>95253</v>
          </cell>
          <cell r="N1046">
            <v>1285913</v>
          </cell>
          <cell r="O1046" t="str">
            <v>20251010</v>
          </cell>
          <cell r="P1046" t="str">
            <v>T10.2025</v>
          </cell>
          <cell r="Q1046">
            <v>1285913</v>
          </cell>
        </row>
        <row r="1047">
          <cell r="I1047">
            <v>59517</v>
          </cell>
          <cell r="J1047" t="str">
            <v/>
          </cell>
          <cell r="K1047" t="str">
            <v/>
          </cell>
          <cell r="L1047">
            <v>1072050</v>
          </cell>
          <cell r="M1047">
            <v>85764</v>
          </cell>
          <cell r="N1047">
            <v>1157814</v>
          </cell>
          <cell r="O1047" t="str">
            <v>20251030</v>
          </cell>
          <cell r="P1047" t="str">
            <v>T10.2025</v>
          </cell>
          <cell r="Q1047">
            <v>1157814</v>
          </cell>
        </row>
        <row r="1048">
          <cell r="I1048">
            <v>52352</v>
          </cell>
          <cell r="J1048" t="str">
            <v/>
          </cell>
          <cell r="K1048" t="str">
            <v/>
          </cell>
          <cell r="L1048">
            <v>1190660</v>
          </cell>
          <cell r="M1048">
            <v>95253</v>
          </cell>
          <cell r="N1048">
            <v>1285913</v>
          </cell>
          <cell r="O1048" t="str">
            <v>20251010</v>
          </cell>
          <cell r="P1048" t="str">
            <v>T10.2025</v>
          </cell>
          <cell r="Q1048">
            <v>1285913</v>
          </cell>
        </row>
        <row r="1049">
          <cell r="I1049">
            <v>1746</v>
          </cell>
          <cell r="J1049" t="str">
            <v>Basic discount - Auto</v>
          </cell>
          <cell r="K1049" t="str">
            <v>CHIET KHAU CO BAN 202509_005820</v>
          </cell>
          <cell r="L1049">
            <v>-417185</v>
          </cell>
          <cell r="M1049">
            <v>-33375</v>
          </cell>
          <cell r="N1049">
            <v>-450560</v>
          </cell>
          <cell r="O1049" t="str">
            <v>20251010</v>
          </cell>
          <cell r="P1049" t="str">
            <v>T10.2025</v>
          </cell>
          <cell r="Q1049">
            <v>-450560</v>
          </cell>
        </row>
        <row r="1050">
          <cell r="I1050">
            <v>56350</v>
          </cell>
          <cell r="J1050" t="str">
            <v/>
          </cell>
          <cell r="K1050" t="str">
            <v/>
          </cell>
          <cell r="L1050">
            <v>2281975</v>
          </cell>
          <cell r="M1050">
            <v>182558</v>
          </cell>
          <cell r="N1050">
            <v>2464533</v>
          </cell>
          <cell r="O1050" t="str">
            <v>20251010</v>
          </cell>
          <cell r="P1050" t="str">
            <v>T10.2025</v>
          </cell>
          <cell r="Q1050">
            <v>2464533</v>
          </cell>
        </row>
        <row r="1051">
          <cell r="I1051">
            <v>54176</v>
          </cell>
          <cell r="J1051" t="str">
            <v/>
          </cell>
          <cell r="K1051" t="str">
            <v/>
          </cell>
          <cell r="L1051">
            <v>1190660</v>
          </cell>
          <cell r="M1051">
            <v>95253</v>
          </cell>
          <cell r="N1051">
            <v>1285913</v>
          </cell>
          <cell r="O1051" t="str">
            <v>20251010</v>
          </cell>
          <cell r="P1051" t="str">
            <v>T10.2025</v>
          </cell>
          <cell r="Q1051">
            <v>1285913</v>
          </cell>
        </row>
        <row r="1052">
          <cell r="I1052">
            <v>57804</v>
          </cell>
          <cell r="J1052" t="str">
            <v/>
          </cell>
          <cell r="K1052" t="str">
            <v/>
          </cell>
          <cell r="L1052">
            <v>1190660</v>
          </cell>
          <cell r="M1052">
            <v>95253</v>
          </cell>
          <cell r="N1052">
            <v>1285913</v>
          </cell>
          <cell r="O1052" t="str">
            <v>20251030</v>
          </cell>
          <cell r="P1052" t="str">
            <v>T10.2025</v>
          </cell>
          <cell r="Q1052">
            <v>1285913</v>
          </cell>
        </row>
        <row r="1053">
          <cell r="I1053">
            <v>10006</v>
          </cell>
          <cell r="J1053" t="str">
            <v>Sampling services fee - Auto</v>
          </cell>
          <cell r="K1053" t="str">
            <v>PHI HANG MAU 202509_005820</v>
          </cell>
          <cell r="L1053">
            <v>-89397</v>
          </cell>
          <cell r="M1053">
            <v>-8940</v>
          </cell>
          <cell r="N1053">
            <v>-98337</v>
          </cell>
          <cell r="O1053" t="str">
            <v>20251010</v>
          </cell>
          <cell r="P1053" t="str">
            <v>T10.2025</v>
          </cell>
          <cell r="Q1053">
            <v>-98337</v>
          </cell>
        </row>
        <row r="1054">
          <cell r="J1054" t="str">
            <v/>
          </cell>
          <cell r="K1054" t="str">
            <v>SUB SUM</v>
          </cell>
          <cell r="L1054">
            <v>7312093</v>
          </cell>
          <cell r="M1054">
            <v>583180</v>
          </cell>
          <cell r="N1054">
            <v>7895273</v>
          </cell>
          <cell r="O1054" t="str">
            <v/>
          </cell>
          <cell r="P1054" t="str">
            <v>T10.2025</v>
          </cell>
          <cell r="Q1054">
            <v>0</v>
          </cell>
        </row>
        <row r="1055">
          <cell r="I1055">
            <v>59414</v>
          </cell>
          <cell r="J1055" t="str">
            <v/>
          </cell>
          <cell r="K1055" t="str">
            <v/>
          </cell>
          <cell r="L1055">
            <v>595330</v>
          </cell>
          <cell r="M1055">
            <v>47626</v>
          </cell>
          <cell r="N1055">
            <v>642956</v>
          </cell>
          <cell r="O1055" t="str">
            <v>20251030</v>
          </cell>
          <cell r="P1055" t="str">
            <v>T10.2025</v>
          </cell>
          <cell r="Q1055">
            <v>642956</v>
          </cell>
        </row>
        <row r="1056">
          <cell r="I1056">
            <v>7857</v>
          </cell>
          <cell r="J1056" t="str">
            <v>Sale services fee - Auto</v>
          </cell>
          <cell r="K1056" t="str">
            <v>PHI BAN HANG 202509_005820</v>
          </cell>
          <cell r="L1056">
            <v>-80974</v>
          </cell>
          <cell r="M1056">
            <v>-6478</v>
          </cell>
          <cell r="N1056">
            <v>-87452</v>
          </cell>
          <cell r="O1056" t="str">
            <v>20251010</v>
          </cell>
          <cell r="P1056" t="str">
            <v>T10.2025</v>
          </cell>
          <cell r="Q1056">
            <v>-87452</v>
          </cell>
        </row>
        <row r="1057">
          <cell r="I1057">
            <v>1745</v>
          </cell>
          <cell r="J1057" t="str">
            <v>Basic discount - Auto</v>
          </cell>
          <cell r="K1057" t="str">
            <v>CHIET KHAU CO BAN 202509_005820</v>
          </cell>
          <cell r="L1057">
            <v>-113364</v>
          </cell>
          <cell r="M1057">
            <v>-9069</v>
          </cell>
          <cell r="N1057">
            <v>-122433</v>
          </cell>
          <cell r="O1057" t="str">
            <v>20251010</v>
          </cell>
          <cell r="P1057" t="str">
            <v>T10.2025</v>
          </cell>
          <cell r="Q1057">
            <v>-122433</v>
          </cell>
        </row>
        <row r="1058">
          <cell r="I1058">
            <v>5375</v>
          </cell>
          <cell r="J1058" t="str">
            <v>Distribution Cost -Auto(8%)</v>
          </cell>
          <cell r="K1058" t="str">
            <v>Thu lai phi van chuyen 21082025 hang lanh - 005820 tu HCM den Lotte Mart Can Tho, BKS: 50H88676</v>
          </cell>
          <cell r="L1058">
            <v>-56840</v>
          </cell>
          <cell r="M1058">
            <v>-4547</v>
          </cell>
          <cell r="N1058">
            <v>-61387</v>
          </cell>
          <cell r="O1058" t="str">
            <v>20251010</v>
          </cell>
          <cell r="P1058" t="str">
            <v>T10.2025</v>
          </cell>
          <cell r="Q1058">
            <v>-1519485</v>
          </cell>
        </row>
        <row r="1059">
          <cell r="I1059">
            <v>5375</v>
          </cell>
          <cell r="J1059" t="str">
            <v>Distribution Cost -Auto(8%)</v>
          </cell>
          <cell r="K1059" t="str">
            <v>Thu lai phi van chuyen 07082025 hang lanh - 005820 tu HCM den Lotte Mart Can Tho, BKS: 50H08343</v>
          </cell>
          <cell r="L1059">
            <v>-39960</v>
          </cell>
          <cell r="M1059">
            <v>-3197</v>
          </cell>
          <cell r="N1059">
            <v>-43157</v>
          </cell>
          <cell r="O1059" t="str">
            <v>20251010</v>
          </cell>
          <cell r="P1059" t="str">
            <v>T10.2025</v>
          </cell>
          <cell r="Q1059">
            <v>-1519485</v>
          </cell>
        </row>
        <row r="1060">
          <cell r="I1060">
            <v>52660</v>
          </cell>
          <cell r="J1060" t="str">
            <v/>
          </cell>
          <cell r="K1060" t="str">
            <v/>
          </cell>
          <cell r="L1060">
            <v>2837265</v>
          </cell>
          <cell r="M1060">
            <v>226981</v>
          </cell>
          <cell r="N1060">
            <v>3064246</v>
          </cell>
          <cell r="O1060" t="str">
            <v>20251010</v>
          </cell>
          <cell r="P1060" t="str">
            <v>T10.2025</v>
          </cell>
          <cell r="Q1060">
            <v>3064246</v>
          </cell>
        </row>
        <row r="1061">
          <cell r="I1061">
            <v>1719</v>
          </cell>
          <cell r="J1061" t="str">
            <v>251003-01011-1-0210</v>
          </cell>
          <cell r="K1061" t="str">
            <v>Hang tra lai</v>
          </cell>
          <cell r="L1061">
            <v>-349190</v>
          </cell>
          <cell r="M1061">
            <v>-27936</v>
          </cell>
          <cell r="N1061">
            <v>-377126</v>
          </cell>
          <cell r="O1061" t="str">
            <v>20251010</v>
          </cell>
          <cell r="P1061" t="str">
            <v>T10.2025</v>
          </cell>
          <cell r="Q1061">
            <v>-377126</v>
          </cell>
        </row>
        <row r="1062">
          <cell r="I1062">
            <v>59413</v>
          </cell>
          <cell r="J1062" t="str">
            <v/>
          </cell>
          <cell r="K1062" t="str">
            <v/>
          </cell>
          <cell r="L1062">
            <v>1686645</v>
          </cell>
          <cell r="M1062">
            <v>134932</v>
          </cell>
          <cell r="N1062">
            <v>1821577</v>
          </cell>
          <cell r="O1062" t="str">
            <v>20251030</v>
          </cell>
          <cell r="P1062" t="str">
            <v>T10.2025</v>
          </cell>
          <cell r="Q1062">
            <v>1821577</v>
          </cell>
        </row>
        <row r="1063">
          <cell r="I1063">
            <v>8311</v>
          </cell>
          <cell r="J1063" t="str">
            <v>Sampling services fee - Auto</v>
          </cell>
          <cell r="K1063" t="str">
            <v>PHI HANG MAU 202509_005820</v>
          </cell>
          <cell r="L1063">
            <v>-24292</v>
          </cell>
          <cell r="M1063">
            <v>-2429</v>
          </cell>
          <cell r="N1063">
            <v>-26721</v>
          </cell>
          <cell r="O1063" t="str">
            <v>20251010</v>
          </cell>
          <cell r="P1063" t="str">
            <v>T10.2025</v>
          </cell>
          <cell r="Q1063">
            <v>-26721</v>
          </cell>
        </row>
        <row r="1064">
          <cell r="I1064">
            <v>5375</v>
          </cell>
          <cell r="J1064" t="str">
            <v>Distribution Cost -Auto(8%)</v>
          </cell>
          <cell r="K1064" t="str">
            <v>Thu lai phi van chuyen 28082025 hang lanh - 005820 tu HCM den Lotte Mart Can Tho, BKS: 86C12051</v>
          </cell>
          <cell r="L1064">
            <v>-39960</v>
          </cell>
          <cell r="M1064">
            <v>-3197</v>
          </cell>
          <cell r="N1064">
            <v>-43157</v>
          </cell>
          <cell r="O1064" t="str">
            <v>20251010</v>
          </cell>
          <cell r="P1064" t="str">
            <v>T10.2025</v>
          </cell>
          <cell r="Q1064">
            <v>-1519485</v>
          </cell>
        </row>
        <row r="1065">
          <cell r="I1065">
            <v>5375</v>
          </cell>
          <cell r="J1065" t="str">
            <v>Distribution Cost -Auto(8%)</v>
          </cell>
          <cell r="K1065" t="str">
            <v>Thu lai phi van chuyen 12082025 hang lanh - 005820 tu HCM den Lotte Mart Can Tho, BKS: 51C71523; 50H83347</v>
          </cell>
          <cell r="L1065">
            <v>-50700</v>
          </cell>
          <cell r="M1065">
            <v>-4056</v>
          </cell>
          <cell r="N1065">
            <v>-54756</v>
          </cell>
          <cell r="O1065" t="str">
            <v>20251010</v>
          </cell>
          <cell r="P1065" t="str">
            <v>T10.2025</v>
          </cell>
          <cell r="Q1065">
            <v>-1519485</v>
          </cell>
        </row>
        <row r="1066">
          <cell r="I1066">
            <v>54528</v>
          </cell>
          <cell r="J1066" t="str">
            <v/>
          </cell>
          <cell r="K1066" t="str">
            <v/>
          </cell>
          <cell r="L1066">
            <v>1627340</v>
          </cell>
          <cell r="M1066">
            <v>130187</v>
          </cell>
          <cell r="N1066">
            <v>1757527</v>
          </cell>
          <cell r="O1066" t="str">
            <v>20251010</v>
          </cell>
          <cell r="P1066" t="str">
            <v>T10.2025</v>
          </cell>
          <cell r="Q1066">
            <v>1757527</v>
          </cell>
        </row>
        <row r="1067">
          <cell r="J1067" t="str">
            <v/>
          </cell>
          <cell r="K1067" t="str">
            <v>SUB SUM</v>
          </cell>
          <cell r="L1067">
            <v>5991300</v>
          </cell>
          <cell r="M1067">
            <v>478817</v>
          </cell>
          <cell r="N1067">
            <v>6470117</v>
          </cell>
          <cell r="O1067" t="str">
            <v/>
          </cell>
          <cell r="P1067" t="str">
            <v>T10.2025</v>
          </cell>
          <cell r="Q1067">
            <v>0</v>
          </cell>
        </row>
        <row r="1068">
          <cell r="I1068">
            <v>7030</v>
          </cell>
          <cell r="J1068" t="str">
            <v>Sale services fee - Auto</v>
          </cell>
          <cell r="K1068" t="str">
            <v>PHI BAN HANG 202509_005820</v>
          </cell>
          <cell r="L1068">
            <v>-111277</v>
          </cell>
          <cell r="M1068">
            <v>-8902</v>
          </cell>
          <cell r="N1068">
            <v>-120179</v>
          </cell>
          <cell r="O1068" t="str">
            <v>20251010</v>
          </cell>
          <cell r="P1068" t="str">
            <v>T10.2025</v>
          </cell>
          <cell r="Q1068">
            <v>-120179</v>
          </cell>
        </row>
        <row r="1069">
          <cell r="I1069">
            <v>1744</v>
          </cell>
          <cell r="J1069" t="str">
            <v>Basic discount - Auto</v>
          </cell>
          <cell r="K1069" t="str">
            <v>CHIET KHAU CO BAN 202509_005820</v>
          </cell>
          <cell r="L1069">
            <v>-155787</v>
          </cell>
          <cell r="M1069">
            <v>-12463</v>
          </cell>
          <cell r="N1069">
            <v>-168250</v>
          </cell>
          <cell r="O1069" t="str">
            <v>20251010</v>
          </cell>
          <cell r="P1069" t="str">
            <v>T10.2025</v>
          </cell>
          <cell r="Q1069">
            <v>-168250</v>
          </cell>
        </row>
        <row r="1070">
          <cell r="I1070">
            <v>6778</v>
          </cell>
          <cell r="J1070" t="str">
            <v>Sampling services fee - Auto</v>
          </cell>
          <cell r="K1070" t="str">
            <v>PHI HANG MAU 202509_005820</v>
          </cell>
          <cell r="L1070">
            <v>-33383</v>
          </cell>
          <cell r="M1070">
            <v>-3338</v>
          </cell>
          <cell r="N1070">
            <v>-36721</v>
          </cell>
          <cell r="O1070" t="str">
            <v>20251010</v>
          </cell>
          <cell r="P1070" t="str">
            <v>T10.2025</v>
          </cell>
          <cell r="Q1070">
            <v>-36721</v>
          </cell>
        </row>
        <row r="1071">
          <cell r="I1071">
            <v>56346</v>
          </cell>
          <cell r="J1071" t="str">
            <v/>
          </cell>
          <cell r="K1071" t="str">
            <v/>
          </cell>
          <cell r="L1071">
            <v>1091315</v>
          </cell>
          <cell r="M1071">
            <v>87305</v>
          </cell>
          <cell r="N1071">
            <v>1178620</v>
          </cell>
          <cell r="O1071" t="str">
            <v>20251010</v>
          </cell>
          <cell r="P1071" t="str">
            <v>T10.2025</v>
          </cell>
          <cell r="Q1071">
            <v>1178620</v>
          </cell>
        </row>
        <row r="1072">
          <cell r="J1072" t="str">
            <v/>
          </cell>
          <cell r="K1072" t="str">
            <v>SUB SUM</v>
          </cell>
          <cell r="L1072">
            <v>790868</v>
          </cell>
          <cell r="M1072">
            <v>62602</v>
          </cell>
          <cell r="N1072">
            <v>853470</v>
          </cell>
          <cell r="O1072" t="str">
            <v/>
          </cell>
          <cell r="P1072" t="str">
            <v>T10.2025</v>
          </cell>
          <cell r="Q1072">
            <v>0</v>
          </cell>
        </row>
        <row r="1073">
          <cell r="I1073">
            <v>8384</v>
          </cell>
          <cell r="J1073" t="str">
            <v>Sale services fee - Auto</v>
          </cell>
          <cell r="K1073" t="str">
            <v>PHI BAN HANG 202509_005820</v>
          </cell>
          <cell r="L1073">
            <v>-458540</v>
          </cell>
          <cell r="M1073">
            <v>-36683</v>
          </cell>
          <cell r="N1073">
            <v>-495223</v>
          </cell>
          <cell r="O1073" t="str">
            <v>20251010</v>
          </cell>
          <cell r="P1073" t="str">
            <v>T10.2025</v>
          </cell>
          <cell r="Q1073">
            <v>-495223</v>
          </cell>
        </row>
        <row r="1074">
          <cell r="I1074">
            <v>1743</v>
          </cell>
          <cell r="J1074" t="str">
            <v>Basic discount - Auto</v>
          </cell>
          <cell r="K1074" t="str">
            <v>CHIET KHAU CO BAN 202509_005820</v>
          </cell>
          <cell r="L1074">
            <v>-641956</v>
          </cell>
          <cell r="M1074">
            <v>-51356</v>
          </cell>
          <cell r="N1074">
            <v>-693312</v>
          </cell>
          <cell r="O1074" t="str">
            <v>20251010</v>
          </cell>
          <cell r="P1074" t="str">
            <v>T10.2025</v>
          </cell>
          <cell r="Q1074">
            <v>-693312</v>
          </cell>
        </row>
        <row r="1075">
          <cell r="I1075">
            <v>56625</v>
          </cell>
          <cell r="J1075" t="str">
            <v/>
          </cell>
          <cell r="K1075" t="str">
            <v/>
          </cell>
          <cell r="L1075">
            <v>2381320</v>
          </cell>
          <cell r="M1075">
            <v>190506</v>
          </cell>
          <cell r="N1075">
            <v>2571826</v>
          </cell>
          <cell r="O1075" t="str">
            <v>20251030</v>
          </cell>
          <cell r="P1075" t="str">
            <v>T10.2025</v>
          </cell>
          <cell r="Q1075">
            <v>2571826</v>
          </cell>
        </row>
        <row r="1076">
          <cell r="I1076">
            <v>5375</v>
          </cell>
          <cell r="J1076" t="str">
            <v>Distribution Cost -Auto(8%)</v>
          </cell>
          <cell r="K1076" t="str">
            <v>Thu lai phi van chuyen 05082025 hang lanh - 005820 tu HCM den Lotte Mart Vung Tau, BKS: 51C71523</v>
          </cell>
          <cell r="L1076">
            <v>-36820</v>
          </cell>
          <cell r="M1076">
            <v>-2946</v>
          </cell>
          <cell r="N1076">
            <v>-39766</v>
          </cell>
          <cell r="O1076" t="str">
            <v>20251010</v>
          </cell>
          <cell r="P1076" t="str">
            <v>T10.2025</v>
          </cell>
          <cell r="Q1076">
            <v>-1519485</v>
          </cell>
        </row>
        <row r="1077">
          <cell r="I1077">
            <v>8137</v>
          </cell>
          <cell r="J1077" t="str">
            <v>Sampling services fee - Auto</v>
          </cell>
          <cell r="K1077" t="str">
            <v>PHI HANG MAU 202509_005820</v>
          </cell>
          <cell r="L1077">
            <v>-137562</v>
          </cell>
          <cell r="M1077">
            <v>-13756</v>
          </cell>
          <cell r="N1077">
            <v>-151318</v>
          </cell>
          <cell r="O1077" t="str">
            <v>20251010</v>
          </cell>
          <cell r="P1077" t="str">
            <v>T10.2025</v>
          </cell>
          <cell r="Q1077">
            <v>-151318</v>
          </cell>
        </row>
        <row r="1078">
          <cell r="I1078">
            <v>5375</v>
          </cell>
          <cell r="J1078" t="str">
            <v>Distribution Cost -Auto(8%)</v>
          </cell>
          <cell r="K1078" t="str">
            <v>Thu lai phi van chuyen 21082025 hang lanh - 005820 tu HCM den Lotte Mart Vung Tau, BKS: 50H87053; 86C12051</v>
          </cell>
          <cell r="L1078">
            <v>-31560</v>
          </cell>
          <cell r="M1078">
            <v>-2525</v>
          </cell>
          <cell r="N1078">
            <v>-34085</v>
          </cell>
          <cell r="O1078" t="str">
            <v>20251010</v>
          </cell>
          <cell r="P1078" t="str">
            <v>T10.2025</v>
          </cell>
          <cell r="Q1078">
            <v>-1519485</v>
          </cell>
        </row>
        <row r="1079">
          <cell r="I1079">
            <v>52659</v>
          </cell>
          <cell r="J1079" t="str">
            <v/>
          </cell>
          <cell r="K1079" t="str">
            <v/>
          </cell>
          <cell r="L1079">
            <v>2837265</v>
          </cell>
          <cell r="M1079">
            <v>226981</v>
          </cell>
          <cell r="N1079">
            <v>3064246</v>
          </cell>
          <cell r="O1079" t="str">
            <v>20251010</v>
          </cell>
          <cell r="P1079" t="str">
            <v>T10.2025</v>
          </cell>
          <cell r="Q1079">
            <v>3064246</v>
          </cell>
        </row>
        <row r="1080">
          <cell r="J1080" t="str">
            <v/>
          </cell>
          <cell r="K1080" t="str">
            <v>SUB SUM</v>
          </cell>
          <cell r="L1080">
            <v>3912147</v>
          </cell>
          <cell r="M1080">
            <v>310221</v>
          </cell>
          <cell r="N1080">
            <v>4222368</v>
          </cell>
          <cell r="O1080" t="str">
            <v/>
          </cell>
          <cell r="P1080" t="str">
            <v>T10.2025</v>
          </cell>
          <cell r="Q1080">
            <v>0</v>
          </cell>
        </row>
        <row r="1081">
          <cell r="I1081">
            <v>7257</v>
          </cell>
          <cell r="J1081" t="str">
            <v>Sale services fee - Auto</v>
          </cell>
          <cell r="K1081" t="str">
            <v>PHI BAN HANG 202509_005820</v>
          </cell>
          <cell r="L1081">
            <v>-224194</v>
          </cell>
          <cell r="M1081">
            <v>-17935</v>
          </cell>
          <cell r="N1081">
            <v>-242129</v>
          </cell>
          <cell r="O1081" t="str">
            <v>20251010</v>
          </cell>
          <cell r="P1081" t="str">
            <v>T10.2025</v>
          </cell>
          <cell r="Q1081">
            <v>-242129</v>
          </cell>
        </row>
        <row r="1082">
          <cell r="I1082">
            <v>1749</v>
          </cell>
          <cell r="J1082" t="str">
            <v>Basic discount - Auto</v>
          </cell>
          <cell r="K1082" t="str">
            <v>CHIET KHAU CO BAN 202509_005820</v>
          </cell>
          <cell r="L1082">
            <v>-313871</v>
          </cell>
          <cell r="M1082">
            <v>-25110</v>
          </cell>
          <cell r="N1082">
            <v>-338981</v>
          </cell>
          <cell r="O1082" t="str">
            <v>20251010</v>
          </cell>
          <cell r="P1082" t="str">
            <v>T10.2025</v>
          </cell>
          <cell r="Q1082">
            <v>-338981</v>
          </cell>
        </row>
        <row r="1083">
          <cell r="I1083">
            <v>50916</v>
          </cell>
          <cell r="J1083" t="str">
            <v/>
          </cell>
          <cell r="K1083" t="str">
            <v/>
          </cell>
          <cell r="L1083">
            <v>1646605</v>
          </cell>
          <cell r="M1083">
            <v>131728</v>
          </cell>
          <cell r="N1083">
            <v>1778333</v>
          </cell>
          <cell r="O1083" t="str">
            <v>20251010</v>
          </cell>
          <cell r="P1083" t="str">
            <v>T10.2025</v>
          </cell>
          <cell r="Q1083">
            <v>1778333</v>
          </cell>
        </row>
        <row r="1084">
          <cell r="I1084">
            <v>57812</v>
          </cell>
          <cell r="J1084" t="str">
            <v/>
          </cell>
          <cell r="K1084" t="str">
            <v/>
          </cell>
          <cell r="L1084">
            <v>2797225</v>
          </cell>
          <cell r="M1084">
            <v>223778</v>
          </cell>
          <cell r="N1084">
            <v>3021003</v>
          </cell>
          <cell r="O1084" t="str">
            <v>20251030</v>
          </cell>
          <cell r="P1084" t="str">
            <v>T10.2025</v>
          </cell>
          <cell r="Q1084">
            <v>3021003</v>
          </cell>
        </row>
        <row r="1085">
          <cell r="I1085">
            <v>6937</v>
          </cell>
          <cell r="J1085" t="str">
            <v>Sampling services fee - Auto</v>
          </cell>
          <cell r="K1085" t="str">
            <v>PHI HANG MAU 202509_005820</v>
          </cell>
          <cell r="L1085">
            <v>-67258</v>
          </cell>
          <cell r="M1085">
            <v>-6726</v>
          </cell>
          <cell r="N1085">
            <v>-73984</v>
          </cell>
          <cell r="O1085" t="str">
            <v>20251010</v>
          </cell>
          <cell r="P1085" t="str">
            <v>T10.2025</v>
          </cell>
          <cell r="Q1085">
            <v>-73984</v>
          </cell>
        </row>
        <row r="1086">
          <cell r="I1086">
            <v>54457</v>
          </cell>
          <cell r="J1086" t="str">
            <v/>
          </cell>
          <cell r="K1086" t="str">
            <v/>
          </cell>
          <cell r="L1086">
            <v>1110580</v>
          </cell>
          <cell r="M1086">
            <v>88846</v>
          </cell>
          <cell r="N1086">
            <v>1199426</v>
          </cell>
          <cell r="O1086" t="str">
            <v>20251010</v>
          </cell>
          <cell r="P1086" t="str">
            <v>T10.2025</v>
          </cell>
          <cell r="Q1086">
            <v>1199426</v>
          </cell>
        </row>
        <row r="1087">
          <cell r="J1087" t="str">
            <v/>
          </cell>
          <cell r="K1087" t="str">
            <v>SUB SUM</v>
          </cell>
          <cell r="L1087">
            <v>4949087</v>
          </cell>
          <cell r="M1087">
            <v>394581</v>
          </cell>
          <cell r="N1087">
            <v>5343668</v>
          </cell>
          <cell r="O1087" t="str">
            <v/>
          </cell>
          <cell r="P1087" t="str">
            <v>T10.2025</v>
          </cell>
          <cell r="Q1087">
            <v>0</v>
          </cell>
        </row>
        <row r="1088">
          <cell r="I1088">
            <v>8434</v>
          </cell>
          <cell r="J1088" t="str">
            <v>Sampling services fee - Auto</v>
          </cell>
          <cell r="K1088" t="str">
            <v>PHI HANG MAU 202509_005820</v>
          </cell>
          <cell r="L1088">
            <v>-35840</v>
          </cell>
          <cell r="M1088">
            <v>-3584</v>
          </cell>
          <cell r="N1088">
            <v>-39424</v>
          </cell>
          <cell r="O1088" t="str">
            <v>20251010</v>
          </cell>
          <cell r="P1088" t="str">
            <v>T10.2025</v>
          </cell>
          <cell r="Q1088">
            <v>-39424</v>
          </cell>
        </row>
        <row r="1089">
          <cell r="I1089">
            <v>5375</v>
          </cell>
          <cell r="J1089" t="str">
            <v>Distribution Cost -Auto(8%)</v>
          </cell>
          <cell r="K1089" t="str">
            <v>Thu lai phi van chuyen 26082025 hang lanh - 005820 tu HCM den Lotte Mart Phan Thiet, BKS: 50H87053</v>
          </cell>
          <cell r="L1089">
            <v>-63420</v>
          </cell>
          <cell r="M1089">
            <v>-5074</v>
          </cell>
          <cell r="N1089">
            <v>-68494</v>
          </cell>
          <cell r="O1089" t="str">
            <v>20251010</v>
          </cell>
          <cell r="P1089" t="str">
            <v>T10.2025</v>
          </cell>
          <cell r="Q1089">
            <v>-1519485</v>
          </cell>
        </row>
        <row r="1090">
          <cell r="I1090">
            <v>54367</v>
          </cell>
          <cell r="J1090" t="str">
            <v/>
          </cell>
          <cell r="K1090" t="str">
            <v/>
          </cell>
          <cell r="L1090">
            <v>2718655</v>
          </cell>
          <cell r="M1090">
            <v>217492</v>
          </cell>
          <cell r="N1090">
            <v>2936147</v>
          </cell>
          <cell r="O1090" t="str">
            <v>20251010</v>
          </cell>
          <cell r="P1090" t="str">
            <v>T10.2025</v>
          </cell>
          <cell r="Q1090">
            <v>2936147</v>
          </cell>
        </row>
        <row r="1091">
          <cell r="I1091">
            <v>56577</v>
          </cell>
          <cell r="J1091" t="str">
            <v/>
          </cell>
          <cell r="K1091" t="str">
            <v/>
          </cell>
          <cell r="L1091">
            <v>2718655</v>
          </cell>
          <cell r="M1091">
            <v>217492</v>
          </cell>
          <cell r="N1091">
            <v>2936147</v>
          </cell>
          <cell r="O1091" t="str">
            <v>20251030</v>
          </cell>
          <cell r="P1091" t="str">
            <v>T10.2025</v>
          </cell>
          <cell r="Q1091">
            <v>2936147</v>
          </cell>
        </row>
        <row r="1092">
          <cell r="I1092">
            <v>8702</v>
          </cell>
          <cell r="J1092" t="str">
            <v>Sale services fee - Auto</v>
          </cell>
          <cell r="K1092" t="str">
            <v>PHI BAN HANG 202509_005820</v>
          </cell>
          <cell r="L1092">
            <v>-119467</v>
          </cell>
          <cell r="M1092">
            <v>-9557</v>
          </cell>
          <cell r="N1092">
            <v>-129024</v>
          </cell>
          <cell r="O1092" t="str">
            <v>20251010</v>
          </cell>
          <cell r="P1092" t="str">
            <v>T10.2025</v>
          </cell>
          <cell r="Q1092">
            <v>-129024</v>
          </cell>
        </row>
        <row r="1093">
          <cell r="I1093">
            <v>1742</v>
          </cell>
          <cell r="J1093" t="str">
            <v>Basic discount - Auto</v>
          </cell>
          <cell r="K1093" t="str">
            <v>CHIET KHAU CO BAN 202509_005820</v>
          </cell>
          <cell r="L1093">
            <v>-167253</v>
          </cell>
          <cell r="M1093">
            <v>-13380</v>
          </cell>
          <cell r="N1093">
            <v>-180633</v>
          </cell>
          <cell r="O1093" t="str">
            <v>20251010</v>
          </cell>
          <cell r="P1093" t="str">
            <v>T10.2025</v>
          </cell>
          <cell r="Q1093">
            <v>-180633</v>
          </cell>
        </row>
        <row r="1094">
          <cell r="I1094">
            <v>5375</v>
          </cell>
          <cell r="J1094" t="str">
            <v>Distribution Cost -Auto(8%)</v>
          </cell>
          <cell r="K1094" t="str">
            <v>Thu lai phi van chuyen 16082025 hang lanh - 005820 tu HCM den Lotte Mart Phan Thiet, BKS: 86C12051</v>
          </cell>
          <cell r="L1094">
            <v>-61440</v>
          </cell>
          <cell r="M1094">
            <v>-4915</v>
          </cell>
          <cell r="N1094">
            <v>-66355</v>
          </cell>
          <cell r="O1094" t="str">
            <v>20251010</v>
          </cell>
          <cell r="P1094" t="str">
            <v>T10.2025</v>
          </cell>
          <cell r="Q1094">
            <v>-1519485</v>
          </cell>
        </row>
        <row r="1095">
          <cell r="I1095">
            <v>52344</v>
          </cell>
          <cell r="J1095" t="str">
            <v/>
          </cell>
          <cell r="K1095" t="str">
            <v/>
          </cell>
          <cell r="L1095">
            <v>2699390</v>
          </cell>
          <cell r="M1095">
            <v>215951</v>
          </cell>
          <cell r="N1095">
            <v>2915341</v>
          </cell>
          <cell r="O1095" t="str">
            <v>20251010</v>
          </cell>
          <cell r="P1095" t="str">
            <v>T10.2025</v>
          </cell>
          <cell r="Q1095">
            <v>2915341</v>
          </cell>
        </row>
        <row r="1096">
          <cell r="I1096">
            <v>1607</v>
          </cell>
          <cell r="J1096" t="str">
            <v>250930-01006-1-0035</v>
          </cell>
          <cell r="K1096" t="str">
            <v>Hang tra lai</v>
          </cell>
          <cell r="L1096">
            <v>-218263</v>
          </cell>
          <cell r="M1096">
            <v>-17461</v>
          </cell>
          <cell r="N1096">
            <v>-235724</v>
          </cell>
          <cell r="O1096" t="str">
            <v>20251010</v>
          </cell>
          <cell r="P1096" t="str">
            <v>T10.2025</v>
          </cell>
          <cell r="Q1096">
            <v>-235724</v>
          </cell>
        </row>
        <row r="1097">
          <cell r="J1097" t="str">
            <v/>
          </cell>
          <cell r="K1097" t="str">
            <v>SUB SUM</v>
          </cell>
          <cell r="L1097">
            <v>7471017</v>
          </cell>
          <cell r="M1097">
            <v>596964</v>
          </cell>
          <cell r="N1097">
            <v>8067981</v>
          </cell>
          <cell r="O1097" t="str">
            <v/>
          </cell>
          <cell r="P1097" t="str">
            <v>T10.2025</v>
          </cell>
          <cell r="Q1097">
            <v>0</v>
          </cell>
        </row>
        <row r="1098">
          <cell r="I1098">
            <v>7518</v>
          </cell>
          <cell r="J1098" t="str">
            <v>Sale services fee - Auto</v>
          </cell>
          <cell r="K1098" t="str">
            <v>PHI BAN HANG 202509_005820</v>
          </cell>
          <cell r="L1098">
            <v>-169703</v>
          </cell>
          <cell r="M1098">
            <v>-13576</v>
          </cell>
          <cell r="N1098">
            <v>-183279</v>
          </cell>
          <cell r="O1098" t="str">
            <v>20251010</v>
          </cell>
          <cell r="P1098" t="str">
            <v>T10.2025</v>
          </cell>
          <cell r="Q1098">
            <v>-183279</v>
          </cell>
        </row>
        <row r="1099">
          <cell r="I1099">
            <v>1741</v>
          </cell>
          <cell r="J1099" t="str">
            <v>Basic discount - Auto</v>
          </cell>
          <cell r="K1099" t="str">
            <v>CHIET KHAU CO BAN 202509_005820</v>
          </cell>
          <cell r="L1099">
            <v>-237585</v>
          </cell>
          <cell r="M1099">
            <v>-19007</v>
          </cell>
          <cell r="N1099">
            <v>-256592</v>
          </cell>
          <cell r="O1099" t="str">
            <v>20251010</v>
          </cell>
          <cell r="P1099" t="str">
            <v>T10.2025</v>
          </cell>
          <cell r="Q1099">
            <v>-256592</v>
          </cell>
        </row>
        <row r="1100">
          <cell r="I1100">
            <v>58100</v>
          </cell>
          <cell r="J1100" t="str">
            <v/>
          </cell>
          <cell r="K1100" t="str">
            <v/>
          </cell>
          <cell r="L1100">
            <v>1072050</v>
          </cell>
          <cell r="M1100">
            <v>85764</v>
          </cell>
          <cell r="N1100">
            <v>1157814</v>
          </cell>
          <cell r="O1100" t="str">
            <v>20251030</v>
          </cell>
          <cell r="P1100" t="str">
            <v>T10.2025</v>
          </cell>
          <cell r="Q1100">
            <v>1157814</v>
          </cell>
        </row>
        <row r="1101">
          <cell r="I1101">
            <v>7519</v>
          </cell>
          <cell r="J1101" t="str">
            <v>Sampling services fee - Auto</v>
          </cell>
          <cell r="K1101" t="str">
            <v>PHI HANG MAU 202509_005820</v>
          </cell>
          <cell r="L1101">
            <v>-50911</v>
          </cell>
          <cell r="M1101">
            <v>-5091</v>
          </cell>
          <cell r="N1101">
            <v>-56002</v>
          </cell>
          <cell r="O1101" t="str">
            <v>20251010</v>
          </cell>
          <cell r="P1101" t="str">
            <v>T10.2025</v>
          </cell>
          <cell r="Q1101">
            <v>-56002</v>
          </cell>
        </row>
        <row r="1102">
          <cell r="I1102">
            <v>53683</v>
          </cell>
          <cell r="J1102" t="str">
            <v/>
          </cell>
          <cell r="K1102" t="str">
            <v/>
          </cell>
          <cell r="L1102">
            <v>1110580</v>
          </cell>
          <cell r="M1102">
            <v>88846</v>
          </cell>
          <cell r="N1102">
            <v>1199426</v>
          </cell>
          <cell r="O1102" t="str">
            <v>20251010</v>
          </cell>
          <cell r="P1102" t="str">
            <v>T10.2025</v>
          </cell>
          <cell r="Q1102">
            <v>1199426</v>
          </cell>
        </row>
        <row r="1103">
          <cell r="I1103">
            <v>58101</v>
          </cell>
          <cell r="J1103" t="str">
            <v/>
          </cell>
          <cell r="K1103" t="str">
            <v/>
          </cell>
          <cell r="L1103">
            <v>1190660</v>
          </cell>
          <cell r="M1103">
            <v>95253</v>
          </cell>
          <cell r="N1103">
            <v>1285913</v>
          </cell>
          <cell r="O1103" t="str">
            <v>20251030</v>
          </cell>
          <cell r="P1103" t="str">
            <v>T10.2025</v>
          </cell>
          <cell r="Q1103">
            <v>1285913</v>
          </cell>
        </row>
        <row r="1104">
          <cell r="I1104">
            <v>56567</v>
          </cell>
          <cell r="J1104" t="str">
            <v/>
          </cell>
          <cell r="K1104" t="str">
            <v/>
          </cell>
          <cell r="L1104">
            <v>1131355</v>
          </cell>
          <cell r="M1104">
            <v>90508</v>
          </cell>
          <cell r="N1104">
            <v>1221863</v>
          </cell>
          <cell r="O1104" t="str">
            <v>20251030</v>
          </cell>
          <cell r="P1104" t="str">
            <v>T10.2025</v>
          </cell>
          <cell r="Q1104">
            <v>1221863</v>
          </cell>
        </row>
        <row r="1105">
          <cell r="J1105" t="str">
            <v/>
          </cell>
          <cell r="K1105" t="str">
            <v>SUB SUM</v>
          </cell>
          <cell r="L1105">
            <v>4046446</v>
          </cell>
          <cell r="M1105">
            <v>322697</v>
          </cell>
          <cell r="N1105">
            <v>4369143</v>
          </cell>
          <cell r="O1105" t="str">
            <v/>
          </cell>
          <cell r="P1105" t="str">
            <v>T10.2025</v>
          </cell>
          <cell r="Q1105">
            <v>0</v>
          </cell>
        </row>
        <row r="1106">
          <cell r="I1106">
            <v>52486</v>
          </cell>
          <cell r="J1106" t="str">
            <v/>
          </cell>
          <cell r="K1106" t="str">
            <v/>
          </cell>
          <cell r="L1106">
            <v>2381320</v>
          </cell>
          <cell r="M1106">
            <v>190506</v>
          </cell>
          <cell r="N1106">
            <v>2571826</v>
          </cell>
          <cell r="O1106" t="str">
            <v>20251010</v>
          </cell>
          <cell r="P1106" t="str">
            <v>T10.2025</v>
          </cell>
          <cell r="Q1106">
            <v>2571826</v>
          </cell>
        </row>
        <row r="1107">
          <cell r="I1107">
            <v>5375</v>
          </cell>
          <cell r="J1107" t="str">
            <v>Distribution Cost -Auto(8%)</v>
          </cell>
          <cell r="K1107" t="str">
            <v>Thu lai phi van chuyen 21082025 hang lanh - 005820 tu HCM den Lotte Mart Da Nang, BKS: 50H89015</v>
          </cell>
          <cell r="L1107">
            <v>-63820</v>
          </cell>
          <cell r="M1107">
            <v>-5106</v>
          </cell>
          <cell r="N1107">
            <v>-68926</v>
          </cell>
          <cell r="O1107" t="str">
            <v>20251010</v>
          </cell>
          <cell r="P1107" t="str">
            <v>T10.2025</v>
          </cell>
          <cell r="Q1107">
            <v>-1519485</v>
          </cell>
        </row>
        <row r="1108">
          <cell r="I1108">
            <v>9605</v>
          </cell>
          <cell r="J1108" t="str">
            <v>Sale services fee - Auto</v>
          </cell>
          <cell r="K1108" t="str">
            <v>PHI BAN HANG 202509_005820</v>
          </cell>
          <cell r="L1108">
            <v>-178599</v>
          </cell>
          <cell r="M1108">
            <v>-14288</v>
          </cell>
          <cell r="N1108">
            <v>-192887</v>
          </cell>
          <cell r="O1108" t="str">
            <v>20251010</v>
          </cell>
          <cell r="P1108" t="str">
            <v>T10.2025</v>
          </cell>
          <cell r="Q1108">
            <v>-192887</v>
          </cell>
        </row>
        <row r="1109">
          <cell r="I1109">
            <v>57887</v>
          </cell>
          <cell r="J1109" t="str">
            <v/>
          </cell>
          <cell r="K1109" t="str">
            <v/>
          </cell>
          <cell r="L1109">
            <v>2381320</v>
          </cell>
          <cell r="M1109">
            <v>190506</v>
          </cell>
          <cell r="N1109">
            <v>2571826</v>
          </cell>
          <cell r="O1109" t="str">
            <v>20251030</v>
          </cell>
          <cell r="P1109" t="str">
            <v>T10.2025</v>
          </cell>
          <cell r="Q1109">
            <v>2571826</v>
          </cell>
        </row>
        <row r="1110">
          <cell r="I1110">
            <v>1740</v>
          </cell>
          <cell r="J1110" t="str">
            <v>Basic discount - Auto</v>
          </cell>
          <cell r="K1110" t="str">
            <v>CHIET KHAU CO BAN 202509_005820</v>
          </cell>
          <cell r="L1110">
            <v>-250039</v>
          </cell>
          <cell r="M1110">
            <v>-20003</v>
          </cell>
          <cell r="N1110">
            <v>-270042</v>
          </cell>
          <cell r="O1110" t="str">
            <v>20251010</v>
          </cell>
          <cell r="P1110" t="str">
            <v>T10.2025</v>
          </cell>
          <cell r="Q1110">
            <v>-270042</v>
          </cell>
        </row>
        <row r="1111">
          <cell r="I1111">
            <v>5375</v>
          </cell>
          <cell r="J1111" t="str">
            <v>Distribution Cost -Auto(8%)</v>
          </cell>
          <cell r="K1111" t="str">
            <v>Thu lai phi van chuyen 07082025 hang lanh - 005820 tu HCM den Lotte Mart Da Nang, BKS: 50H86785</v>
          </cell>
          <cell r="L1111">
            <v>-41910</v>
          </cell>
          <cell r="M1111">
            <v>-3353</v>
          </cell>
          <cell r="N1111">
            <v>-45263</v>
          </cell>
          <cell r="O1111" t="str">
            <v>20251010</v>
          </cell>
          <cell r="P1111" t="str">
            <v>T10.2025</v>
          </cell>
          <cell r="Q1111">
            <v>-1519485</v>
          </cell>
        </row>
        <row r="1112">
          <cell r="I1112">
            <v>10143</v>
          </cell>
          <cell r="J1112" t="str">
            <v>Sampling services fee - Auto</v>
          </cell>
          <cell r="K1112" t="str">
            <v>PHI HANG MAU 202509_005820</v>
          </cell>
          <cell r="L1112">
            <v>-53580</v>
          </cell>
          <cell r="M1112">
            <v>-5358</v>
          </cell>
          <cell r="N1112">
            <v>-58938</v>
          </cell>
          <cell r="O1112" t="str">
            <v>20251010</v>
          </cell>
          <cell r="P1112" t="str">
            <v>T10.2025</v>
          </cell>
          <cell r="Q1112">
            <v>-58938</v>
          </cell>
        </row>
        <row r="1113">
          <cell r="J1113" t="str">
            <v/>
          </cell>
          <cell r="K1113" t="str">
            <v>SUB SUM</v>
          </cell>
          <cell r="L1113">
            <v>4174692</v>
          </cell>
          <cell r="M1113">
            <v>332904</v>
          </cell>
          <cell r="N1113">
            <v>4507596</v>
          </cell>
          <cell r="O1113" t="str">
            <v/>
          </cell>
          <cell r="P1113" t="str">
            <v>T10.2025</v>
          </cell>
          <cell r="Q1113">
            <v>0</v>
          </cell>
        </row>
        <row r="1114">
          <cell r="I1114">
            <v>6823</v>
          </cell>
          <cell r="J1114" t="str">
            <v>Sampling services fee - Auto</v>
          </cell>
          <cell r="K1114" t="str">
            <v>PHI HANG MAU 202509_005820</v>
          </cell>
          <cell r="L1114">
            <v>-67859</v>
          </cell>
          <cell r="M1114">
            <v>-6786</v>
          </cell>
          <cell r="N1114">
            <v>-74645</v>
          </cell>
          <cell r="O1114" t="str">
            <v>20251010</v>
          </cell>
          <cell r="P1114" t="str">
            <v>T10.2025</v>
          </cell>
          <cell r="Q1114">
            <v>-74645</v>
          </cell>
        </row>
        <row r="1115">
          <cell r="I1115">
            <v>54378</v>
          </cell>
          <cell r="J1115" t="str">
            <v/>
          </cell>
          <cell r="K1115" t="str">
            <v/>
          </cell>
          <cell r="L1115">
            <v>1705910</v>
          </cell>
          <cell r="M1115">
            <v>136473</v>
          </cell>
          <cell r="N1115">
            <v>1842383</v>
          </cell>
          <cell r="O1115" t="str">
            <v>20251010</v>
          </cell>
          <cell r="P1115" t="str">
            <v>T10.2025</v>
          </cell>
          <cell r="Q1115">
            <v>1842383</v>
          </cell>
        </row>
        <row r="1116">
          <cell r="I1116">
            <v>6442</v>
          </cell>
          <cell r="J1116" t="str">
            <v>Sale services fee - Auto</v>
          </cell>
          <cell r="K1116" t="str">
            <v>PHI BAN HANG 202509_005820</v>
          </cell>
          <cell r="L1116">
            <v>-226196</v>
          </cell>
          <cell r="M1116">
            <v>-18096</v>
          </cell>
          <cell r="N1116">
            <v>-244292</v>
          </cell>
          <cell r="O1116" t="str">
            <v>20251010</v>
          </cell>
          <cell r="P1116" t="str">
            <v>T10.2025</v>
          </cell>
          <cell r="Q1116">
            <v>-244292</v>
          </cell>
        </row>
        <row r="1117">
          <cell r="I1117">
            <v>1739</v>
          </cell>
          <cell r="J1117" t="str">
            <v>Basic discount - Auto</v>
          </cell>
          <cell r="K1117" t="str">
            <v>CHIET KHAU CO BAN 202509_005820</v>
          </cell>
          <cell r="L1117">
            <v>-316674</v>
          </cell>
          <cell r="M1117">
            <v>-25334</v>
          </cell>
          <cell r="N1117">
            <v>-342008</v>
          </cell>
          <cell r="O1117" t="str">
            <v>20251010</v>
          </cell>
          <cell r="P1117" t="str">
            <v>T10.2025</v>
          </cell>
          <cell r="Q1117">
            <v>-342008</v>
          </cell>
        </row>
        <row r="1118">
          <cell r="I1118">
            <v>56646</v>
          </cell>
          <cell r="J1118" t="str">
            <v/>
          </cell>
          <cell r="K1118" t="str">
            <v/>
          </cell>
          <cell r="L1118">
            <v>1686645</v>
          </cell>
          <cell r="M1118">
            <v>134932</v>
          </cell>
          <cell r="N1118">
            <v>1821577</v>
          </cell>
          <cell r="O1118" t="str">
            <v>20251030</v>
          </cell>
          <cell r="P1118" t="str">
            <v>T10.2025</v>
          </cell>
          <cell r="Q1118">
            <v>1821577</v>
          </cell>
        </row>
        <row r="1119">
          <cell r="J1119" t="str">
            <v/>
          </cell>
          <cell r="K1119" t="str">
            <v>SUB SUM</v>
          </cell>
          <cell r="L1119">
            <v>2781826</v>
          </cell>
          <cell r="M1119">
            <v>221189</v>
          </cell>
          <cell r="N1119">
            <v>3003015</v>
          </cell>
          <cell r="O1119" t="str">
            <v/>
          </cell>
          <cell r="P1119" t="str">
            <v>T10.2025</v>
          </cell>
          <cell r="Q1119">
            <v>0</v>
          </cell>
        </row>
        <row r="1120">
          <cell r="I1120">
            <v>7818</v>
          </cell>
          <cell r="J1120" t="str">
            <v>Sale services fee - Auto</v>
          </cell>
          <cell r="K1120" t="str">
            <v>PHI BAN HANG 202509_005820</v>
          </cell>
          <cell r="L1120">
            <v>-21977</v>
          </cell>
          <cell r="M1120">
            <v>-1758</v>
          </cell>
          <cell r="N1120">
            <v>-23735</v>
          </cell>
          <cell r="O1120" t="str">
            <v>20251010</v>
          </cell>
          <cell r="P1120" t="str">
            <v>T10.2025</v>
          </cell>
          <cell r="Q1120">
            <v>-23735</v>
          </cell>
        </row>
        <row r="1121">
          <cell r="I1121">
            <v>54499</v>
          </cell>
          <cell r="J1121" t="str">
            <v/>
          </cell>
          <cell r="K1121" t="str">
            <v/>
          </cell>
          <cell r="L1121">
            <v>1150620</v>
          </cell>
          <cell r="M1121">
            <v>92050</v>
          </cell>
          <cell r="N1121">
            <v>1242670</v>
          </cell>
          <cell r="O1121" t="str">
            <v>20251010</v>
          </cell>
          <cell r="P1121" t="str">
            <v>T10.2025</v>
          </cell>
          <cell r="Q1121">
            <v>1242670</v>
          </cell>
        </row>
        <row r="1122">
          <cell r="I1122">
            <v>1738</v>
          </cell>
          <cell r="J1122" t="str">
            <v>Basic discount - Auto</v>
          </cell>
          <cell r="K1122" t="str">
            <v>CHIET KHAU CO BAN 202509_005820</v>
          </cell>
          <cell r="L1122">
            <v>-30768</v>
          </cell>
          <cell r="M1122">
            <v>-2461</v>
          </cell>
          <cell r="N1122">
            <v>-33229</v>
          </cell>
          <cell r="O1122" t="str">
            <v>20251010</v>
          </cell>
          <cell r="P1122" t="str">
            <v>T10.2025</v>
          </cell>
          <cell r="Q1122">
            <v>-33229</v>
          </cell>
        </row>
        <row r="1123">
          <cell r="I1123">
            <v>8254</v>
          </cell>
          <cell r="J1123" t="str">
            <v>Sampling services fee - Auto</v>
          </cell>
          <cell r="K1123" t="str">
            <v>PHI HANG MAU 202509_005820</v>
          </cell>
          <cell r="L1123">
            <v>-6593</v>
          </cell>
          <cell r="M1123">
            <v>-659</v>
          </cell>
          <cell r="N1123">
            <v>-7252</v>
          </cell>
          <cell r="O1123" t="str">
            <v>20251010</v>
          </cell>
          <cell r="P1123" t="str">
            <v>T10.2025</v>
          </cell>
          <cell r="Q1123">
            <v>-7252</v>
          </cell>
        </row>
        <row r="1124">
          <cell r="I1124">
            <v>52625</v>
          </cell>
          <cell r="J1124" t="str">
            <v/>
          </cell>
          <cell r="K1124" t="str">
            <v/>
          </cell>
          <cell r="L1124">
            <v>1150620</v>
          </cell>
          <cell r="M1124">
            <v>92050</v>
          </cell>
          <cell r="N1124">
            <v>1242670</v>
          </cell>
          <cell r="O1124" t="str">
            <v>20251010</v>
          </cell>
          <cell r="P1124" t="str">
            <v>T10.2025</v>
          </cell>
          <cell r="Q1124">
            <v>1242670</v>
          </cell>
        </row>
        <row r="1125">
          <cell r="J1125" t="str">
            <v/>
          </cell>
          <cell r="K1125" t="str">
            <v>SUB SUM</v>
          </cell>
          <cell r="L1125">
            <v>2241902</v>
          </cell>
          <cell r="M1125">
            <v>179222</v>
          </cell>
          <cell r="N1125">
            <v>2421124</v>
          </cell>
          <cell r="O1125" t="str">
            <v/>
          </cell>
          <cell r="P1125" t="str">
            <v>T10.2025</v>
          </cell>
          <cell r="Q1125">
            <v>0</v>
          </cell>
        </row>
        <row r="1126">
          <cell r="I1126">
            <v>52592</v>
          </cell>
          <cell r="J1126" t="str">
            <v/>
          </cell>
          <cell r="K1126" t="str">
            <v/>
          </cell>
          <cell r="L1126">
            <v>1190660</v>
          </cell>
          <cell r="M1126">
            <v>95253</v>
          </cell>
          <cell r="N1126">
            <v>1285913</v>
          </cell>
          <cell r="O1126" t="str">
            <v>20251010</v>
          </cell>
          <cell r="P1126" t="str">
            <v>T10.2025</v>
          </cell>
          <cell r="Q1126">
            <v>1285913</v>
          </cell>
        </row>
        <row r="1127">
          <cell r="I1127">
            <v>59429</v>
          </cell>
          <cell r="J1127" t="str">
            <v/>
          </cell>
          <cell r="K1127" t="str">
            <v/>
          </cell>
          <cell r="L1127">
            <v>1150620</v>
          </cell>
          <cell r="M1127">
            <v>92050</v>
          </cell>
          <cell r="N1127">
            <v>1242670</v>
          </cell>
          <cell r="O1127" t="str">
            <v>20251030</v>
          </cell>
          <cell r="P1127" t="str">
            <v>T10.2025</v>
          </cell>
          <cell r="Q1127">
            <v>1242670</v>
          </cell>
        </row>
        <row r="1128">
          <cell r="I1128">
            <v>57026</v>
          </cell>
          <cell r="J1128" t="str">
            <v/>
          </cell>
          <cell r="K1128" t="str">
            <v/>
          </cell>
          <cell r="L1128">
            <v>1190660</v>
          </cell>
          <cell r="M1128">
            <v>95253</v>
          </cell>
          <cell r="N1128">
            <v>1285913</v>
          </cell>
          <cell r="O1128" t="str">
            <v>20251030</v>
          </cell>
          <cell r="P1128" t="str">
            <v>T10.2025</v>
          </cell>
          <cell r="Q1128">
            <v>1285913</v>
          </cell>
        </row>
        <row r="1129">
          <cell r="I1129">
            <v>11921</v>
          </cell>
          <cell r="J1129" t="str">
            <v>Sale services fee - Auto</v>
          </cell>
          <cell r="K1129" t="str">
            <v>PHI BAN HANG 202509_005820</v>
          </cell>
          <cell r="L1129">
            <v>-406721</v>
          </cell>
          <cell r="M1129">
            <v>-32538</v>
          </cell>
          <cell r="N1129">
            <v>-439259</v>
          </cell>
          <cell r="O1129" t="str">
            <v>20251010</v>
          </cell>
          <cell r="P1129" t="str">
            <v>T10.2025</v>
          </cell>
          <cell r="Q1129">
            <v>-439259</v>
          </cell>
        </row>
        <row r="1130">
          <cell r="I1130">
            <v>1737</v>
          </cell>
          <cell r="J1130" t="str">
            <v>Basic discount - Auto</v>
          </cell>
          <cell r="K1130" t="str">
            <v>CHIET KHAU CO BAN 202509_005820</v>
          </cell>
          <cell r="L1130">
            <v>-569409</v>
          </cell>
          <cell r="M1130">
            <v>-45553</v>
          </cell>
          <cell r="N1130">
            <v>-614962</v>
          </cell>
          <cell r="O1130" t="str">
            <v>20251010</v>
          </cell>
          <cell r="P1130" t="str">
            <v>T10.2025</v>
          </cell>
          <cell r="Q1130">
            <v>-614962</v>
          </cell>
        </row>
        <row r="1131">
          <cell r="I1131">
            <v>54479</v>
          </cell>
          <cell r="J1131" t="str">
            <v/>
          </cell>
          <cell r="K1131" t="str">
            <v/>
          </cell>
          <cell r="L1131">
            <v>1190660</v>
          </cell>
          <cell r="M1131">
            <v>95253</v>
          </cell>
          <cell r="N1131">
            <v>1285913</v>
          </cell>
          <cell r="O1131" t="str">
            <v>20251010</v>
          </cell>
          <cell r="P1131" t="str">
            <v>T10.2025</v>
          </cell>
          <cell r="Q1131">
            <v>1285913</v>
          </cell>
        </row>
        <row r="1132">
          <cell r="I1132">
            <v>52591</v>
          </cell>
          <cell r="J1132" t="str">
            <v/>
          </cell>
          <cell r="K1132" t="str">
            <v/>
          </cell>
          <cell r="L1132">
            <v>1110580</v>
          </cell>
          <cell r="M1132">
            <v>88846</v>
          </cell>
          <cell r="N1132">
            <v>1199426</v>
          </cell>
          <cell r="O1132" t="str">
            <v>20251010</v>
          </cell>
          <cell r="P1132" t="str">
            <v>T10.2025</v>
          </cell>
          <cell r="Q1132">
            <v>1199426</v>
          </cell>
        </row>
        <row r="1133">
          <cell r="I1133">
            <v>59428</v>
          </cell>
          <cell r="J1133" t="str">
            <v/>
          </cell>
          <cell r="K1133" t="str">
            <v/>
          </cell>
          <cell r="L1133">
            <v>1110580</v>
          </cell>
          <cell r="M1133">
            <v>88846</v>
          </cell>
          <cell r="N1133">
            <v>1199426</v>
          </cell>
          <cell r="O1133" t="str">
            <v>20251030</v>
          </cell>
          <cell r="P1133" t="str">
            <v>T10.2025</v>
          </cell>
          <cell r="Q1133">
            <v>1199426</v>
          </cell>
        </row>
        <row r="1134">
          <cell r="I1134">
            <v>57048</v>
          </cell>
          <cell r="J1134" t="str">
            <v/>
          </cell>
          <cell r="K1134" t="str">
            <v/>
          </cell>
          <cell r="L1134">
            <v>1190660</v>
          </cell>
          <cell r="M1134">
            <v>95253</v>
          </cell>
          <cell r="N1134">
            <v>1285913</v>
          </cell>
          <cell r="O1134" t="str">
            <v>20251030</v>
          </cell>
          <cell r="P1134" t="str">
            <v>T10.2025</v>
          </cell>
          <cell r="Q1134">
            <v>1285913</v>
          </cell>
        </row>
        <row r="1135">
          <cell r="I1135">
            <v>56368</v>
          </cell>
          <cell r="J1135" t="str">
            <v/>
          </cell>
          <cell r="K1135" t="str">
            <v/>
          </cell>
          <cell r="L1135">
            <v>1110580</v>
          </cell>
          <cell r="M1135">
            <v>88846</v>
          </cell>
          <cell r="N1135">
            <v>1199426</v>
          </cell>
          <cell r="O1135" t="str">
            <v>20251030</v>
          </cell>
          <cell r="P1135" t="str">
            <v>T10.2025</v>
          </cell>
          <cell r="Q1135">
            <v>1199426</v>
          </cell>
        </row>
        <row r="1136">
          <cell r="I1136">
            <v>11560</v>
          </cell>
          <cell r="J1136" t="str">
            <v>Sampling services fee - Auto</v>
          </cell>
          <cell r="K1136" t="str">
            <v>PHI HANG MAU 202509_005820</v>
          </cell>
          <cell r="L1136">
            <v>-122016</v>
          </cell>
          <cell r="M1136">
            <v>-12202</v>
          </cell>
          <cell r="N1136">
            <v>-134218</v>
          </cell>
          <cell r="O1136" t="str">
            <v>20251010</v>
          </cell>
          <cell r="P1136" t="str">
            <v>T10.2025</v>
          </cell>
          <cell r="Q1136">
            <v>-134218</v>
          </cell>
        </row>
        <row r="1137">
          <cell r="I1137">
            <v>54480</v>
          </cell>
          <cell r="J1137" t="str">
            <v/>
          </cell>
          <cell r="K1137" t="str">
            <v/>
          </cell>
          <cell r="L1137">
            <v>5120750</v>
          </cell>
          <cell r="M1137">
            <v>409660</v>
          </cell>
          <cell r="N1137">
            <v>5530410</v>
          </cell>
          <cell r="O1137" t="str">
            <v>20251010</v>
          </cell>
          <cell r="P1137" t="str">
            <v>T10.2025</v>
          </cell>
          <cell r="Q1137">
            <v>5530410</v>
          </cell>
        </row>
        <row r="1138">
          <cell r="I1138">
            <v>52593</v>
          </cell>
          <cell r="J1138" t="str">
            <v/>
          </cell>
          <cell r="K1138" t="str">
            <v/>
          </cell>
          <cell r="L1138">
            <v>1190660</v>
          </cell>
          <cell r="M1138">
            <v>95253</v>
          </cell>
          <cell r="N1138">
            <v>1285913</v>
          </cell>
          <cell r="O1138" t="str">
            <v>20251010</v>
          </cell>
          <cell r="P1138" t="str">
            <v>T10.2025</v>
          </cell>
          <cell r="Q1138">
            <v>1285913</v>
          </cell>
        </row>
        <row r="1139">
          <cell r="J1139" t="str">
            <v/>
          </cell>
          <cell r="K1139" t="str">
            <v>SUB SUM</v>
          </cell>
          <cell r="L1139">
            <v>14458264</v>
          </cell>
          <cell r="M1139">
            <v>1154220</v>
          </cell>
          <cell r="N1139">
            <v>15612484</v>
          </cell>
          <cell r="O1139" t="str">
            <v/>
          </cell>
          <cell r="P1139" t="str">
            <v>T10.2025</v>
          </cell>
          <cell r="Q1139">
            <v>0</v>
          </cell>
        </row>
        <row r="1140">
          <cell r="J1140" t="str">
            <v/>
          </cell>
          <cell r="K1140" t="str">
            <v>SUM</v>
          </cell>
          <cell r="L1140">
            <v>94444473</v>
          </cell>
          <cell r="M1140">
            <v>7559211</v>
          </cell>
          <cell r="N1140">
            <v>102003684</v>
          </cell>
          <cell r="O1140" t="str">
            <v/>
          </cell>
          <cell r="P1140" t="str">
            <v>T10.2025</v>
          </cell>
          <cell r="Q114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44"/>
  <sheetViews>
    <sheetView topLeftCell="A424" zoomScaleNormal="100" workbookViewId="0">
      <selection activeCell="B444" sqref="B444"/>
    </sheetView>
  </sheetViews>
  <sheetFormatPr defaultColWidth="9.125" defaultRowHeight="14.25" outlineLevelRow="1" x14ac:dyDescent="0.2"/>
  <cols>
    <col min="1" max="1" width="1.375" customWidth="1"/>
    <col min="2" max="2" width="14.25" style="9" customWidth="1"/>
    <col min="3" max="4" width="11.375" customWidth="1"/>
    <col min="5" max="5" width="57.125" customWidth="1"/>
    <col min="6" max="6" width="17.125" style="2" customWidth="1"/>
    <col min="7" max="7" width="11.375" customWidth="1"/>
    <col min="8" max="8" width="15.75" style="2" customWidth="1"/>
    <col min="9" max="9" width="50" customWidth="1"/>
    <col min="10" max="10" width="21.375" customWidth="1"/>
  </cols>
  <sheetData>
    <row r="1" spans="1:10" ht="18.75" x14ac:dyDescent="0.3">
      <c r="A1" s="25" t="s">
        <v>689</v>
      </c>
      <c r="B1" s="25"/>
      <c r="C1" s="25"/>
      <c r="D1" s="25"/>
      <c r="E1" s="25"/>
      <c r="F1" s="25"/>
      <c r="G1" s="25"/>
      <c r="H1" s="25"/>
      <c r="I1" s="25"/>
    </row>
    <row r="2" spans="1:10" x14ac:dyDescent="0.2">
      <c r="A2" s="26" t="s">
        <v>584</v>
      </c>
      <c r="B2" s="26"/>
      <c r="C2" s="26"/>
      <c r="D2" s="26"/>
      <c r="E2" s="26"/>
      <c r="F2" s="26"/>
      <c r="G2" s="26"/>
      <c r="H2" s="26"/>
      <c r="I2" s="26"/>
    </row>
    <row r="3" spans="1:10" ht="24.75" customHeight="1" x14ac:dyDescent="0.2">
      <c r="B3" s="6" t="s">
        <v>139</v>
      </c>
      <c r="C3" s="4" t="s">
        <v>0</v>
      </c>
      <c r="D3" s="4" t="s">
        <v>773</v>
      </c>
      <c r="E3" s="4" t="s">
        <v>603</v>
      </c>
      <c r="F3" s="10" t="s">
        <v>316</v>
      </c>
      <c r="G3" s="4" t="s">
        <v>57</v>
      </c>
      <c r="H3" s="10" t="s">
        <v>658</v>
      </c>
      <c r="I3" s="4" t="s">
        <v>487</v>
      </c>
      <c r="J3" s="4" t="s">
        <v>249</v>
      </c>
    </row>
    <row r="4" spans="1:10" x14ac:dyDescent="0.2">
      <c r="A4" s="3" t="s">
        <v>261</v>
      </c>
      <c r="F4" s="7">
        <v>1056143882</v>
      </c>
      <c r="H4" s="7">
        <v>87862007</v>
      </c>
    </row>
    <row r="5" spans="1:10" outlineLevel="1" x14ac:dyDescent="0.2">
      <c r="B5" s="11">
        <v>44564</v>
      </c>
      <c r="C5" s="1" t="s">
        <v>740</v>
      </c>
      <c r="D5" s="1" t="s">
        <v>110</v>
      </c>
      <c r="E5" s="1" t="s">
        <v>450</v>
      </c>
      <c r="F5" s="5">
        <v>2016040</v>
      </c>
      <c r="G5" s="8" t="s">
        <v>28</v>
      </c>
      <c r="H5" s="5">
        <v>201604</v>
      </c>
      <c r="I5" s="1" t="s">
        <v>302</v>
      </c>
      <c r="J5" s="1" t="s">
        <v>375</v>
      </c>
    </row>
    <row r="6" spans="1:10" outlineLevel="1" x14ac:dyDescent="0.2">
      <c r="B6" s="11">
        <v>44564</v>
      </c>
      <c r="C6" s="1" t="s">
        <v>188</v>
      </c>
      <c r="D6" s="1" t="s">
        <v>110</v>
      </c>
      <c r="E6" s="1" t="s">
        <v>246</v>
      </c>
      <c r="F6" s="5">
        <v>2144100</v>
      </c>
      <c r="G6" s="8" t="s">
        <v>28</v>
      </c>
      <c r="H6" s="5">
        <v>214410</v>
      </c>
      <c r="I6" s="1" t="s">
        <v>149</v>
      </c>
      <c r="J6" s="1" t="s">
        <v>134</v>
      </c>
    </row>
    <row r="7" spans="1:10" outlineLevel="1" x14ac:dyDescent="0.2">
      <c r="B7" s="11">
        <v>44565</v>
      </c>
      <c r="C7" s="1" t="s">
        <v>829</v>
      </c>
      <c r="D7" s="1" t="s">
        <v>110</v>
      </c>
      <c r="E7" s="1" t="s">
        <v>476</v>
      </c>
      <c r="F7" s="5">
        <v>943990</v>
      </c>
      <c r="G7" s="8" t="s">
        <v>28</v>
      </c>
      <c r="H7" s="5">
        <v>94399</v>
      </c>
      <c r="I7" s="1" t="s">
        <v>149</v>
      </c>
      <c r="J7" s="1" t="s">
        <v>134</v>
      </c>
    </row>
    <row r="8" spans="1:10" outlineLevel="1" x14ac:dyDescent="0.2">
      <c r="B8" s="11">
        <v>44565</v>
      </c>
      <c r="C8" s="1" t="s">
        <v>512</v>
      </c>
      <c r="D8" s="1" t="s">
        <v>110</v>
      </c>
      <c r="E8" s="1" t="s">
        <v>893</v>
      </c>
      <c r="F8" s="5">
        <v>595330</v>
      </c>
      <c r="G8" s="8" t="s">
        <v>28</v>
      </c>
      <c r="H8" s="5">
        <v>59533</v>
      </c>
      <c r="I8" s="1" t="s">
        <v>302</v>
      </c>
      <c r="J8" s="1" t="s">
        <v>375</v>
      </c>
    </row>
    <row r="9" spans="1:10" outlineLevel="1" x14ac:dyDescent="0.2">
      <c r="B9" s="11">
        <v>44566</v>
      </c>
      <c r="C9" s="1" t="s">
        <v>821</v>
      </c>
      <c r="D9" s="1" t="s">
        <v>110</v>
      </c>
      <c r="E9" s="1" t="s">
        <v>319</v>
      </c>
      <c r="F9" s="5">
        <v>5792000</v>
      </c>
      <c r="G9" s="8" t="s">
        <v>28</v>
      </c>
      <c r="H9" s="5">
        <v>579200</v>
      </c>
      <c r="I9" s="1" t="s">
        <v>768</v>
      </c>
      <c r="J9" s="1" t="s">
        <v>456</v>
      </c>
    </row>
    <row r="10" spans="1:10" outlineLevel="1" x14ac:dyDescent="0.2">
      <c r="B10" s="11">
        <v>44566</v>
      </c>
      <c r="C10" s="1" t="s">
        <v>55</v>
      </c>
      <c r="D10" s="1" t="s">
        <v>110</v>
      </c>
      <c r="E10" s="1" t="s">
        <v>605</v>
      </c>
      <c r="F10" s="5">
        <v>5656775</v>
      </c>
      <c r="G10" s="8" t="s">
        <v>28</v>
      </c>
      <c r="H10" s="5">
        <v>565678</v>
      </c>
      <c r="I10" s="1" t="s">
        <v>454</v>
      </c>
      <c r="J10" s="1" t="s">
        <v>428</v>
      </c>
    </row>
    <row r="11" spans="1:10" outlineLevel="1" x14ac:dyDescent="0.2">
      <c r="B11" s="11">
        <v>44567</v>
      </c>
      <c r="C11" s="1" t="s">
        <v>633</v>
      </c>
      <c r="D11" s="1" t="s">
        <v>110</v>
      </c>
      <c r="E11" s="1" t="s">
        <v>781</v>
      </c>
      <c r="F11" s="5">
        <v>471995</v>
      </c>
      <c r="G11" s="8" t="s">
        <v>28</v>
      </c>
      <c r="H11" s="5">
        <v>47200</v>
      </c>
      <c r="I11" s="1" t="s">
        <v>149</v>
      </c>
      <c r="J11" s="1" t="s">
        <v>134</v>
      </c>
    </row>
    <row r="12" spans="1:10" outlineLevel="1" x14ac:dyDescent="0.2">
      <c r="B12" s="11">
        <v>44568</v>
      </c>
      <c r="C12" s="1" t="s">
        <v>215</v>
      </c>
      <c r="D12" s="1" t="s">
        <v>110</v>
      </c>
      <c r="E12" s="1" t="s">
        <v>763</v>
      </c>
      <c r="F12" s="5">
        <v>2262710</v>
      </c>
      <c r="G12" s="8" t="s">
        <v>28</v>
      </c>
      <c r="H12" s="5">
        <v>226271</v>
      </c>
      <c r="I12" s="1" t="s">
        <v>438</v>
      </c>
      <c r="J12" s="1" t="s">
        <v>779</v>
      </c>
    </row>
    <row r="13" spans="1:10" outlineLevel="1" x14ac:dyDescent="0.2">
      <c r="B13" s="11">
        <v>44568</v>
      </c>
      <c r="C13" s="1" t="s">
        <v>284</v>
      </c>
      <c r="D13" s="1" t="s">
        <v>110</v>
      </c>
      <c r="E13" s="1" t="s">
        <v>407</v>
      </c>
      <c r="F13" s="5">
        <v>1544045</v>
      </c>
      <c r="G13" s="8" t="s">
        <v>28</v>
      </c>
      <c r="H13" s="5">
        <v>154405</v>
      </c>
      <c r="I13" s="1" t="s">
        <v>302</v>
      </c>
      <c r="J13" s="1" t="s">
        <v>375</v>
      </c>
    </row>
    <row r="14" spans="1:10" outlineLevel="1" x14ac:dyDescent="0.2">
      <c r="B14" s="11">
        <v>44572</v>
      </c>
      <c r="C14" s="1" t="s">
        <v>173</v>
      </c>
      <c r="D14" s="1" t="s">
        <v>110</v>
      </c>
      <c r="E14" s="1" t="s">
        <v>157</v>
      </c>
      <c r="F14" s="5">
        <v>943990</v>
      </c>
      <c r="G14" s="8" t="s">
        <v>28</v>
      </c>
      <c r="H14" s="5">
        <v>94399</v>
      </c>
      <c r="I14" s="1" t="s">
        <v>149</v>
      </c>
      <c r="J14" s="1" t="s">
        <v>134</v>
      </c>
    </row>
    <row r="15" spans="1:10" outlineLevel="1" x14ac:dyDescent="0.2">
      <c r="B15" s="11">
        <v>44573</v>
      </c>
      <c r="C15" s="1" t="s">
        <v>158</v>
      </c>
      <c r="D15" s="1" t="s">
        <v>110</v>
      </c>
      <c r="E15" s="1" t="s">
        <v>699</v>
      </c>
      <c r="F15" s="5">
        <v>2143180</v>
      </c>
      <c r="G15" s="8" t="s">
        <v>28</v>
      </c>
      <c r="H15" s="5">
        <v>214318</v>
      </c>
      <c r="I15" s="1" t="s">
        <v>454</v>
      </c>
      <c r="J15" s="1" t="s">
        <v>428</v>
      </c>
    </row>
    <row r="16" spans="1:10" outlineLevel="1" x14ac:dyDescent="0.2">
      <c r="B16" s="11">
        <v>44573</v>
      </c>
      <c r="C16" s="1" t="s">
        <v>312</v>
      </c>
      <c r="D16" s="1" t="s">
        <v>110</v>
      </c>
      <c r="E16" s="1" t="s">
        <v>279</v>
      </c>
      <c r="F16" s="5">
        <v>10715900</v>
      </c>
      <c r="G16" s="8" t="s">
        <v>28</v>
      </c>
      <c r="H16" s="5">
        <v>1071590</v>
      </c>
      <c r="I16" s="1" t="s">
        <v>454</v>
      </c>
      <c r="J16" s="1" t="s">
        <v>428</v>
      </c>
    </row>
    <row r="17" spans="2:10" outlineLevel="1" x14ac:dyDescent="0.2">
      <c r="B17" s="11">
        <v>44574</v>
      </c>
      <c r="C17" s="1" t="s">
        <v>800</v>
      </c>
      <c r="D17" s="1" t="s">
        <v>110</v>
      </c>
      <c r="E17" s="1"/>
      <c r="F17" s="5">
        <v>0</v>
      </c>
      <c r="G17" s="8" t="s">
        <v>28</v>
      </c>
      <c r="H17" s="5">
        <v>0</v>
      </c>
      <c r="I17" s="1" t="s">
        <v>768</v>
      </c>
      <c r="J17" s="1" t="s">
        <v>456</v>
      </c>
    </row>
    <row r="18" spans="2:10" outlineLevel="1" x14ac:dyDescent="0.2">
      <c r="B18" s="11">
        <v>44574</v>
      </c>
      <c r="C18" s="1" t="s">
        <v>91</v>
      </c>
      <c r="D18" s="1" t="s">
        <v>110</v>
      </c>
      <c r="E18" s="1" t="s">
        <v>37</v>
      </c>
      <c r="F18" s="5">
        <v>3751255</v>
      </c>
      <c r="G18" s="8" t="s">
        <v>28</v>
      </c>
      <c r="H18" s="5">
        <v>375126</v>
      </c>
      <c r="I18" s="1" t="s">
        <v>67</v>
      </c>
      <c r="J18" s="1" t="s">
        <v>706</v>
      </c>
    </row>
    <row r="19" spans="2:10" outlineLevel="1" x14ac:dyDescent="0.2">
      <c r="B19" s="11">
        <v>44575</v>
      </c>
      <c r="C19" s="1" t="s">
        <v>702</v>
      </c>
      <c r="D19" s="1" t="s">
        <v>110</v>
      </c>
      <c r="E19" s="1"/>
      <c r="F19" s="5">
        <v>0</v>
      </c>
      <c r="G19" s="8" t="s">
        <v>28</v>
      </c>
      <c r="H19" s="5">
        <v>0</v>
      </c>
      <c r="I19" s="1" t="s">
        <v>768</v>
      </c>
      <c r="J19" s="1" t="s">
        <v>456</v>
      </c>
    </row>
    <row r="20" spans="2:10" outlineLevel="1" x14ac:dyDescent="0.2">
      <c r="B20" s="11">
        <v>44575</v>
      </c>
      <c r="C20" s="1" t="s">
        <v>589</v>
      </c>
      <c r="D20" s="1" t="s">
        <v>110</v>
      </c>
      <c r="E20" s="1" t="s">
        <v>697</v>
      </c>
      <c r="F20" s="5">
        <v>25089530</v>
      </c>
      <c r="G20" s="8" t="s">
        <v>28</v>
      </c>
      <c r="H20" s="5">
        <v>2508953</v>
      </c>
      <c r="I20" s="1" t="s">
        <v>768</v>
      </c>
      <c r="J20" s="1" t="s">
        <v>456</v>
      </c>
    </row>
    <row r="21" spans="2:10" outlineLevel="1" x14ac:dyDescent="0.2">
      <c r="B21" s="11">
        <v>44579</v>
      </c>
      <c r="C21" s="1" t="s">
        <v>542</v>
      </c>
      <c r="D21" s="1" t="s">
        <v>110</v>
      </c>
      <c r="E21" s="1" t="s">
        <v>159</v>
      </c>
      <c r="F21" s="5">
        <v>1110580</v>
      </c>
      <c r="G21" s="8" t="s">
        <v>28</v>
      </c>
      <c r="H21" s="5">
        <v>111058</v>
      </c>
      <c r="I21" s="1" t="s">
        <v>149</v>
      </c>
      <c r="J21" s="1" t="s">
        <v>134</v>
      </c>
    </row>
    <row r="22" spans="2:10" outlineLevel="1" x14ac:dyDescent="0.2">
      <c r="B22" s="11">
        <v>44580</v>
      </c>
      <c r="C22" s="1" t="s">
        <v>76</v>
      </c>
      <c r="D22" s="1" t="s">
        <v>110</v>
      </c>
      <c r="E22" s="1" t="s">
        <v>848</v>
      </c>
      <c r="F22" s="5">
        <v>24650250</v>
      </c>
      <c r="G22" s="8" t="s">
        <v>28</v>
      </c>
      <c r="H22" s="5">
        <v>2465025</v>
      </c>
      <c r="I22" s="1" t="s">
        <v>67</v>
      </c>
      <c r="J22" s="1" t="s">
        <v>706</v>
      </c>
    </row>
    <row r="23" spans="2:10" outlineLevel="1" x14ac:dyDescent="0.2">
      <c r="B23" s="11">
        <v>44580</v>
      </c>
      <c r="C23" s="1" t="s">
        <v>719</v>
      </c>
      <c r="D23" s="1" t="s">
        <v>110</v>
      </c>
      <c r="E23" s="1" t="s">
        <v>621</v>
      </c>
      <c r="F23" s="5">
        <v>3216150</v>
      </c>
      <c r="G23" s="8" t="s">
        <v>28</v>
      </c>
      <c r="H23" s="5">
        <v>321615</v>
      </c>
      <c r="I23" s="1" t="s">
        <v>454</v>
      </c>
      <c r="J23" s="1" t="s">
        <v>428</v>
      </c>
    </row>
    <row r="24" spans="2:10" outlineLevel="1" x14ac:dyDescent="0.2">
      <c r="B24" s="11">
        <v>44581</v>
      </c>
      <c r="C24" s="1" t="s">
        <v>164</v>
      </c>
      <c r="D24" s="1" t="s">
        <v>110</v>
      </c>
      <c r="E24" s="1" t="s">
        <v>622</v>
      </c>
      <c r="F24" s="5">
        <v>4900365</v>
      </c>
      <c r="G24" s="8" t="s">
        <v>28</v>
      </c>
      <c r="H24" s="5">
        <v>490037</v>
      </c>
      <c r="I24" s="1" t="s">
        <v>302</v>
      </c>
      <c r="J24" s="1" t="s">
        <v>375</v>
      </c>
    </row>
    <row r="25" spans="2:10" outlineLevel="1" x14ac:dyDescent="0.2">
      <c r="B25" s="11">
        <v>44581</v>
      </c>
      <c r="C25" s="1" t="s">
        <v>388</v>
      </c>
      <c r="D25" s="1" t="s">
        <v>110</v>
      </c>
      <c r="E25" s="1" t="s">
        <v>277</v>
      </c>
      <c r="F25" s="5">
        <v>4288200</v>
      </c>
      <c r="G25" s="8" t="s">
        <v>28</v>
      </c>
      <c r="H25" s="5">
        <v>428820</v>
      </c>
      <c r="I25" s="1" t="s">
        <v>149</v>
      </c>
      <c r="J25" s="1" t="s">
        <v>134</v>
      </c>
    </row>
    <row r="26" spans="2:10" outlineLevel="1" x14ac:dyDescent="0.2">
      <c r="B26" s="11">
        <v>44582</v>
      </c>
      <c r="C26" s="1" t="s">
        <v>642</v>
      </c>
      <c r="D26" s="1" t="s">
        <v>110</v>
      </c>
      <c r="E26" s="1" t="s">
        <v>522</v>
      </c>
      <c r="F26" s="5">
        <v>4288200</v>
      </c>
      <c r="G26" s="8" t="s">
        <v>28</v>
      </c>
      <c r="H26" s="5">
        <v>428820</v>
      </c>
      <c r="I26" s="1" t="s">
        <v>149</v>
      </c>
      <c r="J26" s="1" t="s">
        <v>134</v>
      </c>
    </row>
    <row r="27" spans="2:10" outlineLevel="1" x14ac:dyDescent="0.2">
      <c r="B27" s="11">
        <v>44585</v>
      </c>
      <c r="C27" s="1" t="s">
        <v>564</v>
      </c>
      <c r="D27" s="1" t="s">
        <v>110</v>
      </c>
      <c r="E27" s="1"/>
      <c r="F27" s="5">
        <v>0</v>
      </c>
      <c r="G27" s="8" t="s">
        <v>28</v>
      </c>
      <c r="H27" s="5">
        <v>0</v>
      </c>
      <c r="I27" s="1" t="s">
        <v>302</v>
      </c>
      <c r="J27" s="1" t="s">
        <v>375</v>
      </c>
    </row>
    <row r="28" spans="2:10" outlineLevel="1" x14ac:dyDescent="0.2">
      <c r="B28" s="11">
        <v>44586</v>
      </c>
      <c r="C28" s="1" t="s">
        <v>501</v>
      </c>
      <c r="D28" s="1" t="s">
        <v>110</v>
      </c>
      <c r="E28" s="1" t="s">
        <v>468</v>
      </c>
      <c r="F28" s="5">
        <v>1071590</v>
      </c>
      <c r="G28" s="8" t="s">
        <v>28</v>
      </c>
      <c r="H28" s="5">
        <v>107159</v>
      </c>
      <c r="I28" s="1" t="s">
        <v>302</v>
      </c>
      <c r="J28" s="1" t="s">
        <v>375</v>
      </c>
    </row>
    <row r="29" spans="2:10" outlineLevel="1" x14ac:dyDescent="0.2">
      <c r="B29" s="11">
        <v>44587</v>
      </c>
      <c r="C29" s="1" t="s">
        <v>10</v>
      </c>
      <c r="D29" s="1" t="s">
        <v>110</v>
      </c>
      <c r="E29" s="1" t="s">
        <v>680</v>
      </c>
      <c r="F29" s="5">
        <v>2776450</v>
      </c>
      <c r="G29" s="8" t="s">
        <v>28</v>
      </c>
      <c r="H29" s="5">
        <v>277645</v>
      </c>
      <c r="I29" s="1" t="s">
        <v>149</v>
      </c>
      <c r="J29" s="1" t="s">
        <v>134</v>
      </c>
    </row>
    <row r="30" spans="2:10" outlineLevel="1" x14ac:dyDescent="0.2">
      <c r="B30" s="11">
        <v>44587</v>
      </c>
      <c r="C30" s="1" t="s">
        <v>744</v>
      </c>
      <c r="D30" s="1" t="s">
        <v>110</v>
      </c>
      <c r="E30" s="1" t="s">
        <v>2</v>
      </c>
      <c r="F30" s="5">
        <v>5357950</v>
      </c>
      <c r="G30" s="8" t="s">
        <v>28</v>
      </c>
      <c r="H30" s="5">
        <v>535795</v>
      </c>
      <c r="I30" s="1" t="s">
        <v>768</v>
      </c>
      <c r="J30" s="1" t="s">
        <v>456</v>
      </c>
    </row>
    <row r="31" spans="2:10" outlineLevel="1" x14ac:dyDescent="0.2">
      <c r="B31" s="11">
        <v>44587</v>
      </c>
      <c r="C31" s="1" t="s">
        <v>760</v>
      </c>
      <c r="D31" s="1" t="s">
        <v>110</v>
      </c>
      <c r="E31" s="1" t="s">
        <v>894</v>
      </c>
      <c r="F31" s="5">
        <v>3216150</v>
      </c>
      <c r="G31" s="8" t="s">
        <v>28</v>
      </c>
      <c r="H31" s="5">
        <v>321615</v>
      </c>
      <c r="I31" s="1" t="s">
        <v>454</v>
      </c>
      <c r="J31" s="1" t="s">
        <v>428</v>
      </c>
    </row>
    <row r="32" spans="2:10" outlineLevel="1" x14ac:dyDescent="0.2">
      <c r="B32" s="11">
        <v>44590</v>
      </c>
      <c r="C32" s="1" t="s">
        <v>479</v>
      </c>
      <c r="D32" s="1" t="s">
        <v>110</v>
      </c>
      <c r="E32" s="1" t="s">
        <v>63</v>
      </c>
      <c r="F32" s="5">
        <v>8467861</v>
      </c>
      <c r="G32" s="8" t="s">
        <v>28</v>
      </c>
      <c r="H32" s="5">
        <v>846786</v>
      </c>
      <c r="I32" s="1" t="s">
        <v>302</v>
      </c>
      <c r="J32" s="1" t="s">
        <v>375</v>
      </c>
    </row>
    <row r="33" spans="2:10" outlineLevel="1" x14ac:dyDescent="0.2">
      <c r="B33" s="11">
        <v>44601</v>
      </c>
      <c r="C33" s="1" t="s">
        <v>143</v>
      </c>
      <c r="D33" s="1" t="s">
        <v>110</v>
      </c>
      <c r="E33" s="1" t="s">
        <v>381</v>
      </c>
      <c r="F33" s="5">
        <v>2182630</v>
      </c>
      <c r="G33" s="8" t="s">
        <v>145</v>
      </c>
      <c r="H33" s="5">
        <v>174610</v>
      </c>
      <c r="I33" s="1" t="s">
        <v>302</v>
      </c>
      <c r="J33" s="1" t="s">
        <v>375</v>
      </c>
    </row>
    <row r="34" spans="2:10" outlineLevel="1" x14ac:dyDescent="0.2">
      <c r="B34" s="11">
        <v>44601</v>
      </c>
      <c r="C34" s="1" t="s">
        <v>722</v>
      </c>
      <c r="D34" s="1" t="s">
        <v>110</v>
      </c>
      <c r="E34" s="1" t="s">
        <v>705</v>
      </c>
      <c r="F34" s="5">
        <v>595330</v>
      </c>
      <c r="G34" s="8" t="s">
        <v>145</v>
      </c>
      <c r="H34" s="5">
        <v>47626</v>
      </c>
      <c r="I34" s="1" t="s">
        <v>302</v>
      </c>
      <c r="J34" s="1" t="s">
        <v>375</v>
      </c>
    </row>
    <row r="35" spans="2:10" outlineLevel="1" x14ac:dyDescent="0.2">
      <c r="B35" s="11">
        <v>44602</v>
      </c>
      <c r="C35" s="1" t="s">
        <v>389</v>
      </c>
      <c r="D35" s="1" t="s">
        <v>110</v>
      </c>
      <c r="E35" s="1" t="s">
        <v>390</v>
      </c>
      <c r="F35" s="5">
        <v>1110580</v>
      </c>
      <c r="G35" s="8" t="s">
        <v>145</v>
      </c>
      <c r="H35" s="5">
        <v>88846</v>
      </c>
      <c r="I35" s="1" t="s">
        <v>149</v>
      </c>
      <c r="J35" s="1" t="s">
        <v>134</v>
      </c>
    </row>
    <row r="36" spans="2:10" outlineLevel="1" x14ac:dyDescent="0.2">
      <c r="B36" s="11">
        <v>44607</v>
      </c>
      <c r="C36" s="1" t="s">
        <v>666</v>
      </c>
      <c r="D36" s="1" t="s">
        <v>110</v>
      </c>
      <c r="E36" s="1" t="s">
        <v>244</v>
      </c>
      <c r="F36" s="5">
        <v>1190660</v>
      </c>
      <c r="G36" s="8" t="s">
        <v>145</v>
      </c>
      <c r="H36" s="5">
        <v>95253</v>
      </c>
      <c r="I36" s="1" t="s">
        <v>302</v>
      </c>
      <c r="J36" s="1" t="s">
        <v>375</v>
      </c>
    </row>
    <row r="37" spans="2:10" outlineLevel="1" x14ac:dyDescent="0.2">
      <c r="B37" s="11">
        <v>44608</v>
      </c>
      <c r="C37" s="1" t="s">
        <v>687</v>
      </c>
      <c r="D37" s="1" t="s">
        <v>110</v>
      </c>
      <c r="E37" s="1" t="s">
        <v>871</v>
      </c>
      <c r="F37" s="5">
        <v>2182630</v>
      </c>
      <c r="G37" s="8" t="s">
        <v>145</v>
      </c>
      <c r="H37" s="5">
        <v>174610</v>
      </c>
      <c r="I37" s="1" t="s">
        <v>768</v>
      </c>
      <c r="J37" s="1" t="s">
        <v>456</v>
      </c>
    </row>
    <row r="38" spans="2:10" outlineLevel="1" x14ac:dyDescent="0.2">
      <c r="B38" s="11">
        <v>44608</v>
      </c>
      <c r="C38" s="1" t="s">
        <v>676</v>
      </c>
      <c r="D38" s="1" t="s">
        <v>110</v>
      </c>
      <c r="E38" s="1"/>
      <c r="F38" s="5">
        <v>0</v>
      </c>
      <c r="G38" s="8" t="s">
        <v>145</v>
      </c>
      <c r="H38" s="5">
        <v>0</v>
      </c>
      <c r="I38" s="1" t="s">
        <v>67</v>
      </c>
      <c r="J38" s="1" t="s">
        <v>706</v>
      </c>
    </row>
    <row r="39" spans="2:10" outlineLevel="1" x14ac:dyDescent="0.2">
      <c r="B39" s="11">
        <v>44608</v>
      </c>
      <c r="C39" s="1" t="s">
        <v>591</v>
      </c>
      <c r="D39" s="1" t="s">
        <v>110</v>
      </c>
      <c r="E39" s="1" t="s">
        <v>470</v>
      </c>
      <c r="F39" s="5">
        <v>2144100</v>
      </c>
      <c r="G39" s="8" t="s">
        <v>145</v>
      </c>
      <c r="H39" s="5">
        <v>171528</v>
      </c>
      <c r="I39" s="1" t="s">
        <v>454</v>
      </c>
      <c r="J39" s="1" t="s">
        <v>428</v>
      </c>
    </row>
    <row r="40" spans="2:10" outlineLevel="1" x14ac:dyDescent="0.2">
      <c r="B40" s="11">
        <v>44608</v>
      </c>
      <c r="C40" s="1" t="s">
        <v>645</v>
      </c>
      <c r="D40" s="1" t="s">
        <v>110</v>
      </c>
      <c r="E40" s="1" t="s">
        <v>598</v>
      </c>
      <c r="F40" s="5">
        <v>1608075</v>
      </c>
      <c r="G40" s="8" t="s">
        <v>145</v>
      </c>
      <c r="H40" s="5">
        <v>128646</v>
      </c>
      <c r="I40" s="1" t="s">
        <v>67</v>
      </c>
      <c r="J40" s="1" t="s">
        <v>706</v>
      </c>
    </row>
    <row r="41" spans="2:10" outlineLevel="1" x14ac:dyDescent="0.2">
      <c r="B41" s="11">
        <v>44609</v>
      </c>
      <c r="C41" s="1" t="s">
        <v>757</v>
      </c>
      <c r="D41" s="1" t="s">
        <v>110</v>
      </c>
      <c r="E41" s="1" t="s">
        <v>525</v>
      </c>
      <c r="F41" s="5">
        <v>2381320</v>
      </c>
      <c r="G41" s="8" t="s">
        <v>145</v>
      </c>
      <c r="H41" s="5">
        <v>190506</v>
      </c>
      <c r="I41" s="1" t="s">
        <v>67</v>
      </c>
      <c r="J41" s="1" t="s">
        <v>706</v>
      </c>
    </row>
    <row r="42" spans="2:10" outlineLevel="1" x14ac:dyDescent="0.2">
      <c r="B42" s="11">
        <v>44609</v>
      </c>
      <c r="C42" s="1" t="s">
        <v>242</v>
      </c>
      <c r="D42" s="1" t="s">
        <v>110</v>
      </c>
      <c r="E42" s="1" t="s">
        <v>193</v>
      </c>
      <c r="F42" s="5">
        <v>2143180</v>
      </c>
      <c r="G42" s="8" t="s">
        <v>145</v>
      </c>
      <c r="H42" s="5">
        <v>171454</v>
      </c>
      <c r="I42" s="1" t="s">
        <v>454</v>
      </c>
      <c r="J42" s="1" t="s">
        <v>428</v>
      </c>
    </row>
    <row r="43" spans="2:10" outlineLevel="1" x14ac:dyDescent="0.2">
      <c r="B43" s="11">
        <v>44609</v>
      </c>
      <c r="C43" s="1" t="s">
        <v>346</v>
      </c>
      <c r="D43" s="1" t="s">
        <v>110</v>
      </c>
      <c r="E43" s="1" t="s">
        <v>774</v>
      </c>
      <c r="F43" s="5">
        <v>1072050</v>
      </c>
      <c r="G43" s="8" t="s">
        <v>145</v>
      </c>
      <c r="H43" s="5">
        <v>85764</v>
      </c>
      <c r="I43" s="1" t="s">
        <v>438</v>
      </c>
      <c r="J43" s="1" t="s">
        <v>779</v>
      </c>
    </row>
    <row r="44" spans="2:10" outlineLevel="1" x14ac:dyDescent="0.2">
      <c r="B44" s="11">
        <v>44611</v>
      </c>
      <c r="C44" s="1" t="s">
        <v>569</v>
      </c>
      <c r="D44" s="1" t="s">
        <v>110</v>
      </c>
      <c r="E44" s="1" t="s">
        <v>18</v>
      </c>
      <c r="F44" s="5">
        <v>3216150</v>
      </c>
      <c r="G44" s="8" t="s">
        <v>145</v>
      </c>
      <c r="H44" s="5">
        <v>257292</v>
      </c>
      <c r="I44" s="1" t="s">
        <v>149</v>
      </c>
      <c r="J44" s="1" t="s">
        <v>134</v>
      </c>
    </row>
    <row r="45" spans="2:10" outlineLevel="1" x14ac:dyDescent="0.2">
      <c r="B45" s="11">
        <v>44616</v>
      </c>
      <c r="C45" s="1" t="s">
        <v>77</v>
      </c>
      <c r="D45" s="1" t="s">
        <v>110</v>
      </c>
      <c r="E45" s="1" t="s">
        <v>239</v>
      </c>
      <c r="F45" s="5">
        <v>1190660</v>
      </c>
      <c r="G45" s="8" t="s">
        <v>145</v>
      </c>
      <c r="H45" s="5">
        <v>95253</v>
      </c>
      <c r="I45" s="1" t="s">
        <v>438</v>
      </c>
      <c r="J45" s="1" t="s">
        <v>779</v>
      </c>
    </row>
    <row r="46" spans="2:10" outlineLevel="1" x14ac:dyDescent="0.2">
      <c r="B46" s="11">
        <v>44617</v>
      </c>
      <c r="C46" s="1" t="s">
        <v>22</v>
      </c>
      <c r="D46" s="1" t="s">
        <v>110</v>
      </c>
      <c r="E46" s="1" t="s">
        <v>683</v>
      </c>
      <c r="F46" s="5">
        <v>555290</v>
      </c>
      <c r="G46" s="8" t="s">
        <v>145</v>
      </c>
      <c r="H46" s="5">
        <v>44423</v>
      </c>
      <c r="I46" s="1" t="s">
        <v>149</v>
      </c>
      <c r="J46" s="1" t="s">
        <v>134</v>
      </c>
    </row>
    <row r="47" spans="2:10" outlineLevel="1" x14ac:dyDescent="0.2">
      <c r="B47" s="11">
        <v>44621</v>
      </c>
      <c r="C47" s="1" t="s">
        <v>824</v>
      </c>
      <c r="D47" s="1" t="s">
        <v>110</v>
      </c>
      <c r="E47" s="1" t="s">
        <v>807</v>
      </c>
      <c r="F47" s="5">
        <v>2262710</v>
      </c>
      <c r="G47" s="8" t="s">
        <v>145</v>
      </c>
      <c r="H47" s="5">
        <v>181017</v>
      </c>
      <c r="I47" s="1" t="s">
        <v>67</v>
      </c>
      <c r="J47" s="1" t="s">
        <v>706</v>
      </c>
    </row>
    <row r="48" spans="2:10" outlineLevel="1" x14ac:dyDescent="0.2">
      <c r="B48" s="11">
        <v>44621</v>
      </c>
      <c r="C48" s="1" t="s">
        <v>74</v>
      </c>
      <c r="D48" s="1" t="s">
        <v>110</v>
      </c>
      <c r="E48" s="1" t="s">
        <v>841</v>
      </c>
      <c r="F48" s="5">
        <v>2221160</v>
      </c>
      <c r="G48" s="8" t="s">
        <v>145</v>
      </c>
      <c r="H48" s="5">
        <v>177693</v>
      </c>
      <c r="I48" s="1" t="s">
        <v>302</v>
      </c>
      <c r="J48" s="1" t="s">
        <v>375</v>
      </c>
    </row>
    <row r="49" spans="2:10" outlineLevel="1" x14ac:dyDescent="0.2">
      <c r="B49" s="11">
        <v>44621</v>
      </c>
      <c r="C49" s="1" t="s">
        <v>580</v>
      </c>
      <c r="D49" s="1" t="s">
        <v>110</v>
      </c>
      <c r="E49" s="1" t="s">
        <v>549</v>
      </c>
      <c r="F49" s="5">
        <v>1110580</v>
      </c>
      <c r="G49" s="8" t="s">
        <v>145</v>
      </c>
      <c r="H49" s="5">
        <v>88846</v>
      </c>
      <c r="I49" s="1" t="s">
        <v>149</v>
      </c>
      <c r="J49" s="1" t="s">
        <v>134</v>
      </c>
    </row>
    <row r="50" spans="2:10" outlineLevel="1" x14ac:dyDescent="0.2">
      <c r="B50" s="11">
        <v>44621</v>
      </c>
      <c r="C50" s="1" t="s">
        <v>797</v>
      </c>
      <c r="D50" s="1" t="s">
        <v>110</v>
      </c>
      <c r="E50" s="1" t="s">
        <v>447</v>
      </c>
      <c r="F50" s="5">
        <v>2144100</v>
      </c>
      <c r="G50" s="8" t="s">
        <v>145</v>
      </c>
      <c r="H50" s="5">
        <v>171528</v>
      </c>
      <c r="I50" s="1" t="s">
        <v>149</v>
      </c>
      <c r="J50" s="1" t="s">
        <v>134</v>
      </c>
    </row>
    <row r="51" spans="2:10" outlineLevel="1" x14ac:dyDescent="0.2">
      <c r="B51" s="11">
        <v>44621</v>
      </c>
      <c r="C51" s="1" t="s">
        <v>665</v>
      </c>
      <c r="D51" s="1" t="s">
        <v>110</v>
      </c>
      <c r="E51" s="1" t="s">
        <v>695</v>
      </c>
      <c r="F51" s="5">
        <v>4483870</v>
      </c>
      <c r="G51" s="8" t="s">
        <v>145</v>
      </c>
      <c r="H51" s="5">
        <v>358710</v>
      </c>
      <c r="I51" s="1" t="s">
        <v>768</v>
      </c>
      <c r="J51" s="1" t="s">
        <v>456</v>
      </c>
    </row>
    <row r="52" spans="2:10" outlineLevel="1" x14ac:dyDescent="0.2">
      <c r="B52" s="11">
        <v>44622</v>
      </c>
      <c r="C52" s="1" t="s">
        <v>358</v>
      </c>
      <c r="D52" s="1" t="s">
        <v>110</v>
      </c>
      <c r="E52" s="1" t="s">
        <v>121</v>
      </c>
      <c r="F52" s="5">
        <v>1785990</v>
      </c>
      <c r="G52" s="8" t="s">
        <v>145</v>
      </c>
      <c r="H52" s="5">
        <v>142879</v>
      </c>
      <c r="I52" s="1" t="s">
        <v>454</v>
      </c>
      <c r="J52" s="1" t="s">
        <v>428</v>
      </c>
    </row>
    <row r="53" spans="2:10" outlineLevel="1" x14ac:dyDescent="0.2">
      <c r="B53" s="11">
        <v>44624</v>
      </c>
      <c r="C53" s="1" t="s">
        <v>477</v>
      </c>
      <c r="D53" s="1" t="s">
        <v>166</v>
      </c>
      <c r="E53" s="1" t="s">
        <v>565</v>
      </c>
      <c r="F53" s="5">
        <v>2718655</v>
      </c>
      <c r="G53" s="8" t="s">
        <v>145</v>
      </c>
      <c r="H53" s="5">
        <v>217492</v>
      </c>
      <c r="I53" s="1" t="s">
        <v>302</v>
      </c>
      <c r="J53" s="1" t="s">
        <v>375</v>
      </c>
    </row>
    <row r="54" spans="2:10" outlineLevel="1" x14ac:dyDescent="0.2">
      <c r="B54" s="11">
        <v>44630</v>
      </c>
      <c r="C54" s="1" t="s">
        <v>842</v>
      </c>
      <c r="D54" s="1" t="s">
        <v>166</v>
      </c>
      <c r="E54" s="1" t="s">
        <v>435</v>
      </c>
      <c r="F54" s="5">
        <v>3411820</v>
      </c>
      <c r="G54" s="8" t="s">
        <v>145</v>
      </c>
      <c r="H54" s="5">
        <v>272946</v>
      </c>
      <c r="I54" s="1" t="s">
        <v>768</v>
      </c>
      <c r="J54" s="1" t="s">
        <v>456</v>
      </c>
    </row>
    <row r="55" spans="2:10" outlineLevel="1" x14ac:dyDescent="0.2">
      <c r="B55" s="11">
        <v>44632</v>
      </c>
      <c r="C55" s="1" t="s">
        <v>574</v>
      </c>
      <c r="D55" s="1" t="s">
        <v>166</v>
      </c>
      <c r="E55" s="1" t="s">
        <v>804</v>
      </c>
      <c r="F55" s="5">
        <v>555290</v>
      </c>
      <c r="G55" s="8" t="s">
        <v>145</v>
      </c>
      <c r="H55" s="5">
        <v>44423</v>
      </c>
      <c r="I55" s="1" t="s">
        <v>149</v>
      </c>
      <c r="J55" s="1" t="s">
        <v>134</v>
      </c>
    </row>
    <row r="56" spans="2:10" outlineLevel="1" x14ac:dyDescent="0.2">
      <c r="B56" s="11">
        <v>44635</v>
      </c>
      <c r="C56" s="1" t="s">
        <v>883</v>
      </c>
      <c r="D56" s="1" t="s">
        <v>166</v>
      </c>
      <c r="E56" s="1" t="s">
        <v>153</v>
      </c>
      <c r="F56" s="5">
        <v>2757185</v>
      </c>
      <c r="G56" s="8" t="s">
        <v>145</v>
      </c>
      <c r="H56" s="5">
        <v>220575</v>
      </c>
      <c r="I56" s="1" t="s">
        <v>768</v>
      </c>
      <c r="J56" s="1" t="s">
        <v>456</v>
      </c>
    </row>
    <row r="57" spans="2:10" outlineLevel="1" x14ac:dyDescent="0.2">
      <c r="B57" s="11">
        <v>44636</v>
      </c>
      <c r="C57" s="1" t="s">
        <v>673</v>
      </c>
      <c r="D57" s="1" t="s">
        <v>166</v>
      </c>
      <c r="E57" s="1" t="s">
        <v>594</v>
      </c>
      <c r="F57" s="5">
        <v>1190660</v>
      </c>
      <c r="G57" s="8" t="s">
        <v>145</v>
      </c>
      <c r="H57" s="5">
        <v>95253</v>
      </c>
      <c r="I57" s="1" t="s">
        <v>454</v>
      </c>
      <c r="J57" s="1" t="s">
        <v>677</v>
      </c>
    </row>
    <row r="58" spans="2:10" outlineLevel="1" x14ac:dyDescent="0.2">
      <c r="B58" s="11">
        <v>44636</v>
      </c>
      <c r="C58" s="1" t="s">
        <v>440</v>
      </c>
      <c r="D58" s="1" t="s">
        <v>166</v>
      </c>
      <c r="E58" s="1" t="s">
        <v>851</v>
      </c>
      <c r="F58" s="5">
        <v>1190660</v>
      </c>
      <c r="G58" s="8" t="s">
        <v>145</v>
      </c>
      <c r="H58" s="5">
        <v>95253</v>
      </c>
      <c r="I58" s="1" t="s">
        <v>438</v>
      </c>
      <c r="J58" s="1" t="s">
        <v>779</v>
      </c>
    </row>
    <row r="59" spans="2:10" outlineLevel="1" x14ac:dyDescent="0.2">
      <c r="B59" s="11">
        <v>44641</v>
      </c>
      <c r="C59" s="1" t="s">
        <v>431</v>
      </c>
      <c r="D59" s="1" t="s">
        <v>166</v>
      </c>
      <c r="E59" s="1" t="s">
        <v>833</v>
      </c>
      <c r="F59" s="5">
        <v>555290</v>
      </c>
      <c r="G59" s="8" t="s">
        <v>145</v>
      </c>
      <c r="H59" s="5">
        <v>44423</v>
      </c>
      <c r="I59" s="1" t="s">
        <v>149</v>
      </c>
      <c r="J59" s="1" t="s">
        <v>134</v>
      </c>
    </row>
    <row r="60" spans="2:10" outlineLevel="1" x14ac:dyDescent="0.2">
      <c r="B60" s="11">
        <v>44641</v>
      </c>
      <c r="C60" s="1" t="s">
        <v>398</v>
      </c>
      <c r="D60" s="1" t="s">
        <v>166</v>
      </c>
      <c r="E60" s="1" t="s">
        <v>81</v>
      </c>
      <c r="F60" s="5">
        <v>2241935</v>
      </c>
      <c r="G60" s="8" t="s">
        <v>145</v>
      </c>
      <c r="H60" s="5">
        <v>179355</v>
      </c>
      <c r="I60" s="1" t="s">
        <v>768</v>
      </c>
      <c r="J60" s="1" t="s">
        <v>456</v>
      </c>
    </row>
    <row r="61" spans="2:10" outlineLevel="1" x14ac:dyDescent="0.2">
      <c r="B61" s="11">
        <v>44642</v>
      </c>
      <c r="C61" s="1" t="s">
        <v>536</v>
      </c>
      <c r="D61" s="1" t="s">
        <v>166</v>
      </c>
      <c r="E61" s="1" t="s">
        <v>264</v>
      </c>
      <c r="F61" s="5">
        <v>1627340</v>
      </c>
      <c r="G61" s="8" t="s">
        <v>145</v>
      </c>
      <c r="H61" s="5">
        <v>130187</v>
      </c>
      <c r="I61" s="1" t="s">
        <v>302</v>
      </c>
      <c r="J61" s="1" t="s">
        <v>375</v>
      </c>
    </row>
    <row r="62" spans="2:10" outlineLevel="1" x14ac:dyDescent="0.2">
      <c r="B62" s="11">
        <v>44643</v>
      </c>
      <c r="C62" s="1" t="s">
        <v>838</v>
      </c>
      <c r="D62" s="1" t="s">
        <v>166</v>
      </c>
      <c r="E62" s="1"/>
      <c r="F62" s="5">
        <v>0</v>
      </c>
      <c r="G62" s="8" t="s">
        <v>145</v>
      </c>
      <c r="H62" s="5">
        <v>0</v>
      </c>
      <c r="I62" s="1" t="s">
        <v>149</v>
      </c>
      <c r="J62" s="1" t="s">
        <v>134</v>
      </c>
    </row>
    <row r="63" spans="2:10" outlineLevel="1" x14ac:dyDescent="0.2">
      <c r="B63" s="11">
        <v>44643</v>
      </c>
      <c r="C63" s="1" t="s">
        <v>11</v>
      </c>
      <c r="D63" s="1" t="s">
        <v>166</v>
      </c>
      <c r="E63" s="1" t="s">
        <v>508</v>
      </c>
      <c r="F63" s="5">
        <v>1667380</v>
      </c>
      <c r="G63" s="8" t="s">
        <v>145</v>
      </c>
      <c r="H63" s="5">
        <v>133390</v>
      </c>
      <c r="I63" s="1" t="s">
        <v>454</v>
      </c>
      <c r="J63" s="1" t="s">
        <v>677</v>
      </c>
    </row>
    <row r="64" spans="2:10" outlineLevel="1" x14ac:dyDescent="0.2">
      <c r="B64" s="11">
        <v>44643</v>
      </c>
      <c r="C64" s="1" t="s">
        <v>449</v>
      </c>
      <c r="D64" s="1" t="s">
        <v>166</v>
      </c>
      <c r="E64" s="1" t="s">
        <v>750</v>
      </c>
      <c r="F64" s="5">
        <v>1072050</v>
      </c>
      <c r="G64" s="8" t="s">
        <v>145</v>
      </c>
      <c r="H64" s="5">
        <v>85764</v>
      </c>
      <c r="I64" s="1" t="s">
        <v>438</v>
      </c>
      <c r="J64" s="1" t="s">
        <v>779</v>
      </c>
    </row>
    <row r="65" spans="2:10" outlineLevel="1" x14ac:dyDescent="0.2">
      <c r="B65" s="11">
        <v>44644</v>
      </c>
      <c r="C65" s="1" t="s">
        <v>617</v>
      </c>
      <c r="D65" s="1" t="s">
        <v>166</v>
      </c>
      <c r="E65" s="1" t="s">
        <v>631</v>
      </c>
      <c r="F65" s="5">
        <v>1864510</v>
      </c>
      <c r="G65" s="8" t="s">
        <v>145</v>
      </c>
      <c r="H65" s="5">
        <v>149161</v>
      </c>
      <c r="I65" s="1" t="s">
        <v>149</v>
      </c>
      <c r="J65" s="1" t="s">
        <v>134</v>
      </c>
    </row>
    <row r="66" spans="2:10" outlineLevel="1" x14ac:dyDescent="0.2">
      <c r="B66" s="11">
        <v>44645</v>
      </c>
      <c r="C66" s="1" t="s">
        <v>805</v>
      </c>
      <c r="D66" s="1" t="s">
        <v>166</v>
      </c>
      <c r="E66" s="1" t="s">
        <v>363</v>
      </c>
      <c r="F66" s="5">
        <v>1190660</v>
      </c>
      <c r="G66" s="8" t="s">
        <v>145</v>
      </c>
      <c r="H66" s="5">
        <v>95253</v>
      </c>
      <c r="I66" s="1" t="s">
        <v>149</v>
      </c>
      <c r="J66" s="1" t="s">
        <v>134</v>
      </c>
    </row>
    <row r="67" spans="2:10" outlineLevel="1" x14ac:dyDescent="0.2">
      <c r="B67" s="11">
        <v>44646</v>
      </c>
      <c r="C67" s="1" t="s">
        <v>604</v>
      </c>
      <c r="D67" s="1" t="s">
        <v>166</v>
      </c>
      <c r="E67" s="1" t="s">
        <v>810</v>
      </c>
      <c r="F67" s="5">
        <v>555290</v>
      </c>
      <c r="G67" s="8" t="s">
        <v>145</v>
      </c>
      <c r="H67" s="5">
        <v>44423</v>
      </c>
      <c r="I67" s="1" t="s">
        <v>149</v>
      </c>
      <c r="J67" s="1" t="s">
        <v>134</v>
      </c>
    </row>
    <row r="68" spans="2:10" outlineLevel="1" x14ac:dyDescent="0.2">
      <c r="B68" s="11">
        <v>44648</v>
      </c>
      <c r="C68" s="1" t="s">
        <v>73</v>
      </c>
      <c r="D68" s="1" t="s">
        <v>166</v>
      </c>
      <c r="E68" s="1"/>
      <c r="F68" s="5">
        <v>0</v>
      </c>
      <c r="G68" s="8" t="s">
        <v>145</v>
      </c>
      <c r="H68" s="5">
        <v>0</v>
      </c>
      <c r="I68" s="1" t="s">
        <v>67</v>
      </c>
      <c r="J68" s="1" t="s">
        <v>706</v>
      </c>
    </row>
    <row r="69" spans="2:10" outlineLevel="1" x14ac:dyDescent="0.2">
      <c r="B69" s="11">
        <v>44649</v>
      </c>
      <c r="C69" s="1" t="s">
        <v>129</v>
      </c>
      <c r="D69" s="1" t="s">
        <v>166</v>
      </c>
      <c r="E69" s="1" t="s">
        <v>548</v>
      </c>
      <c r="F69" s="5">
        <v>3120350</v>
      </c>
      <c r="G69" s="8" t="s">
        <v>145</v>
      </c>
      <c r="H69" s="5">
        <v>249628</v>
      </c>
      <c r="I69" s="1" t="s">
        <v>67</v>
      </c>
      <c r="J69" s="1" t="s">
        <v>706</v>
      </c>
    </row>
    <row r="70" spans="2:10" outlineLevel="1" x14ac:dyDescent="0.2">
      <c r="B70" s="11">
        <v>44649</v>
      </c>
      <c r="C70" s="1" t="s">
        <v>308</v>
      </c>
      <c r="D70" s="1" t="s">
        <v>166</v>
      </c>
      <c r="E70" s="1" t="s">
        <v>756</v>
      </c>
      <c r="F70" s="5">
        <v>2221160</v>
      </c>
      <c r="G70" s="8" t="s">
        <v>28</v>
      </c>
      <c r="H70" s="5">
        <v>222116</v>
      </c>
      <c r="I70" s="1" t="s">
        <v>768</v>
      </c>
      <c r="J70" s="1" t="s">
        <v>456</v>
      </c>
    </row>
    <row r="71" spans="2:10" outlineLevel="1" x14ac:dyDescent="0.2">
      <c r="B71" s="11">
        <v>44650</v>
      </c>
      <c r="C71" s="1" t="s">
        <v>351</v>
      </c>
      <c r="D71" s="1" t="s">
        <v>166</v>
      </c>
      <c r="E71" s="1" t="s">
        <v>707</v>
      </c>
      <c r="F71" s="5">
        <v>4623230</v>
      </c>
      <c r="G71" s="8" t="s">
        <v>145</v>
      </c>
      <c r="H71" s="5">
        <v>369858</v>
      </c>
      <c r="I71" s="1" t="s">
        <v>149</v>
      </c>
      <c r="J71" s="1" t="s">
        <v>134</v>
      </c>
    </row>
    <row r="72" spans="2:10" outlineLevel="1" x14ac:dyDescent="0.2">
      <c r="B72" s="11">
        <v>44650</v>
      </c>
      <c r="C72" s="1" t="s">
        <v>202</v>
      </c>
      <c r="D72" s="1" t="s">
        <v>166</v>
      </c>
      <c r="E72" s="1" t="s">
        <v>523</v>
      </c>
      <c r="F72" s="5">
        <v>3491850</v>
      </c>
      <c r="G72" s="8" t="s">
        <v>145</v>
      </c>
      <c r="H72" s="5">
        <v>279348</v>
      </c>
      <c r="I72" s="1" t="s">
        <v>764</v>
      </c>
      <c r="J72" s="1" t="s">
        <v>243</v>
      </c>
    </row>
    <row r="73" spans="2:10" outlineLevel="1" x14ac:dyDescent="0.2">
      <c r="B73" s="11">
        <v>44650</v>
      </c>
      <c r="C73" s="1" t="s">
        <v>259</v>
      </c>
      <c r="D73" s="1" t="s">
        <v>166</v>
      </c>
      <c r="E73" s="1" t="s">
        <v>305</v>
      </c>
      <c r="F73" s="5">
        <v>1091315</v>
      </c>
      <c r="G73" s="8" t="s">
        <v>145</v>
      </c>
      <c r="H73" s="5">
        <v>87305</v>
      </c>
      <c r="I73" s="1" t="s">
        <v>210</v>
      </c>
      <c r="J73" s="1" t="s">
        <v>472</v>
      </c>
    </row>
    <row r="74" spans="2:10" outlineLevel="1" x14ac:dyDescent="0.2">
      <c r="B74" s="11">
        <v>44652</v>
      </c>
      <c r="C74" s="1" t="s">
        <v>886</v>
      </c>
      <c r="D74" s="1" t="s">
        <v>166</v>
      </c>
      <c r="E74" s="1" t="s">
        <v>347</v>
      </c>
      <c r="F74" s="5">
        <v>2896570</v>
      </c>
      <c r="G74" s="8" t="s">
        <v>145</v>
      </c>
      <c r="H74" s="5">
        <v>231726</v>
      </c>
      <c r="I74" s="1" t="s">
        <v>149</v>
      </c>
      <c r="J74" s="1" t="s">
        <v>134</v>
      </c>
    </row>
    <row r="75" spans="2:10" outlineLevel="1" x14ac:dyDescent="0.2">
      <c r="B75" s="11">
        <v>44652</v>
      </c>
      <c r="C75" s="1" t="s">
        <v>822</v>
      </c>
      <c r="D75" s="1" t="s">
        <v>166</v>
      </c>
      <c r="E75" s="1" t="s">
        <v>667</v>
      </c>
      <c r="F75" s="5">
        <v>4067940</v>
      </c>
      <c r="G75" s="8" t="s">
        <v>145</v>
      </c>
      <c r="H75" s="5">
        <v>325435</v>
      </c>
      <c r="I75" s="1" t="s">
        <v>149</v>
      </c>
      <c r="J75" s="1" t="s">
        <v>134</v>
      </c>
    </row>
    <row r="76" spans="2:10" outlineLevel="1" x14ac:dyDescent="0.2">
      <c r="B76" s="11">
        <v>44652</v>
      </c>
      <c r="C76" s="1" t="s">
        <v>83</v>
      </c>
      <c r="D76" s="1" t="s">
        <v>166</v>
      </c>
      <c r="E76" s="1" t="s">
        <v>796</v>
      </c>
      <c r="F76" s="5">
        <v>1110580</v>
      </c>
      <c r="G76" s="8" t="s">
        <v>145</v>
      </c>
      <c r="H76" s="5">
        <v>88846</v>
      </c>
      <c r="I76" s="1" t="s">
        <v>302</v>
      </c>
      <c r="J76" s="1" t="s">
        <v>375</v>
      </c>
    </row>
    <row r="77" spans="2:10" outlineLevel="1" x14ac:dyDescent="0.2">
      <c r="B77" s="11">
        <v>44653</v>
      </c>
      <c r="C77" s="1" t="s">
        <v>723</v>
      </c>
      <c r="D77" s="1" t="s">
        <v>166</v>
      </c>
      <c r="E77" s="1"/>
      <c r="F77" s="5">
        <v>0</v>
      </c>
      <c r="G77" s="8" t="s">
        <v>145</v>
      </c>
      <c r="H77" s="5">
        <v>0</v>
      </c>
      <c r="I77" s="1" t="s">
        <v>302</v>
      </c>
      <c r="J77" s="1" t="s">
        <v>375</v>
      </c>
    </row>
    <row r="78" spans="2:10" outlineLevel="1" x14ac:dyDescent="0.2">
      <c r="B78" s="11">
        <v>44655</v>
      </c>
      <c r="C78" s="1" t="s">
        <v>769</v>
      </c>
      <c r="D78" s="1" t="s">
        <v>166</v>
      </c>
      <c r="E78" s="1" t="s">
        <v>793</v>
      </c>
      <c r="F78" s="5">
        <v>1190660</v>
      </c>
      <c r="G78" s="8" t="s">
        <v>145</v>
      </c>
      <c r="H78" s="5">
        <v>95253</v>
      </c>
      <c r="I78" s="1" t="s">
        <v>438</v>
      </c>
      <c r="J78" s="1" t="s">
        <v>779</v>
      </c>
    </row>
    <row r="79" spans="2:10" outlineLevel="1" x14ac:dyDescent="0.2">
      <c r="B79" s="11">
        <v>44656</v>
      </c>
      <c r="C79" s="1" t="s">
        <v>823</v>
      </c>
      <c r="D79" s="1" t="s">
        <v>166</v>
      </c>
      <c r="E79" s="1" t="s">
        <v>864</v>
      </c>
      <c r="F79" s="5">
        <v>1110580</v>
      </c>
      <c r="G79" s="8" t="s">
        <v>145</v>
      </c>
      <c r="H79" s="5">
        <v>88846</v>
      </c>
      <c r="I79" s="1" t="s">
        <v>149</v>
      </c>
      <c r="J79" s="1" t="s">
        <v>134</v>
      </c>
    </row>
    <row r="80" spans="2:10" outlineLevel="1" x14ac:dyDescent="0.2">
      <c r="B80" s="11">
        <v>44656</v>
      </c>
      <c r="C80" s="1" t="s">
        <v>718</v>
      </c>
      <c r="D80" s="1" t="s">
        <v>166</v>
      </c>
      <c r="E80" s="1"/>
      <c r="F80" s="5">
        <v>0</v>
      </c>
      <c r="G80" s="8" t="s">
        <v>145</v>
      </c>
      <c r="H80" s="5">
        <v>0</v>
      </c>
      <c r="I80" s="1" t="s">
        <v>149</v>
      </c>
      <c r="J80" s="1" t="s">
        <v>134</v>
      </c>
    </row>
    <row r="81" spans="2:10" outlineLevel="1" x14ac:dyDescent="0.2">
      <c r="B81" s="11">
        <v>44657</v>
      </c>
      <c r="C81" s="1" t="s">
        <v>140</v>
      </c>
      <c r="D81" s="1" t="s">
        <v>166</v>
      </c>
      <c r="E81" s="1" t="s">
        <v>326</v>
      </c>
      <c r="F81" s="5">
        <v>1527841</v>
      </c>
      <c r="G81" s="8" t="s">
        <v>145</v>
      </c>
      <c r="H81" s="5">
        <v>122227</v>
      </c>
      <c r="I81" s="1" t="s">
        <v>891</v>
      </c>
      <c r="J81" s="1" t="s">
        <v>472</v>
      </c>
    </row>
    <row r="82" spans="2:10" outlineLevel="1" x14ac:dyDescent="0.2">
      <c r="B82" s="11">
        <v>44657</v>
      </c>
      <c r="C82" s="1" t="s">
        <v>361</v>
      </c>
      <c r="D82" s="1" t="s">
        <v>166</v>
      </c>
      <c r="E82" s="1" t="s">
        <v>516</v>
      </c>
      <c r="F82" s="5">
        <v>1110580</v>
      </c>
      <c r="G82" s="8" t="s">
        <v>145</v>
      </c>
      <c r="H82" s="5">
        <v>88846</v>
      </c>
      <c r="I82" s="1" t="s">
        <v>764</v>
      </c>
      <c r="J82" s="1" t="s">
        <v>243</v>
      </c>
    </row>
    <row r="83" spans="2:10" outlineLevel="1" x14ac:dyDescent="0.2">
      <c r="B83" s="11">
        <v>44657</v>
      </c>
      <c r="C83" s="1" t="s">
        <v>237</v>
      </c>
      <c r="D83" s="1" t="s">
        <v>166</v>
      </c>
      <c r="E83" s="1" t="s">
        <v>557</v>
      </c>
      <c r="F83" s="5">
        <v>2262710</v>
      </c>
      <c r="G83" s="8" t="s">
        <v>145</v>
      </c>
      <c r="H83" s="5">
        <v>181017</v>
      </c>
      <c r="I83" s="1" t="s">
        <v>454</v>
      </c>
      <c r="J83" s="1" t="s">
        <v>677</v>
      </c>
    </row>
    <row r="84" spans="2:10" outlineLevel="1" x14ac:dyDescent="0.2">
      <c r="B84" s="11">
        <v>44659</v>
      </c>
      <c r="C84" s="1" t="s">
        <v>434</v>
      </c>
      <c r="D84" s="1" t="s">
        <v>166</v>
      </c>
      <c r="E84" s="1" t="s">
        <v>581</v>
      </c>
      <c r="F84" s="5">
        <v>2281975</v>
      </c>
      <c r="G84" s="8" t="s">
        <v>145</v>
      </c>
      <c r="H84" s="5">
        <v>182558</v>
      </c>
      <c r="I84" s="1" t="s">
        <v>302</v>
      </c>
      <c r="J84" s="1" t="s">
        <v>375</v>
      </c>
    </row>
    <row r="85" spans="2:10" outlineLevel="1" x14ac:dyDescent="0.2">
      <c r="B85" s="11">
        <v>44660</v>
      </c>
      <c r="C85" s="1" t="s">
        <v>709</v>
      </c>
      <c r="D85" s="1" t="s">
        <v>166</v>
      </c>
      <c r="E85" s="1" t="s">
        <v>543</v>
      </c>
      <c r="F85" s="5">
        <v>1110580</v>
      </c>
      <c r="G85" s="8" t="s">
        <v>145</v>
      </c>
      <c r="H85" s="5">
        <v>88846</v>
      </c>
      <c r="I85" s="1" t="s">
        <v>149</v>
      </c>
      <c r="J85" s="1" t="s">
        <v>134</v>
      </c>
    </row>
    <row r="86" spans="2:10" outlineLevel="1" x14ac:dyDescent="0.2">
      <c r="B86" s="11">
        <v>44660</v>
      </c>
      <c r="C86" s="1" t="s">
        <v>778</v>
      </c>
      <c r="D86" s="1" t="s">
        <v>166</v>
      </c>
      <c r="E86" s="1" t="s">
        <v>196</v>
      </c>
      <c r="F86" s="5">
        <v>2262710</v>
      </c>
      <c r="G86" s="8" t="s">
        <v>145</v>
      </c>
      <c r="H86" s="5">
        <v>181017</v>
      </c>
      <c r="I86" s="1" t="s">
        <v>768</v>
      </c>
      <c r="J86" s="1" t="s">
        <v>456</v>
      </c>
    </row>
    <row r="87" spans="2:10" outlineLevel="1" x14ac:dyDescent="0.2">
      <c r="B87" s="11">
        <v>44660</v>
      </c>
      <c r="C87" s="1" t="s">
        <v>238</v>
      </c>
      <c r="D87" s="1" t="s">
        <v>166</v>
      </c>
      <c r="E87" s="1" t="s">
        <v>380</v>
      </c>
      <c r="F87" s="5">
        <v>1091315</v>
      </c>
      <c r="G87" s="8" t="s">
        <v>145</v>
      </c>
      <c r="H87" s="5">
        <v>87305</v>
      </c>
      <c r="I87" s="1" t="s">
        <v>891</v>
      </c>
      <c r="J87" s="1" t="s">
        <v>472</v>
      </c>
    </row>
    <row r="88" spans="2:10" outlineLevel="1" x14ac:dyDescent="0.2">
      <c r="B88" s="11">
        <v>44663</v>
      </c>
      <c r="C88" s="1" t="s">
        <v>40</v>
      </c>
      <c r="D88" s="1" t="s">
        <v>166</v>
      </c>
      <c r="E88" s="1" t="s">
        <v>776</v>
      </c>
      <c r="F88" s="5">
        <v>3254680</v>
      </c>
      <c r="G88" s="8" t="s">
        <v>145</v>
      </c>
      <c r="H88" s="5">
        <v>260374</v>
      </c>
      <c r="I88" s="1" t="s">
        <v>149</v>
      </c>
      <c r="J88" s="1" t="s">
        <v>134</v>
      </c>
    </row>
    <row r="89" spans="2:10" outlineLevel="1" x14ac:dyDescent="0.2">
      <c r="B89" s="11">
        <v>44664</v>
      </c>
      <c r="C89" s="1" t="s">
        <v>560</v>
      </c>
      <c r="D89" s="1" t="s">
        <v>166</v>
      </c>
      <c r="E89" s="1" t="s">
        <v>601</v>
      </c>
      <c r="F89" s="5">
        <v>1099021</v>
      </c>
      <c r="G89" s="8" t="s">
        <v>145</v>
      </c>
      <c r="H89" s="5">
        <v>87922</v>
      </c>
      <c r="I89" s="1" t="s">
        <v>891</v>
      </c>
      <c r="J89" s="1" t="s">
        <v>472</v>
      </c>
    </row>
    <row r="90" spans="2:10" outlineLevel="1" x14ac:dyDescent="0.2">
      <c r="B90" s="11">
        <v>44664</v>
      </c>
      <c r="C90" s="1" t="s">
        <v>404</v>
      </c>
      <c r="D90" s="1" t="s">
        <v>166</v>
      </c>
      <c r="E90" s="1" t="s">
        <v>5</v>
      </c>
      <c r="F90" s="5">
        <v>1665870</v>
      </c>
      <c r="G90" s="8" t="s">
        <v>145</v>
      </c>
      <c r="H90" s="5">
        <v>133270</v>
      </c>
      <c r="I90" s="1" t="s">
        <v>764</v>
      </c>
      <c r="J90" s="1" t="s">
        <v>243</v>
      </c>
    </row>
    <row r="91" spans="2:10" outlineLevel="1" x14ac:dyDescent="0.2">
      <c r="B91" s="11">
        <v>44664</v>
      </c>
      <c r="C91" s="1" t="s">
        <v>530</v>
      </c>
      <c r="D91" s="1" t="s">
        <v>166</v>
      </c>
      <c r="E91" s="1" t="s">
        <v>100</v>
      </c>
      <c r="F91" s="5">
        <v>2262710</v>
      </c>
      <c r="G91" s="8" t="s">
        <v>145</v>
      </c>
      <c r="H91" s="5">
        <v>181017</v>
      </c>
      <c r="I91" s="1" t="s">
        <v>438</v>
      </c>
      <c r="J91" s="1" t="s">
        <v>779</v>
      </c>
    </row>
    <row r="92" spans="2:10" outlineLevel="1" x14ac:dyDescent="0.2">
      <c r="B92" s="11">
        <v>44666</v>
      </c>
      <c r="C92" s="1" t="s">
        <v>527</v>
      </c>
      <c r="D92" s="1" t="s">
        <v>166</v>
      </c>
      <c r="E92" s="1" t="s">
        <v>674</v>
      </c>
      <c r="F92" s="5">
        <v>2241935</v>
      </c>
      <c r="G92" s="8" t="s">
        <v>145</v>
      </c>
      <c r="H92" s="5">
        <v>179355</v>
      </c>
      <c r="I92" s="1" t="s">
        <v>768</v>
      </c>
      <c r="J92" s="1" t="s">
        <v>456</v>
      </c>
    </row>
    <row r="93" spans="2:10" outlineLevel="1" x14ac:dyDescent="0.2">
      <c r="B93" s="11">
        <v>44666</v>
      </c>
      <c r="C93" s="1" t="s">
        <v>204</v>
      </c>
      <c r="D93" s="1" t="s">
        <v>166</v>
      </c>
      <c r="E93" s="1" t="s">
        <v>112</v>
      </c>
      <c r="F93" s="5">
        <v>1110580</v>
      </c>
      <c r="G93" s="8" t="s">
        <v>145</v>
      </c>
      <c r="H93" s="5">
        <v>88846</v>
      </c>
      <c r="I93" s="1" t="s">
        <v>768</v>
      </c>
      <c r="J93" s="1" t="s">
        <v>456</v>
      </c>
    </row>
    <row r="94" spans="2:10" outlineLevel="1" x14ac:dyDescent="0.2">
      <c r="B94" s="11">
        <v>44669</v>
      </c>
      <c r="C94" s="1" t="s">
        <v>866</v>
      </c>
      <c r="D94" s="1" t="s">
        <v>166</v>
      </c>
      <c r="E94" s="1" t="s">
        <v>571</v>
      </c>
      <c r="F94" s="5">
        <v>4679010</v>
      </c>
      <c r="G94" s="8" t="s">
        <v>145</v>
      </c>
      <c r="H94" s="5">
        <v>374321</v>
      </c>
      <c r="I94" s="1" t="s">
        <v>149</v>
      </c>
      <c r="J94" s="1" t="s">
        <v>134</v>
      </c>
    </row>
    <row r="95" spans="2:10" outlineLevel="1" x14ac:dyDescent="0.2">
      <c r="B95" s="11">
        <v>44669</v>
      </c>
      <c r="C95" s="1" t="s">
        <v>335</v>
      </c>
      <c r="D95" s="1" t="s">
        <v>166</v>
      </c>
      <c r="E95" s="1" t="s">
        <v>640</v>
      </c>
      <c r="F95" s="5">
        <v>1785990</v>
      </c>
      <c r="G95" s="8" t="s">
        <v>145</v>
      </c>
      <c r="H95" s="5">
        <v>142879</v>
      </c>
      <c r="I95" s="1" t="s">
        <v>67</v>
      </c>
      <c r="J95" s="1" t="s">
        <v>706</v>
      </c>
    </row>
    <row r="96" spans="2:10" outlineLevel="1" x14ac:dyDescent="0.2">
      <c r="B96" s="11">
        <v>44669</v>
      </c>
      <c r="C96" s="1" t="s">
        <v>311</v>
      </c>
      <c r="D96" s="1" t="s">
        <v>166</v>
      </c>
      <c r="E96" s="1" t="s">
        <v>355</v>
      </c>
      <c r="F96" s="5">
        <v>1566200</v>
      </c>
      <c r="G96" s="8" t="s">
        <v>145</v>
      </c>
      <c r="H96" s="5">
        <v>125296</v>
      </c>
      <c r="I96" s="1" t="s">
        <v>764</v>
      </c>
      <c r="J96" s="1" t="s">
        <v>243</v>
      </c>
    </row>
    <row r="97" spans="2:10" outlineLevel="1" x14ac:dyDescent="0.2">
      <c r="B97" s="11">
        <v>44670</v>
      </c>
      <c r="C97" s="1" t="s">
        <v>344</v>
      </c>
      <c r="D97" s="1" t="s">
        <v>166</v>
      </c>
      <c r="E97" s="1" t="s">
        <v>681</v>
      </c>
      <c r="F97" s="5">
        <v>3132400</v>
      </c>
      <c r="G97" s="8" t="s">
        <v>145</v>
      </c>
      <c r="H97" s="5">
        <v>250592</v>
      </c>
      <c r="I97" s="1" t="s">
        <v>302</v>
      </c>
      <c r="J97" s="1" t="s">
        <v>375</v>
      </c>
    </row>
    <row r="98" spans="2:10" outlineLevel="1" x14ac:dyDescent="0.2">
      <c r="B98" s="11">
        <v>44670</v>
      </c>
      <c r="C98" s="1" t="s">
        <v>47</v>
      </c>
      <c r="D98" s="1" t="s">
        <v>747</v>
      </c>
      <c r="E98" s="1" t="s">
        <v>826</v>
      </c>
      <c r="F98" s="5">
        <v>-111058</v>
      </c>
      <c r="G98" s="8" t="s">
        <v>145</v>
      </c>
      <c r="H98" s="5">
        <v>-8885</v>
      </c>
      <c r="I98" s="1" t="s">
        <v>727</v>
      </c>
      <c r="J98" s="1" t="s">
        <v>243</v>
      </c>
    </row>
    <row r="99" spans="2:10" outlineLevel="1" x14ac:dyDescent="0.2">
      <c r="B99" s="11">
        <v>44671</v>
      </c>
      <c r="C99" s="1" t="s">
        <v>801</v>
      </c>
      <c r="D99" s="1" t="s">
        <v>166</v>
      </c>
      <c r="E99" s="1" t="s">
        <v>575</v>
      </c>
      <c r="F99" s="5">
        <v>1110580</v>
      </c>
      <c r="G99" s="8" t="s">
        <v>145</v>
      </c>
      <c r="H99" s="5">
        <v>88846</v>
      </c>
      <c r="I99" s="1" t="s">
        <v>891</v>
      </c>
      <c r="J99" s="1" t="s">
        <v>472</v>
      </c>
    </row>
    <row r="100" spans="2:10" outlineLevel="1" x14ac:dyDescent="0.2">
      <c r="B100" s="11">
        <v>44671</v>
      </c>
      <c r="C100" s="1" t="s">
        <v>184</v>
      </c>
      <c r="D100" s="1" t="s">
        <v>166</v>
      </c>
      <c r="E100" s="1" t="s">
        <v>552</v>
      </c>
      <c r="F100" s="5">
        <v>2121490</v>
      </c>
      <c r="G100" s="8" t="s">
        <v>145</v>
      </c>
      <c r="H100" s="5">
        <v>169719</v>
      </c>
      <c r="I100" s="1" t="s">
        <v>764</v>
      </c>
      <c r="J100" s="1" t="s">
        <v>243</v>
      </c>
    </row>
    <row r="101" spans="2:10" outlineLevel="1" x14ac:dyDescent="0.2">
      <c r="B101" s="11">
        <v>44671</v>
      </c>
      <c r="C101" s="1" t="s">
        <v>517</v>
      </c>
      <c r="D101" s="1" t="s">
        <v>166</v>
      </c>
      <c r="E101" s="1" t="s">
        <v>248</v>
      </c>
      <c r="F101" s="5">
        <v>4203800</v>
      </c>
      <c r="G101" s="8" t="s">
        <v>145</v>
      </c>
      <c r="H101" s="5">
        <v>336304</v>
      </c>
      <c r="I101" s="1" t="s">
        <v>67</v>
      </c>
      <c r="J101" s="1" t="s">
        <v>706</v>
      </c>
    </row>
    <row r="102" spans="2:10" outlineLevel="1" x14ac:dyDescent="0.2">
      <c r="B102" s="11">
        <v>44673</v>
      </c>
      <c r="C102" s="1" t="s">
        <v>610</v>
      </c>
      <c r="D102" s="1" t="s">
        <v>166</v>
      </c>
      <c r="E102" s="1" t="s">
        <v>414</v>
      </c>
      <c r="F102" s="5">
        <v>1748448</v>
      </c>
      <c r="G102" s="8" t="s">
        <v>145</v>
      </c>
      <c r="H102" s="5">
        <v>139876</v>
      </c>
      <c r="I102" s="1" t="s">
        <v>891</v>
      </c>
      <c r="J102" s="1" t="s">
        <v>472</v>
      </c>
    </row>
    <row r="103" spans="2:10" outlineLevel="1" x14ac:dyDescent="0.2">
      <c r="B103" s="11">
        <v>44674</v>
      </c>
      <c r="C103" s="1" t="s">
        <v>488</v>
      </c>
      <c r="D103" s="1" t="s">
        <v>166</v>
      </c>
      <c r="E103" s="1" t="s">
        <v>728</v>
      </c>
      <c r="F103" s="5">
        <v>555290</v>
      </c>
      <c r="G103" s="8" t="s">
        <v>145</v>
      </c>
      <c r="H103" s="5">
        <v>44423</v>
      </c>
      <c r="I103" s="1" t="s">
        <v>149</v>
      </c>
      <c r="J103" s="1" t="s">
        <v>134</v>
      </c>
    </row>
    <row r="104" spans="2:10" outlineLevel="1" x14ac:dyDescent="0.2">
      <c r="B104" s="11">
        <v>44676</v>
      </c>
      <c r="C104" s="1" t="s">
        <v>337</v>
      </c>
      <c r="D104" s="1" t="s">
        <v>166</v>
      </c>
      <c r="E104" s="1"/>
      <c r="F104" s="5">
        <v>0</v>
      </c>
      <c r="G104" s="8" t="s">
        <v>145</v>
      </c>
      <c r="H104" s="5">
        <v>0</v>
      </c>
      <c r="I104" s="1" t="s">
        <v>149</v>
      </c>
      <c r="J104" s="1" t="s">
        <v>134</v>
      </c>
    </row>
    <row r="105" spans="2:10" outlineLevel="1" x14ac:dyDescent="0.2">
      <c r="B105" s="11">
        <v>44677</v>
      </c>
      <c r="C105" s="1" t="s">
        <v>789</v>
      </c>
      <c r="D105" s="1" t="s">
        <v>166</v>
      </c>
      <c r="E105" s="1" t="s">
        <v>30</v>
      </c>
      <c r="F105" s="5">
        <v>3867440</v>
      </c>
      <c r="G105" s="8" t="s">
        <v>145</v>
      </c>
      <c r="H105" s="5">
        <v>309395</v>
      </c>
      <c r="I105" s="1" t="s">
        <v>768</v>
      </c>
      <c r="J105" s="1" t="s">
        <v>456</v>
      </c>
    </row>
    <row r="106" spans="2:10" outlineLevel="1" x14ac:dyDescent="0.2">
      <c r="B106" s="11">
        <v>44677</v>
      </c>
      <c r="C106" s="1" t="s">
        <v>827</v>
      </c>
      <c r="D106" s="1" t="s">
        <v>166</v>
      </c>
      <c r="E106" s="1" t="s">
        <v>439</v>
      </c>
      <c r="F106" s="5">
        <v>1110580</v>
      </c>
      <c r="G106" s="8" t="s">
        <v>145</v>
      </c>
      <c r="H106" s="5">
        <v>88846</v>
      </c>
      <c r="I106" s="1" t="s">
        <v>768</v>
      </c>
      <c r="J106" s="1" t="s">
        <v>456</v>
      </c>
    </row>
    <row r="107" spans="2:10" outlineLevel="1" x14ac:dyDescent="0.2">
      <c r="B107" s="11">
        <v>44677</v>
      </c>
      <c r="C107" s="1" t="s">
        <v>334</v>
      </c>
      <c r="D107" s="1" t="s">
        <v>166</v>
      </c>
      <c r="E107" s="1" t="s">
        <v>788</v>
      </c>
      <c r="F107" s="5">
        <v>2101900</v>
      </c>
      <c r="G107" s="8" t="s">
        <v>145</v>
      </c>
      <c r="H107" s="5">
        <v>168152</v>
      </c>
      <c r="I107" s="1" t="s">
        <v>438</v>
      </c>
      <c r="J107" s="1" t="s">
        <v>779</v>
      </c>
    </row>
    <row r="108" spans="2:10" outlineLevel="1" x14ac:dyDescent="0.2">
      <c r="B108" s="11">
        <v>44678</v>
      </c>
      <c r="C108" s="1" t="s">
        <v>835</v>
      </c>
      <c r="D108" s="1" t="s">
        <v>166</v>
      </c>
      <c r="E108" s="1" t="s">
        <v>41</v>
      </c>
      <c r="F108" s="5">
        <v>6662080</v>
      </c>
      <c r="G108" s="8" t="s">
        <v>145</v>
      </c>
      <c r="H108" s="5">
        <v>532966</v>
      </c>
      <c r="I108" s="1" t="s">
        <v>149</v>
      </c>
      <c r="J108" s="1" t="s">
        <v>134</v>
      </c>
    </row>
    <row r="109" spans="2:10" outlineLevel="1" x14ac:dyDescent="0.2">
      <c r="B109" s="11">
        <v>44679</v>
      </c>
      <c r="C109" s="1" t="s">
        <v>257</v>
      </c>
      <c r="D109" s="1" t="s">
        <v>166</v>
      </c>
      <c r="E109" s="1" t="s">
        <v>635</v>
      </c>
      <c r="F109" s="5">
        <v>1110580</v>
      </c>
      <c r="G109" s="8" t="s">
        <v>145</v>
      </c>
      <c r="H109" s="5">
        <v>88846</v>
      </c>
      <c r="I109" s="1" t="s">
        <v>764</v>
      </c>
      <c r="J109" s="1" t="s">
        <v>243</v>
      </c>
    </row>
    <row r="110" spans="2:10" outlineLevel="1" x14ac:dyDescent="0.2">
      <c r="B110" s="11">
        <v>44680</v>
      </c>
      <c r="C110" s="1" t="s">
        <v>783</v>
      </c>
      <c r="D110" s="1" t="s">
        <v>166</v>
      </c>
      <c r="E110" s="1"/>
      <c r="F110" s="5">
        <v>0</v>
      </c>
      <c r="G110" s="8" t="s">
        <v>145</v>
      </c>
      <c r="H110" s="5">
        <v>0</v>
      </c>
      <c r="I110" s="1" t="s">
        <v>149</v>
      </c>
      <c r="J110" s="1" t="s">
        <v>134</v>
      </c>
    </row>
    <row r="111" spans="2:10" outlineLevel="1" x14ac:dyDescent="0.2">
      <c r="B111" s="11">
        <v>44683</v>
      </c>
      <c r="C111" s="1" t="s">
        <v>258</v>
      </c>
      <c r="D111" s="1" t="s">
        <v>166</v>
      </c>
      <c r="E111" s="1" t="s">
        <v>587</v>
      </c>
      <c r="F111" s="5">
        <v>1110580</v>
      </c>
      <c r="G111" s="8" t="s">
        <v>145</v>
      </c>
      <c r="H111" s="5">
        <v>88846</v>
      </c>
      <c r="I111" s="1" t="s">
        <v>149</v>
      </c>
      <c r="J111" s="1" t="s">
        <v>134</v>
      </c>
    </row>
    <row r="112" spans="2:10" outlineLevel="1" x14ac:dyDescent="0.2">
      <c r="B112" s="11">
        <v>44683</v>
      </c>
      <c r="C112" s="1" t="s">
        <v>199</v>
      </c>
      <c r="D112" s="1" t="s">
        <v>166</v>
      </c>
      <c r="E112" s="1" t="s">
        <v>64</v>
      </c>
      <c r="F112" s="5">
        <v>2121490</v>
      </c>
      <c r="G112" s="8" t="s">
        <v>145</v>
      </c>
      <c r="H112" s="5">
        <v>169719</v>
      </c>
      <c r="I112" s="1" t="s">
        <v>764</v>
      </c>
      <c r="J112" s="1" t="s">
        <v>243</v>
      </c>
    </row>
    <row r="113" spans="2:10" outlineLevel="1" x14ac:dyDescent="0.2">
      <c r="B113" s="11">
        <v>44686</v>
      </c>
      <c r="C113" s="1" t="s">
        <v>491</v>
      </c>
      <c r="D113" s="1" t="s">
        <v>166</v>
      </c>
      <c r="E113" s="1" t="s">
        <v>561</v>
      </c>
      <c r="F113" s="5">
        <v>2101900</v>
      </c>
      <c r="G113" s="8" t="s">
        <v>145</v>
      </c>
      <c r="H113" s="5">
        <v>168152</v>
      </c>
      <c r="I113" s="1" t="s">
        <v>768</v>
      </c>
      <c r="J113" s="1" t="s">
        <v>456</v>
      </c>
    </row>
    <row r="114" spans="2:10" outlineLevel="1" x14ac:dyDescent="0.2">
      <c r="B114" s="11">
        <v>44687</v>
      </c>
      <c r="C114" s="1" t="s">
        <v>457</v>
      </c>
      <c r="D114" s="1" t="s">
        <v>166</v>
      </c>
      <c r="E114" s="1" t="s">
        <v>402</v>
      </c>
      <c r="F114" s="5">
        <v>1366860</v>
      </c>
      <c r="G114" s="8" t="s">
        <v>145</v>
      </c>
      <c r="H114" s="5">
        <v>109349</v>
      </c>
      <c r="I114" s="1" t="s">
        <v>302</v>
      </c>
      <c r="J114" s="1" t="s">
        <v>375</v>
      </c>
    </row>
    <row r="115" spans="2:10" outlineLevel="1" x14ac:dyDescent="0.2">
      <c r="B115" s="11">
        <v>44687</v>
      </c>
      <c r="C115" s="1" t="s">
        <v>295</v>
      </c>
      <c r="D115" s="1" t="s">
        <v>166</v>
      </c>
      <c r="E115" s="1" t="s">
        <v>511</v>
      </c>
      <c r="F115" s="5">
        <v>3608470</v>
      </c>
      <c r="G115" s="8" t="s">
        <v>145</v>
      </c>
      <c r="H115" s="5">
        <v>288678</v>
      </c>
      <c r="I115" s="1" t="s">
        <v>454</v>
      </c>
      <c r="J115" s="1" t="s">
        <v>677</v>
      </c>
    </row>
    <row r="116" spans="2:10" outlineLevel="1" x14ac:dyDescent="0.2">
      <c r="B116" s="11">
        <v>44687</v>
      </c>
      <c r="C116" s="1" t="s">
        <v>49</v>
      </c>
      <c r="D116" s="1" t="s">
        <v>166</v>
      </c>
      <c r="E116" s="1" t="s">
        <v>646</v>
      </c>
      <c r="F116" s="5">
        <v>1193158</v>
      </c>
      <c r="G116" s="8" t="s">
        <v>145</v>
      </c>
      <c r="H116" s="5">
        <v>95453</v>
      </c>
      <c r="I116" s="1" t="s">
        <v>891</v>
      </c>
      <c r="J116" s="1" t="s">
        <v>472</v>
      </c>
    </row>
    <row r="117" spans="2:10" outlineLevel="1" x14ac:dyDescent="0.2">
      <c r="B117" s="11">
        <v>44688</v>
      </c>
      <c r="C117" s="1" t="s">
        <v>97</v>
      </c>
      <c r="D117" s="1" t="s">
        <v>166</v>
      </c>
      <c r="E117" s="1" t="s">
        <v>58</v>
      </c>
      <c r="F117" s="5">
        <v>595330</v>
      </c>
      <c r="G117" s="8" t="s">
        <v>145</v>
      </c>
      <c r="H117" s="5">
        <v>47626</v>
      </c>
      <c r="I117" s="1" t="s">
        <v>86</v>
      </c>
      <c r="J117" s="1" t="s">
        <v>745</v>
      </c>
    </row>
    <row r="118" spans="2:10" outlineLevel="1" x14ac:dyDescent="0.2">
      <c r="B118" s="11">
        <v>44688</v>
      </c>
      <c r="C118" s="1" t="s">
        <v>493</v>
      </c>
      <c r="D118" s="1" t="s">
        <v>166</v>
      </c>
      <c r="E118" s="1" t="s">
        <v>138</v>
      </c>
      <c r="F118" s="5">
        <v>1110580</v>
      </c>
      <c r="G118" s="8" t="s">
        <v>145</v>
      </c>
      <c r="H118" s="5">
        <v>88846</v>
      </c>
      <c r="I118" s="1" t="s">
        <v>768</v>
      </c>
      <c r="J118" s="1" t="s">
        <v>456</v>
      </c>
    </row>
    <row r="119" spans="2:10" outlineLevel="1" x14ac:dyDescent="0.2">
      <c r="B119" s="11">
        <v>44691</v>
      </c>
      <c r="C119" s="1" t="s">
        <v>365</v>
      </c>
      <c r="D119" s="1" t="s">
        <v>166</v>
      </c>
      <c r="E119" s="1" t="s">
        <v>387</v>
      </c>
      <c r="F119" s="5">
        <v>2221160</v>
      </c>
      <c r="G119" s="8" t="s">
        <v>145</v>
      </c>
      <c r="H119" s="5">
        <v>177693</v>
      </c>
      <c r="I119" s="1" t="s">
        <v>149</v>
      </c>
      <c r="J119" s="1" t="s">
        <v>134</v>
      </c>
    </row>
    <row r="120" spans="2:10" outlineLevel="1" x14ac:dyDescent="0.2">
      <c r="B120" s="11">
        <v>44691</v>
      </c>
      <c r="C120" s="1" t="s">
        <v>724</v>
      </c>
      <c r="D120" s="1" t="s">
        <v>166</v>
      </c>
      <c r="E120" s="1" t="s">
        <v>494</v>
      </c>
      <c r="F120" s="5">
        <v>1110580</v>
      </c>
      <c r="G120" s="8" t="s">
        <v>145</v>
      </c>
      <c r="H120" s="5">
        <v>88846</v>
      </c>
      <c r="I120" s="1" t="s">
        <v>149</v>
      </c>
      <c r="J120" s="1" t="s">
        <v>134</v>
      </c>
    </row>
    <row r="121" spans="2:10" outlineLevel="1" x14ac:dyDescent="0.2">
      <c r="B121" s="11">
        <v>44692</v>
      </c>
      <c r="C121" s="1" t="s">
        <v>338</v>
      </c>
      <c r="D121" s="1" t="s">
        <v>166</v>
      </c>
      <c r="E121" s="1" t="s">
        <v>813</v>
      </c>
      <c r="F121" s="5">
        <v>2837265</v>
      </c>
      <c r="G121" s="8" t="s">
        <v>145</v>
      </c>
      <c r="H121" s="5">
        <v>226981</v>
      </c>
      <c r="I121" s="1" t="s">
        <v>768</v>
      </c>
      <c r="J121" s="1" t="s">
        <v>456</v>
      </c>
    </row>
    <row r="122" spans="2:10" outlineLevel="1" x14ac:dyDescent="0.2">
      <c r="B122" s="11">
        <v>44692</v>
      </c>
      <c r="C122" s="1" t="s">
        <v>78</v>
      </c>
      <c r="D122" s="1" t="s">
        <v>166</v>
      </c>
      <c r="E122" s="1" t="s">
        <v>710</v>
      </c>
      <c r="F122" s="5">
        <v>2262710</v>
      </c>
      <c r="G122" s="8" t="s">
        <v>145</v>
      </c>
      <c r="H122" s="5">
        <v>181017</v>
      </c>
      <c r="I122" s="1" t="s">
        <v>438</v>
      </c>
      <c r="J122" s="1" t="s">
        <v>779</v>
      </c>
    </row>
    <row r="123" spans="2:10" outlineLevel="1" x14ac:dyDescent="0.2">
      <c r="B123" s="11">
        <v>44692</v>
      </c>
      <c r="C123" s="1" t="s">
        <v>732</v>
      </c>
      <c r="D123" s="1" t="s">
        <v>166</v>
      </c>
      <c r="E123" s="1" t="s">
        <v>341</v>
      </c>
      <c r="F123" s="5">
        <v>1527841</v>
      </c>
      <c r="G123" s="8" t="s">
        <v>145</v>
      </c>
      <c r="H123" s="5">
        <v>122227</v>
      </c>
      <c r="I123" s="1" t="s">
        <v>891</v>
      </c>
      <c r="J123" s="1" t="s">
        <v>472</v>
      </c>
    </row>
    <row r="124" spans="2:10" outlineLevel="1" x14ac:dyDescent="0.2">
      <c r="B124" s="11">
        <v>44692</v>
      </c>
      <c r="C124" s="1" t="s">
        <v>715</v>
      </c>
      <c r="D124" s="1" t="s">
        <v>166</v>
      </c>
      <c r="E124" s="1" t="s">
        <v>815</v>
      </c>
      <c r="F124" s="5">
        <v>1091315</v>
      </c>
      <c r="G124" s="8" t="s">
        <v>145</v>
      </c>
      <c r="H124" s="5">
        <v>87305</v>
      </c>
      <c r="I124" s="1" t="s">
        <v>764</v>
      </c>
      <c r="J124" s="1" t="s">
        <v>243</v>
      </c>
    </row>
    <row r="125" spans="2:10" outlineLevel="1" x14ac:dyDescent="0.2">
      <c r="B125" s="11">
        <v>44694</v>
      </c>
      <c r="C125" s="1" t="s">
        <v>650</v>
      </c>
      <c r="D125" s="1" t="s">
        <v>166</v>
      </c>
      <c r="E125" s="1" t="s">
        <v>161</v>
      </c>
      <c r="F125" s="5">
        <v>777406</v>
      </c>
      <c r="G125" s="8" t="s">
        <v>145</v>
      </c>
      <c r="H125" s="5">
        <v>62192</v>
      </c>
      <c r="I125" s="1" t="s">
        <v>891</v>
      </c>
      <c r="J125" s="1" t="s">
        <v>472</v>
      </c>
    </row>
    <row r="126" spans="2:10" outlineLevel="1" x14ac:dyDescent="0.2">
      <c r="B126" s="11">
        <v>44695</v>
      </c>
      <c r="C126" s="1" t="s">
        <v>600</v>
      </c>
      <c r="D126" s="1" t="s">
        <v>166</v>
      </c>
      <c r="E126" s="1" t="s">
        <v>293</v>
      </c>
      <c r="F126" s="5">
        <v>5257340</v>
      </c>
      <c r="G126" s="8" t="s">
        <v>145</v>
      </c>
      <c r="H126" s="5">
        <v>420587</v>
      </c>
      <c r="I126" s="1" t="s">
        <v>768</v>
      </c>
      <c r="J126" s="1" t="s">
        <v>456</v>
      </c>
    </row>
    <row r="127" spans="2:10" outlineLevel="1" x14ac:dyDescent="0.2">
      <c r="B127" s="11">
        <v>44695</v>
      </c>
      <c r="C127" s="1" t="s">
        <v>466</v>
      </c>
      <c r="D127" s="1" t="s">
        <v>166</v>
      </c>
      <c r="E127" s="1" t="s">
        <v>711</v>
      </c>
      <c r="F127" s="5">
        <v>1110580</v>
      </c>
      <c r="G127" s="8" t="s">
        <v>145</v>
      </c>
      <c r="H127" s="5">
        <v>88846</v>
      </c>
      <c r="I127" s="1" t="s">
        <v>149</v>
      </c>
      <c r="J127" s="1" t="s">
        <v>134</v>
      </c>
    </row>
    <row r="128" spans="2:10" outlineLevel="1" x14ac:dyDescent="0.2">
      <c r="B128" s="11">
        <v>44697</v>
      </c>
      <c r="C128" s="1" t="s">
        <v>570</v>
      </c>
      <c r="D128" s="1" t="s">
        <v>166</v>
      </c>
      <c r="E128" s="1" t="s">
        <v>223</v>
      </c>
      <c r="F128" s="5">
        <v>1665870</v>
      </c>
      <c r="G128" s="8" t="s">
        <v>145</v>
      </c>
      <c r="H128" s="5">
        <v>133270</v>
      </c>
      <c r="I128" s="1" t="s">
        <v>149</v>
      </c>
      <c r="J128" s="1" t="s">
        <v>134</v>
      </c>
    </row>
    <row r="129" spans="2:10" outlineLevel="1" x14ac:dyDescent="0.2">
      <c r="B129" s="11">
        <v>44697</v>
      </c>
      <c r="C129" s="1" t="s">
        <v>802</v>
      </c>
      <c r="D129" s="1" t="s">
        <v>166</v>
      </c>
      <c r="E129" s="1" t="s">
        <v>577</v>
      </c>
      <c r="F129" s="5">
        <v>1072050</v>
      </c>
      <c r="G129" s="8" t="s">
        <v>145</v>
      </c>
      <c r="H129" s="5">
        <v>85764</v>
      </c>
      <c r="I129" s="1" t="s">
        <v>67</v>
      </c>
      <c r="J129" s="1" t="s">
        <v>706</v>
      </c>
    </row>
    <row r="130" spans="2:10" outlineLevel="1" x14ac:dyDescent="0.2">
      <c r="B130" s="11">
        <v>44697</v>
      </c>
      <c r="C130" s="1" t="s">
        <v>265</v>
      </c>
      <c r="D130" s="1" t="s">
        <v>166</v>
      </c>
      <c r="E130" s="1" t="s">
        <v>872</v>
      </c>
      <c r="F130" s="5">
        <v>1765190</v>
      </c>
      <c r="G130" s="8" t="s">
        <v>145</v>
      </c>
      <c r="H130" s="5">
        <v>141215</v>
      </c>
      <c r="I130" s="1" t="s">
        <v>764</v>
      </c>
      <c r="J130" s="1" t="s">
        <v>243</v>
      </c>
    </row>
    <row r="131" spans="2:10" outlineLevel="1" x14ac:dyDescent="0.2">
      <c r="B131" s="11">
        <v>44699</v>
      </c>
      <c r="C131" s="1" t="s">
        <v>510</v>
      </c>
      <c r="D131" s="1" t="s">
        <v>166</v>
      </c>
      <c r="E131" s="1" t="s">
        <v>730</v>
      </c>
      <c r="F131" s="5">
        <v>1527841</v>
      </c>
      <c r="G131" s="8" t="s">
        <v>145</v>
      </c>
      <c r="H131" s="5">
        <v>122227</v>
      </c>
      <c r="I131" s="1" t="s">
        <v>891</v>
      </c>
      <c r="J131" s="1" t="s">
        <v>472</v>
      </c>
    </row>
    <row r="132" spans="2:10" outlineLevel="1" x14ac:dyDescent="0.2">
      <c r="B132" s="11">
        <v>44700</v>
      </c>
      <c r="C132" s="1" t="s">
        <v>653</v>
      </c>
      <c r="D132" s="1" t="s">
        <v>166</v>
      </c>
      <c r="E132" s="1" t="s">
        <v>808</v>
      </c>
      <c r="F132" s="5">
        <v>1665870</v>
      </c>
      <c r="G132" s="8" t="s">
        <v>145</v>
      </c>
      <c r="H132" s="5">
        <v>133270</v>
      </c>
      <c r="I132" s="1" t="s">
        <v>764</v>
      </c>
      <c r="J132" s="1" t="s">
        <v>243</v>
      </c>
    </row>
    <row r="133" spans="2:10" outlineLevel="1" x14ac:dyDescent="0.2">
      <c r="B133" s="11">
        <v>44701</v>
      </c>
      <c r="C133" s="1" t="s">
        <v>849</v>
      </c>
      <c r="D133" s="1" t="s">
        <v>166</v>
      </c>
      <c r="E133" s="1" t="s">
        <v>566</v>
      </c>
      <c r="F133" s="5">
        <v>2122640</v>
      </c>
      <c r="G133" s="8" t="s">
        <v>145</v>
      </c>
      <c r="H133" s="5">
        <v>169811</v>
      </c>
      <c r="I133" s="1" t="s">
        <v>302</v>
      </c>
      <c r="J133" s="1" t="s">
        <v>375</v>
      </c>
    </row>
    <row r="134" spans="2:10" outlineLevel="1" x14ac:dyDescent="0.2">
      <c r="B134" s="11">
        <v>44704</v>
      </c>
      <c r="C134" s="1" t="s">
        <v>818</v>
      </c>
      <c r="D134" s="1" t="s">
        <v>166</v>
      </c>
      <c r="E134" s="1" t="s">
        <v>578</v>
      </c>
      <c r="F134" s="5">
        <v>555290</v>
      </c>
      <c r="G134" s="8" t="s">
        <v>145</v>
      </c>
      <c r="H134" s="5">
        <v>44423</v>
      </c>
      <c r="I134" s="1" t="s">
        <v>149</v>
      </c>
      <c r="J134" s="1" t="s">
        <v>134</v>
      </c>
    </row>
    <row r="135" spans="2:10" outlineLevel="1" x14ac:dyDescent="0.2">
      <c r="B135" s="11">
        <v>44704</v>
      </c>
      <c r="C135" s="1" t="s">
        <v>141</v>
      </c>
      <c r="D135" s="1" t="s">
        <v>166</v>
      </c>
      <c r="E135" s="1" t="s">
        <v>451</v>
      </c>
      <c r="F135" s="5">
        <v>2024120</v>
      </c>
      <c r="G135" s="8" t="s">
        <v>145</v>
      </c>
      <c r="H135" s="5">
        <v>161930</v>
      </c>
      <c r="I135" s="1" t="s">
        <v>67</v>
      </c>
      <c r="J135" s="1" t="s">
        <v>706</v>
      </c>
    </row>
    <row r="136" spans="2:10" outlineLevel="1" x14ac:dyDescent="0.2">
      <c r="B136" s="11">
        <v>44706</v>
      </c>
      <c r="C136" s="1" t="s">
        <v>752</v>
      </c>
      <c r="D136" s="1" t="s">
        <v>166</v>
      </c>
      <c r="E136" s="1" t="s">
        <v>483</v>
      </c>
      <c r="F136" s="5">
        <v>1608075</v>
      </c>
      <c r="G136" s="8" t="s">
        <v>145</v>
      </c>
      <c r="H136" s="5">
        <v>128646</v>
      </c>
      <c r="I136" s="1" t="s">
        <v>302</v>
      </c>
      <c r="J136" s="1" t="s">
        <v>375</v>
      </c>
    </row>
    <row r="137" spans="2:10" outlineLevel="1" x14ac:dyDescent="0.2">
      <c r="B137" s="11">
        <v>44706</v>
      </c>
      <c r="C137" s="1" t="s">
        <v>537</v>
      </c>
      <c r="D137" s="1" t="s">
        <v>166</v>
      </c>
      <c r="E137" s="1" t="s">
        <v>475</v>
      </c>
      <c r="F137" s="5">
        <v>4365260</v>
      </c>
      <c r="G137" s="8" t="s">
        <v>145</v>
      </c>
      <c r="H137" s="5">
        <v>349221</v>
      </c>
      <c r="I137" s="1" t="s">
        <v>768</v>
      </c>
      <c r="J137" s="1" t="s">
        <v>456</v>
      </c>
    </row>
    <row r="138" spans="2:10" outlineLevel="1" x14ac:dyDescent="0.2">
      <c r="B138" s="11">
        <v>44707</v>
      </c>
      <c r="C138" s="1" t="s">
        <v>714</v>
      </c>
      <c r="D138" s="1" t="s">
        <v>166</v>
      </c>
      <c r="E138" s="1" t="s">
        <v>313</v>
      </c>
      <c r="F138" s="5">
        <v>3134700</v>
      </c>
      <c r="G138" s="8" t="s">
        <v>145</v>
      </c>
      <c r="H138" s="5">
        <v>250776</v>
      </c>
      <c r="I138" s="1" t="s">
        <v>149</v>
      </c>
      <c r="J138" s="1" t="s">
        <v>134</v>
      </c>
    </row>
    <row r="139" spans="2:10" outlineLevel="1" x14ac:dyDescent="0.2">
      <c r="B139" s="11">
        <v>44707</v>
      </c>
      <c r="C139" s="1" t="s">
        <v>23</v>
      </c>
      <c r="D139" s="1" t="s">
        <v>166</v>
      </c>
      <c r="E139" s="1" t="s">
        <v>459</v>
      </c>
      <c r="F139" s="5">
        <v>1110580</v>
      </c>
      <c r="G139" s="8" t="s">
        <v>145</v>
      </c>
      <c r="H139" s="5">
        <v>88846</v>
      </c>
      <c r="I139" s="1" t="s">
        <v>764</v>
      </c>
      <c r="J139" s="1" t="s">
        <v>243</v>
      </c>
    </row>
    <row r="140" spans="2:10" outlineLevel="1" x14ac:dyDescent="0.2">
      <c r="B140" s="11">
        <v>44712</v>
      </c>
      <c r="C140" s="1" t="s">
        <v>639</v>
      </c>
      <c r="D140" s="1" t="s">
        <v>747</v>
      </c>
      <c r="E140" s="1" t="s">
        <v>423</v>
      </c>
      <c r="F140" s="5">
        <v>-218263</v>
      </c>
      <c r="G140" s="8" t="s">
        <v>145</v>
      </c>
      <c r="H140" s="5">
        <v>-17461</v>
      </c>
      <c r="I140" s="1" t="s">
        <v>394</v>
      </c>
      <c r="J140" s="1" t="s">
        <v>472</v>
      </c>
    </row>
    <row r="141" spans="2:10" outlineLevel="1" x14ac:dyDescent="0.2">
      <c r="B141" s="11">
        <v>44713</v>
      </c>
      <c r="C141" s="1" t="s">
        <v>761</v>
      </c>
      <c r="D141" s="1" t="s">
        <v>166</v>
      </c>
      <c r="E141" s="1" t="s">
        <v>221</v>
      </c>
      <c r="F141" s="5">
        <v>2024120</v>
      </c>
      <c r="G141" s="8" t="s">
        <v>145</v>
      </c>
      <c r="H141" s="5">
        <v>161930</v>
      </c>
      <c r="I141" s="1" t="s">
        <v>86</v>
      </c>
      <c r="J141" s="1" t="s">
        <v>745</v>
      </c>
    </row>
    <row r="142" spans="2:10" outlineLevel="1" x14ac:dyDescent="0.2">
      <c r="B142" s="11">
        <v>44713</v>
      </c>
      <c r="C142" s="1" t="s">
        <v>148</v>
      </c>
      <c r="D142" s="1" t="s">
        <v>166</v>
      </c>
      <c r="E142" s="1" t="s">
        <v>228</v>
      </c>
      <c r="F142" s="5">
        <v>2084110</v>
      </c>
      <c r="G142" s="8" t="s">
        <v>145</v>
      </c>
      <c r="H142" s="5">
        <v>166729</v>
      </c>
      <c r="I142" s="1" t="s">
        <v>438</v>
      </c>
      <c r="J142" s="1" t="s">
        <v>779</v>
      </c>
    </row>
    <row r="143" spans="2:10" outlineLevel="1" x14ac:dyDescent="0.2">
      <c r="B143" s="11">
        <v>44713</v>
      </c>
      <c r="C143" s="1" t="s">
        <v>174</v>
      </c>
      <c r="D143" s="1" t="s">
        <v>166</v>
      </c>
      <c r="E143" s="1" t="s">
        <v>94</v>
      </c>
      <c r="F143" s="5">
        <v>2122640</v>
      </c>
      <c r="G143" s="8" t="s">
        <v>145</v>
      </c>
      <c r="H143" s="5">
        <v>169811</v>
      </c>
      <c r="I143" s="1" t="s">
        <v>768</v>
      </c>
      <c r="J143" s="1" t="s">
        <v>456</v>
      </c>
    </row>
    <row r="144" spans="2:10" outlineLevel="1" x14ac:dyDescent="0.2">
      <c r="B144" s="11">
        <v>44713</v>
      </c>
      <c r="C144" s="1" t="s">
        <v>339</v>
      </c>
      <c r="D144" s="1" t="s">
        <v>166</v>
      </c>
      <c r="E144" s="1" t="s">
        <v>419</v>
      </c>
      <c r="F144" s="5">
        <v>1313431</v>
      </c>
      <c r="G144" s="8" t="s">
        <v>145</v>
      </c>
      <c r="H144" s="5">
        <v>105074</v>
      </c>
      <c r="I144" s="1" t="s">
        <v>891</v>
      </c>
      <c r="J144" s="1" t="s">
        <v>472</v>
      </c>
    </row>
    <row r="145" spans="2:10" outlineLevel="1" x14ac:dyDescent="0.2">
      <c r="B145" s="11">
        <v>44713</v>
      </c>
      <c r="C145" s="1" t="s">
        <v>98</v>
      </c>
      <c r="D145" s="1" t="s">
        <v>166</v>
      </c>
      <c r="E145" s="1" t="s">
        <v>590</v>
      </c>
      <c r="F145" s="5">
        <v>1665870</v>
      </c>
      <c r="G145" s="8" t="s">
        <v>145</v>
      </c>
      <c r="H145" s="5">
        <v>133270</v>
      </c>
      <c r="I145" s="1" t="s">
        <v>764</v>
      </c>
      <c r="J145" s="1" t="s">
        <v>243</v>
      </c>
    </row>
    <row r="146" spans="2:10" outlineLevel="1" x14ac:dyDescent="0.2">
      <c r="B146" s="11">
        <v>44714</v>
      </c>
      <c r="C146" s="1" t="s">
        <v>854</v>
      </c>
      <c r="D146" s="1" t="s">
        <v>166</v>
      </c>
      <c r="E146" s="1" t="s">
        <v>267</v>
      </c>
      <c r="F146" s="5">
        <v>555290</v>
      </c>
      <c r="G146" s="8" t="s">
        <v>145</v>
      </c>
      <c r="H146" s="5">
        <v>44423</v>
      </c>
      <c r="I146" s="1" t="s">
        <v>149</v>
      </c>
      <c r="J146" s="1" t="s">
        <v>134</v>
      </c>
    </row>
    <row r="147" spans="2:10" outlineLevel="1" x14ac:dyDescent="0.2">
      <c r="B147" s="11">
        <v>44714</v>
      </c>
      <c r="C147" s="1" t="s">
        <v>694</v>
      </c>
      <c r="D147" s="1" t="s">
        <v>166</v>
      </c>
      <c r="E147" s="1" t="s">
        <v>209</v>
      </c>
      <c r="F147" s="5">
        <v>4108230</v>
      </c>
      <c r="G147" s="8" t="s">
        <v>145</v>
      </c>
      <c r="H147" s="5">
        <v>328658</v>
      </c>
      <c r="I147" s="1" t="s">
        <v>67</v>
      </c>
      <c r="J147" s="1" t="s">
        <v>706</v>
      </c>
    </row>
    <row r="148" spans="2:10" outlineLevel="1" x14ac:dyDescent="0.2">
      <c r="B148" s="11">
        <v>44716</v>
      </c>
      <c r="C148" s="1" t="s">
        <v>178</v>
      </c>
      <c r="D148" s="1" t="s">
        <v>166</v>
      </c>
      <c r="E148" s="1" t="s">
        <v>684</v>
      </c>
      <c r="F148" s="5">
        <v>3183960</v>
      </c>
      <c r="G148" s="8" t="s">
        <v>145</v>
      </c>
      <c r="H148" s="5">
        <v>254717</v>
      </c>
      <c r="I148" s="1" t="s">
        <v>149</v>
      </c>
      <c r="J148" s="1" t="s">
        <v>134</v>
      </c>
    </row>
    <row r="149" spans="2:10" outlineLevel="1" x14ac:dyDescent="0.2">
      <c r="B149" s="11">
        <v>44716</v>
      </c>
      <c r="C149" s="1" t="s">
        <v>770</v>
      </c>
      <c r="D149" s="1" t="s">
        <v>166</v>
      </c>
      <c r="E149" s="1" t="s">
        <v>35</v>
      </c>
      <c r="F149" s="5">
        <v>4245280</v>
      </c>
      <c r="G149" s="8" t="s">
        <v>145</v>
      </c>
      <c r="H149" s="5">
        <v>339622</v>
      </c>
      <c r="I149" s="1" t="s">
        <v>768</v>
      </c>
      <c r="J149" s="1" t="s">
        <v>456</v>
      </c>
    </row>
    <row r="150" spans="2:10" outlineLevel="1" x14ac:dyDescent="0.2">
      <c r="B150" s="11">
        <v>44718</v>
      </c>
      <c r="C150" s="1" t="s">
        <v>8</v>
      </c>
      <c r="D150" s="1" t="s">
        <v>166</v>
      </c>
      <c r="E150" s="1" t="s">
        <v>556</v>
      </c>
      <c r="F150" s="5">
        <v>555290</v>
      </c>
      <c r="G150" s="8" t="s">
        <v>145</v>
      </c>
      <c r="H150" s="5">
        <v>44423</v>
      </c>
      <c r="I150" s="1" t="s">
        <v>149</v>
      </c>
      <c r="J150" s="1" t="s">
        <v>134</v>
      </c>
    </row>
    <row r="151" spans="2:10" outlineLevel="1" x14ac:dyDescent="0.2">
      <c r="B151" s="11">
        <v>44718</v>
      </c>
      <c r="C151" s="1" t="s">
        <v>427</v>
      </c>
      <c r="D151" s="1" t="s">
        <v>166</v>
      </c>
      <c r="E151" s="1" t="s">
        <v>227</v>
      </c>
      <c r="F151" s="5">
        <v>4168220</v>
      </c>
      <c r="G151" s="8" t="s">
        <v>145</v>
      </c>
      <c r="H151" s="5">
        <v>333458</v>
      </c>
      <c r="I151" s="1" t="s">
        <v>454</v>
      </c>
      <c r="J151" s="1" t="s">
        <v>677</v>
      </c>
    </row>
    <row r="152" spans="2:10" outlineLevel="1" x14ac:dyDescent="0.2">
      <c r="B152" s="11">
        <v>44718</v>
      </c>
      <c r="C152" s="1" t="s">
        <v>641</v>
      </c>
      <c r="D152" s="1" t="s">
        <v>166</v>
      </c>
      <c r="E152" s="1" t="s">
        <v>167</v>
      </c>
      <c r="F152" s="5">
        <v>1313431</v>
      </c>
      <c r="G152" s="8" t="s">
        <v>145</v>
      </c>
      <c r="H152" s="5">
        <v>105074</v>
      </c>
      <c r="I152" s="1" t="s">
        <v>891</v>
      </c>
      <c r="J152" s="1" t="s">
        <v>472</v>
      </c>
    </row>
    <row r="153" spans="2:10" outlineLevel="1" x14ac:dyDescent="0.2">
      <c r="B153" s="11">
        <v>44719</v>
      </c>
      <c r="C153" s="1" t="s">
        <v>592</v>
      </c>
      <c r="D153" s="1" t="s">
        <v>166</v>
      </c>
      <c r="E153" s="1"/>
      <c r="F153" s="5">
        <v>0</v>
      </c>
      <c r="G153" s="8" t="s">
        <v>145</v>
      </c>
      <c r="H153" s="5">
        <v>0</v>
      </c>
      <c r="I153" s="1" t="s">
        <v>86</v>
      </c>
      <c r="J153" s="1" t="s">
        <v>745</v>
      </c>
    </row>
    <row r="154" spans="2:10" outlineLevel="1" x14ac:dyDescent="0.2">
      <c r="B154" s="11">
        <v>44719</v>
      </c>
      <c r="C154" s="1" t="s">
        <v>691</v>
      </c>
      <c r="D154" s="1" t="s">
        <v>166</v>
      </c>
      <c r="E154" s="1" t="s">
        <v>176</v>
      </c>
      <c r="F154" s="5">
        <v>2552068</v>
      </c>
      <c r="G154" s="8" t="s">
        <v>145</v>
      </c>
      <c r="H154" s="5">
        <v>204165</v>
      </c>
      <c r="I154" s="1" t="s">
        <v>302</v>
      </c>
      <c r="J154" s="1" t="s">
        <v>375</v>
      </c>
    </row>
    <row r="155" spans="2:10" outlineLevel="1" x14ac:dyDescent="0.2">
      <c r="B155" s="11">
        <v>44720</v>
      </c>
      <c r="C155" s="1" t="s">
        <v>816</v>
      </c>
      <c r="D155" s="1" t="s">
        <v>166</v>
      </c>
      <c r="E155" s="1" t="s">
        <v>888</v>
      </c>
      <c r="F155" s="5">
        <v>3491900</v>
      </c>
      <c r="G155" s="8" t="s">
        <v>145</v>
      </c>
      <c r="H155" s="5">
        <v>279352</v>
      </c>
      <c r="I155" s="1" t="s">
        <v>768</v>
      </c>
      <c r="J155" s="1" t="s">
        <v>456</v>
      </c>
    </row>
    <row r="156" spans="2:10" outlineLevel="1" x14ac:dyDescent="0.2">
      <c r="B156" s="11">
        <v>44720</v>
      </c>
      <c r="C156" s="1" t="s">
        <v>682</v>
      </c>
      <c r="D156" s="1" t="s">
        <v>166</v>
      </c>
      <c r="E156" s="1" t="s">
        <v>385</v>
      </c>
      <c r="F156" s="5">
        <v>1313431</v>
      </c>
      <c r="G156" s="8" t="s">
        <v>145</v>
      </c>
      <c r="H156" s="5">
        <v>105074</v>
      </c>
      <c r="I156" s="1" t="s">
        <v>891</v>
      </c>
      <c r="J156" s="1" t="s">
        <v>472</v>
      </c>
    </row>
    <row r="157" spans="2:10" outlineLevel="1" x14ac:dyDescent="0.2">
      <c r="B157" s="11">
        <v>44720</v>
      </c>
      <c r="C157" s="1" t="s">
        <v>250</v>
      </c>
      <c r="D157" s="1" t="s">
        <v>166</v>
      </c>
      <c r="E157" s="1" t="s">
        <v>518</v>
      </c>
      <c r="F157" s="5">
        <v>1012060</v>
      </c>
      <c r="G157" s="8" t="s">
        <v>145</v>
      </c>
      <c r="H157" s="5">
        <v>80965</v>
      </c>
      <c r="I157" s="1" t="s">
        <v>438</v>
      </c>
      <c r="J157" s="1" t="s">
        <v>779</v>
      </c>
    </row>
    <row r="158" spans="2:10" outlineLevel="1" x14ac:dyDescent="0.2">
      <c r="B158" s="11">
        <v>44721</v>
      </c>
      <c r="C158" s="1" t="s">
        <v>230</v>
      </c>
      <c r="D158" s="1" t="s">
        <v>166</v>
      </c>
      <c r="E158" s="1" t="s">
        <v>861</v>
      </c>
      <c r="F158" s="5">
        <v>1887986</v>
      </c>
      <c r="G158" s="8" t="s">
        <v>145</v>
      </c>
      <c r="H158" s="5">
        <v>151039</v>
      </c>
      <c r="I158" s="1" t="s">
        <v>764</v>
      </c>
      <c r="J158" s="1" t="s">
        <v>243</v>
      </c>
    </row>
    <row r="159" spans="2:10" outlineLevel="1" x14ac:dyDescent="0.2">
      <c r="B159" s="11">
        <v>44721</v>
      </c>
      <c r="C159" s="1" t="s">
        <v>272</v>
      </c>
      <c r="D159" s="1" t="s">
        <v>166</v>
      </c>
      <c r="E159" s="1" t="s">
        <v>128</v>
      </c>
      <c r="F159" s="5">
        <v>1608075</v>
      </c>
      <c r="G159" s="8" t="s">
        <v>145</v>
      </c>
      <c r="H159" s="5">
        <v>128646</v>
      </c>
      <c r="I159" s="1" t="s">
        <v>67</v>
      </c>
      <c r="J159" s="1" t="s">
        <v>706</v>
      </c>
    </row>
    <row r="160" spans="2:10" outlineLevel="1" x14ac:dyDescent="0.2">
      <c r="B160" s="11">
        <v>44722</v>
      </c>
      <c r="C160" s="1" t="s">
        <v>420</v>
      </c>
      <c r="D160" s="1" t="s">
        <v>166</v>
      </c>
      <c r="E160" s="1" t="s">
        <v>44</v>
      </c>
      <c r="F160" s="5">
        <v>1190660</v>
      </c>
      <c r="G160" s="8" t="s">
        <v>145</v>
      </c>
      <c r="H160" s="5">
        <v>95253</v>
      </c>
      <c r="I160" s="1" t="s">
        <v>86</v>
      </c>
      <c r="J160" s="1" t="s">
        <v>745</v>
      </c>
    </row>
    <row r="161" spans="2:10" outlineLevel="1" x14ac:dyDescent="0.2">
      <c r="B161" s="11">
        <v>44723</v>
      </c>
      <c r="C161" s="1" t="s">
        <v>632</v>
      </c>
      <c r="D161" s="1" t="s">
        <v>166</v>
      </c>
      <c r="E161" s="1" t="s">
        <v>415</v>
      </c>
      <c r="F161" s="5">
        <v>471995</v>
      </c>
      <c r="G161" s="8" t="s">
        <v>145</v>
      </c>
      <c r="H161" s="5">
        <v>37760</v>
      </c>
      <c r="I161" s="1" t="s">
        <v>149</v>
      </c>
      <c r="J161" s="1" t="s">
        <v>134</v>
      </c>
    </row>
    <row r="162" spans="2:10" outlineLevel="1" x14ac:dyDescent="0.2">
      <c r="B162" s="11">
        <v>44725</v>
      </c>
      <c r="C162" s="1" t="s">
        <v>205</v>
      </c>
      <c r="D162" s="1" t="s">
        <v>166</v>
      </c>
      <c r="E162" s="1"/>
      <c r="F162" s="5">
        <v>0</v>
      </c>
      <c r="G162" s="8" t="s">
        <v>145</v>
      </c>
      <c r="H162" s="5">
        <v>0</v>
      </c>
      <c r="I162" s="1" t="s">
        <v>768</v>
      </c>
      <c r="J162" s="1" t="s">
        <v>456</v>
      </c>
    </row>
    <row r="163" spans="2:10" outlineLevel="1" x14ac:dyDescent="0.2">
      <c r="B163" s="11">
        <v>44725</v>
      </c>
      <c r="C163" s="1" t="s">
        <v>749</v>
      </c>
      <c r="D163" s="1" t="s">
        <v>166</v>
      </c>
      <c r="E163" s="1" t="s">
        <v>679</v>
      </c>
      <c r="F163" s="5">
        <v>1887980</v>
      </c>
      <c r="G163" s="8" t="s">
        <v>145</v>
      </c>
      <c r="H163" s="5">
        <v>151038</v>
      </c>
      <c r="I163" s="1" t="s">
        <v>149</v>
      </c>
      <c r="J163" s="1" t="s">
        <v>134</v>
      </c>
    </row>
    <row r="164" spans="2:10" outlineLevel="1" x14ac:dyDescent="0.2">
      <c r="B164" s="11">
        <v>44725</v>
      </c>
      <c r="C164" s="1" t="s">
        <v>409</v>
      </c>
      <c r="D164" s="1" t="s">
        <v>166</v>
      </c>
      <c r="E164" s="1" t="s">
        <v>532</v>
      </c>
      <c r="F164" s="5">
        <v>943990</v>
      </c>
      <c r="G164" s="8" t="s">
        <v>145</v>
      </c>
      <c r="H164" s="5">
        <v>75519</v>
      </c>
      <c r="I164" s="1" t="s">
        <v>891</v>
      </c>
      <c r="J164" s="1" t="s">
        <v>472</v>
      </c>
    </row>
    <row r="165" spans="2:10" outlineLevel="1" x14ac:dyDescent="0.2">
      <c r="B165" s="11">
        <v>44725</v>
      </c>
      <c r="C165" s="1" t="s">
        <v>301</v>
      </c>
      <c r="D165" s="1" t="s">
        <v>166</v>
      </c>
      <c r="E165" s="1" t="s">
        <v>165</v>
      </c>
      <c r="F165" s="5">
        <v>1196818</v>
      </c>
      <c r="G165" s="8" t="s">
        <v>145</v>
      </c>
      <c r="H165" s="5">
        <v>95745</v>
      </c>
      <c r="I165" s="1" t="s">
        <v>891</v>
      </c>
      <c r="J165" s="1" t="s">
        <v>472</v>
      </c>
    </row>
    <row r="166" spans="2:10" outlineLevel="1" x14ac:dyDescent="0.2">
      <c r="B166" s="11">
        <v>44725</v>
      </c>
      <c r="C166" s="1" t="s">
        <v>108</v>
      </c>
      <c r="D166" s="1" t="s">
        <v>166</v>
      </c>
      <c r="E166" s="1" t="s">
        <v>453</v>
      </c>
      <c r="F166" s="5">
        <v>1480015</v>
      </c>
      <c r="G166" s="8" t="s">
        <v>145</v>
      </c>
      <c r="H166" s="5">
        <v>118401</v>
      </c>
      <c r="I166" s="1" t="s">
        <v>764</v>
      </c>
      <c r="J166" s="1" t="s">
        <v>243</v>
      </c>
    </row>
    <row r="167" spans="2:10" outlineLevel="1" x14ac:dyDescent="0.2">
      <c r="B167" s="11">
        <v>44726</v>
      </c>
      <c r="C167" s="1" t="s">
        <v>281</v>
      </c>
      <c r="D167" s="1" t="s">
        <v>166</v>
      </c>
      <c r="E167" s="1" t="s">
        <v>59</v>
      </c>
      <c r="F167" s="5">
        <v>2134650</v>
      </c>
      <c r="G167" s="8" t="s">
        <v>145</v>
      </c>
      <c r="H167" s="5">
        <v>170772</v>
      </c>
      <c r="I167" s="1" t="s">
        <v>768</v>
      </c>
      <c r="J167" s="1" t="s">
        <v>456</v>
      </c>
    </row>
    <row r="168" spans="2:10" outlineLevel="1" x14ac:dyDescent="0.2">
      <c r="B168" s="11">
        <v>44727</v>
      </c>
      <c r="C168" s="1" t="s">
        <v>103</v>
      </c>
      <c r="D168" s="1" t="s">
        <v>166</v>
      </c>
      <c r="E168" s="1" t="s">
        <v>670</v>
      </c>
      <c r="F168" s="5">
        <v>943990</v>
      </c>
      <c r="G168" s="8" t="s">
        <v>145</v>
      </c>
      <c r="H168" s="5">
        <v>75519</v>
      </c>
      <c r="I168" s="1" t="s">
        <v>149</v>
      </c>
      <c r="J168" s="1" t="s">
        <v>134</v>
      </c>
    </row>
    <row r="169" spans="2:10" outlineLevel="1" x14ac:dyDescent="0.2">
      <c r="B169" s="11">
        <v>44727</v>
      </c>
      <c r="C169" s="1" t="s">
        <v>185</v>
      </c>
      <c r="D169" s="1" t="s">
        <v>166</v>
      </c>
      <c r="E169" s="1" t="s">
        <v>836</v>
      </c>
      <c r="F169" s="5">
        <v>2831970</v>
      </c>
      <c r="G169" s="8" t="s">
        <v>145</v>
      </c>
      <c r="H169" s="5">
        <v>226558</v>
      </c>
      <c r="I169" s="1" t="s">
        <v>764</v>
      </c>
      <c r="J169" s="1" t="s">
        <v>243</v>
      </c>
    </row>
    <row r="170" spans="2:10" outlineLevel="1" x14ac:dyDescent="0.2">
      <c r="B170" s="11">
        <v>44728</v>
      </c>
      <c r="C170" s="1" t="s">
        <v>713</v>
      </c>
      <c r="D170" s="1" t="s">
        <v>166</v>
      </c>
      <c r="E170" s="1" t="s">
        <v>478</v>
      </c>
      <c r="F170" s="5">
        <v>536025</v>
      </c>
      <c r="G170" s="8" t="s">
        <v>145</v>
      </c>
      <c r="H170" s="5">
        <v>42882</v>
      </c>
      <c r="I170" s="1" t="s">
        <v>67</v>
      </c>
      <c r="J170" s="1" t="s">
        <v>706</v>
      </c>
    </row>
    <row r="171" spans="2:10" outlineLevel="1" x14ac:dyDescent="0.2">
      <c r="B171" s="11">
        <v>44729</v>
      </c>
      <c r="C171" s="1" t="s">
        <v>643</v>
      </c>
      <c r="D171" s="1" t="s">
        <v>166</v>
      </c>
      <c r="E171" s="1" t="s">
        <v>160</v>
      </c>
      <c r="F171" s="5">
        <v>4032080</v>
      </c>
      <c r="G171" s="8" t="s">
        <v>145</v>
      </c>
      <c r="H171" s="5">
        <v>322566</v>
      </c>
      <c r="I171" s="1" t="s">
        <v>768</v>
      </c>
      <c r="J171" s="1" t="s">
        <v>456</v>
      </c>
    </row>
    <row r="172" spans="2:10" outlineLevel="1" x14ac:dyDescent="0.2">
      <c r="B172" s="11">
        <v>44730</v>
      </c>
      <c r="C172" s="1" t="s">
        <v>595</v>
      </c>
      <c r="D172" s="1" t="s">
        <v>166</v>
      </c>
      <c r="E172" s="1" t="s">
        <v>297</v>
      </c>
      <c r="F172" s="5">
        <v>1887980</v>
      </c>
      <c r="G172" s="8" t="s">
        <v>145</v>
      </c>
      <c r="H172" s="5">
        <v>151038</v>
      </c>
      <c r="I172" s="1" t="s">
        <v>302</v>
      </c>
      <c r="J172" s="1" t="s">
        <v>375</v>
      </c>
    </row>
    <row r="173" spans="2:10" outlineLevel="1" x14ac:dyDescent="0.2">
      <c r="B173" s="11">
        <v>44732</v>
      </c>
      <c r="C173" s="1" t="s">
        <v>232</v>
      </c>
      <c r="D173" s="1" t="s">
        <v>166</v>
      </c>
      <c r="E173" s="1" t="s">
        <v>521</v>
      </c>
      <c r="F173" s="5">
        <v>2606645</v>
      </c>
      <c r="G173" s="8" t="s">
        <v>145</v>
      </c>
      <c r="H173" s="5">
        <v>208532</v>
      </c>
      <c r="I173" s="1" t="s">
        <v>149</v>
      </c>
      <c r="J173" s="1" t="s">
        <v>134</v>
      </c>
    </row>
    <row r="174" spans="2:10" outlineLevel="1" x14ac:dyDescent="0.2">
      <c r="B174" s="11">
        <v>44733</v>
      </c>
      <c r="C174" s="1" t="s">
        <v>837</v>
      </c>
      <c r="D174" s="1" t="s">
        <v>166</v>
      </c>
      <c r="E174" s="1" t="s">
        <v>629</v>
      </c>
      <c r="F174" s="5">
        <v>1667380</v>
      </c>
      <c r="G174" s="8" t="s">
        <v>145</v>
      </c>
      <c r="H174" s="5">
        <v>133390</v>
      </c>
      <c r="I174" s="1" t="s">
        <v>438</v>
      </c>
      <c r="J174" s="1" t="s">
        <v>779</v>
      </c>
    </row>
    <row r="175" spans="2:10" outlineLevel="1" x14ac:dyDescent="0.2">
      <c r="B175" s="11">
        <v>44733</v>
      </c>
      <c r="C175" s="1" t="s">
        <v>616</v>
      </c>
      <c r="D175" s="1" t="s">
        <v>166</v>
      </c>
      <c r="E175" s="1" t="s">
        <v>135</v>
      </c>
      <c r="F175" s="5">
        <v>2134650</v>
      </c>
      <c r="G175" s="8" t="s">
        <v>145</v>
      </c>
      <c r="H175" s="5">
        <v>170772</v>
      </c>
      <c r="I175" s="1" t="s">
        <v>768</v>
      </c>
      <c r="J175" s="1" t="s">
        <v>456</v>
      </c>
    </row>
    <row r="176" spans="2:10" outlineLevel="1" x14ac:dyDescent="0.2">
      <c r="B176" s="11">
        <v>44733</v>
      </c>
      <c r="C176" s="1" t="s">
        <v>460</v>
      </c>
      <c r="D176" s="1" t="s">
        <v>166</v>
      </c>
      <c r="E176" s="1" t="s">
        <v>458</v>
      </c>
      <c r="F176" s="5">
        <v>943990</v>
      </c>
      <c r="G176" s="8" t="s">
        <v>145</v>
      </c>
      <c r="H176" s="5">
        <v>75519</v>
      </c>
      <c r="I176" s="1" t="s">
        <v>149</v>
      </c>
      <c r="J176" s="1" t="s">
        <v>134</v>
      </c>
    </row>
    <row r="177" spans="2:10" outlineLevel="1" x14ac:dyDescent="0.2">
      <c r="B177" s="11">
        <v>44736</v>
      </c>
      <c r="C177" s="1" t="s">
        <v>860</v>
      </c>
      <c r="D177" s="1" t="s">
        <v>125</v>
      </c>
      <c r="E177" s="1" t="s">
        <v>826</v>
      </c>
      <c r="F177" s="5">
        <v>-937807</v>
      </c>
      <c r="G177" s="8" t="s">
        <v>145</v>
      </c>
      <c r="H177" s="5">
        <v>-75025</v>
      </c>
      <c r="I177" s="1" t="s">
        <v>727</v>
      </c>
      <c r="J177" s="1" t="s">
        <v>243</v>
      </c>
    </row>
    <row r="178" spans="2:10" outlineLevel="1" x14ac:dyDescent="0.2">
      <c r="B178" s="11">
        <v>44739</v>
      </c>
      <c r="C178" s="1" t="s">
        <v>892</v>
      </c>
      <c r="D178" s="1" t="s">
        <v>166</v>
      </c>
      <c r="E178" s="1" t="s">
        <v>820</v>
      </c>
      <c r="F178" s="5">
        <v>2016040</v>
      </c>
      <c r="G178" s="8" t="s">
        <v>145</v>
      </c>
      <c r="H178" s="5">
        <v>161283</v>
      </c>
      <c r="I178" s="1" t="s">
        <v>768</v>
      </c>
      <c r="J178" s="1" t="s">
        <v>456</v>
      </c>
    </row>
    <row r="179" spans="2:10" outlineLevel="1" x14ac:dyDescent="0.2">
      <c r="B179" s="11">
        <v>44739</v>
      </c>
      <c r="C179" s="1" t="s">
        <v>627</v>
      </c>
      <c r="D179" s="1" t="s">
        <v>166</v>
      </c>
      <c r="E179" s="1" t="s">
        <v>588</v>
      </c>
      <c r="F179" s="5">
        <v>2134625</v>
      </c>
      <c r="G179" s="8" t="s">
        <v>145</v>
      </c>
      <c r="H179" s="5">
        <v>170770</v>
      </c>
      <c r="I179" s="1" t="s">
        <v>764</v>
      </c>
      <c r="J179" s="1" t="s">
        <v>243</v>
      </c>
    </row>
    <row r="180" spans="2:10" outlineLevel="1" x14ac:dyDescent="0.2">
      <c r="B180" s="11">
        <v>44739</v>
      </c>
      <c r="C180" s="1" t="s">
        <v>843</v>
      </c>
      <c r="D180" s="1" t="s">
        <v>166</v>
      </c>
      <c r="E180" s="1" t="s">
        <v>850</v>
      </c>
      <c r="F180" s="5">
        <v>6788130</v>
      </c>
      <c r="G180" s="8" t="s">
        <v>145</v>
      </c>
      <c r="H180" s="5">
        <v>543050</v>
      </c>
      <c r="I180" s="1" t="s">
        <v>454</v>
      </c>
      <c r="J180" s="1" t="s">
        <v>677</v>
      </c>
    </row>
    <row r="181" spans="2:10" outlineLevel="1" x14ac:dyDescent="0.2">
      <c r="B181" s="11">
        <v>44740</v>
      </c>
      <c r="C181" s="1" t="s">
        <v>618</v>
      </c>
      <c r="D181" s="1" t="s">
        <v>166</v>
      </c>
      <c r="E181" s="1" t="s">
        <v>881</v>
      </c>
      <c r="F181" s="5">
        <v>4746020</v>
      </c>
      <c r="G181" s="8" t="s">
        <v>145</v>
      </c>
      <c r="H181" s="5">
        <v>379682</v>
      </c>
      <c r="I181" s="1" t="s">
        <v>149</v>
      </c>
      <c r="J181" s="1" t="s">
        <v>134</v>
      </c>
    </row>
    <row r="182" spans="2:10" outlineLevel="1" x14ac:dyDescent="0.2">
      <c r="B182" s="11">
        <v>44740</v>
      </c>
      <c r="C182" s="1" t="s">
        <v>126</v>
      </c>
      <c r="D182" s="1" t="s">
        <v>166</v>
      </c>
      <c r="E182" s="1" t="s">
        <v>562</v>
      </c>
      <c r="F182" s="5">
        <v>1190660</v>
      </c>
      <c r="G182" s="8" t="s">
        <v>145</v>
      </c>
      <c r="H182" s="5">
        <v>95253</v>
      </c>
      <c r="I182" s="1" t="s">
        <v>768</v>
      </c>
      <c r="J182" s="1" t="s">
        <v>456</v>
      </c>
    </row>
    <row r="183" spans="2:10" outlineLevel="1" x14ac:dyDescent="0.2">
      <c r="B183" s="11">
        <v>44740</v>
      </c>
      <c r="C183" s="1" t="s">
        <v>726</v>
      </c>
      <c r="D183" s="1" t="s">
        <v>166</v>
      </c>
      <c r="E183" s="1" t="s">
        <v>461</v>
      </c>
      <c r="F183" s="5">
        <v>471995</v>
      </c>
      <c r="G183" s="8" t="s">
        <v>145</v>
      </c>
      <c r="H183" s="5">
        <v>37760</v>
      </c>
      <c r="I183" s="1" t="s">
        <v>748</v>
      </c>
      <c r="J183" s="1" t="s">
        <v>134</v>
      </c>
    </row>
    <row r="184" spans="2:10" outlineLevel="1" x14ac:dyDescent="0.2">
      <c r="B184" s="11">
        <v>44741</v>
      </c>
      <c r="C184" s="1" t="s">
        <v>765</v>
      </c>
      <c r="D184" s="1" t="s">
        <v>166</v>
      </c>
      <c r="E184" s="1" t="s">
        <v>336</v>
      </c>
      <c r="F184" s="5">
        <v>1415985</v>
      </c>
      <c r="G184" s="8" t="s">
        <v>145</v>
      </c>
      <c r="H184" s="5">
        <v>113279</v>
      </c>
      <c r="I184" s="1" t="s">
        <v>302</v>
      </c>
      <c r="J184" s="1" t="s">
        <v>375</v>
      </c>
    </row>
    <row r="185" spans="2:10" outlineLevel="1" x14ac:dyDescent="0.2">
      <c r="B185" s="11">
        <v>44743</v>
      </c>
      <c r="C185" s="1" t="s">
        <v>349</v>
      </c>
      <c r="D185" s="1" t="s">
        <v>166</v>
      </c>
      <c r="E185" s="1" t="s">
        <v>177</v>
      </c>
      <c r="F185" s="5">
        <v>3394065</v>
      </c>
      <c r="G185" s="8" t="s">
        <v>145</v>
      </c>
      <c r="H185" s="5">
        <v>271525</v>
      </c>
      <c r="I185" s="1" t="s">
        <v>67</v>
      </c>
      <c r="J185" s="1" t="s">
        <v>706</v>
      </c>
    </row>
    <row r="186" spans="2:10" outlineLevel="1" x14ac:dyDescent="0.2">
      <c r="B186" s="11">
        <v>44743</v>
      </c>
      <c r="C186" s="1" t="s">
        <v>672</v>
      </c>
      <c r="D186" s="1" t="s">
        <v>166</v>
      </c>
      <c r="E186" s="1" t="s">
        <v>885</v>
      </c>
      <c r="F186" s="5">
        <v>2070595</v>
      </c>
      <c r="G186" s="8" t="s">
        <v>145</v>
      </c>
      <c r="H186" s="5">
        <v>165648</v>
      </c>
      <c r="I186" s="1" t="s">
        <v>764</v>
      </c>
      <c r="J186" s="1" t="s">
        <v>243</v>
      </c>
    </row>
    <row r="187" spans="2:10" outlineLevel="1" x14ac:dyDescent="0.2">
      <c r="B187" s="11">
        <v>44746</v>
      </c>
      <c r="C187" s="1" t="s">
        <v>831</v>
      </c>
      <c r="D187" s="1" t="s">
        <v>166</v>
      </c>
      <c r="E187" s="1" t="s">
        <v>716</v>
      </c>
      <c r="F187" s="5">
        <v>2134650</v>
      </c>
      <c r="G187" s="8" t="s">
        <v>145</v>
      </c>
      <c r="H187" s="5">
        <v>170772</v>
      </c>
      <c r="I187" s="1" t="s">
        <v>768</v>
      </c>
      <c r="J187" s="1" t="s">
        <v>456</v>
      </c>
    </row>
    <row r="188" spans="2:10" outlineLevel="1" x14ac:dyDescent="0.2">
      <c r="B188" s="11">
        <v>44746</v>
      </c>
      <c r="C188" s="1" t="s">
        <v>678</v>
      </c>
      <c r="D188" s="1" t="s">
        <v>166</v>
      </c>
      <c r="E188" s="1" t="s">
        <v>485</v>
      </c>
      <c r="F188" s="5">
        <v>2606645</v>
      </c>
      <c r="G188" s="8" t="s">
        <v>145</v>
      </c>
      <c r="H188" s="5">
        <v>208532</v>
      </c>
      <c r="I188" s="1" t="s">
        <v>748</v>
      </c>
      <c r="J188" s="1" t="s">
        <v>134</v>
      </c>
    </row>
    <row r="189" spans="2:10" outlineLevel="1" x14ac:dyDescent="0.2">
      <c r="B189" s="11">
        <v>44747</v>
      </c>
      <c r="C189" s="1" t="s">
        <v>597</v>
      </c>
      <c r="D189" s="1" t="s">
        <v>166</v>
      </c>
      <c r="E189" s="1" t="s">
        <v>878</v>
      </c>
      <c r="F189" s="5">
        <v>555290</v>
      </c>
      <c r="G189" s="8" t="s">
        <v>145</v>
      </c>
      <c r="H189" s="5">
        <v>44423</v>
      </c>
      <c r="I189" s="1" t="s">
        <v>748</v>
      </c>
      <c r="J189" s="1" t="s">
        <v>134</v>
      </c>
    </row>
    <row r="190" spans="2:10" outlineLevel="1" x14ac:dyDescent="0.2">
      <c r="B190" s="11">
        <v>44747</v>
      </c>
      <c r="C190" s="1" t="s">
        <v>72</v>
      </c>
      <c r="D190" s="1" t="s">
        <v>166</v>
      </c>
      <c r="E190" s="1" t="s">
        <v>303</v>
      </c>
      <c r="F190" s="5">
        <v>2262710</v>
      </c>
      <c r="G190" s="8" t="s">
        <v>145</v>
      </c>
      <c r="H190" s="5">
        <v>181017</v>
      </c>
      <c r="I190" s="1" t="s">
        <v>438</v>
      </c>
      <c r="J190" s="1" t="s">
        <v>779</v>
      </c>
    </row>
    <row r="191" spans="2:10" outlineLevel="1" x14ac:dyDescent="0.2">
      <c r="B191" s="11">
        <v>44748</v>
      </c>
      <c r="C191" s="1" t="s">
        <v>345</v>
      </c>
      <c r="D191" s="1" t="s">
        <v>166</v>
      </c>
      <c r="E191" s="1" t="s">
        <v>376</v>
      </c>
      <c r="F191" s="5">
        <v>2322015</v>
      </c>
      <c r="G191" s="8" t="s">
        <v>145</v>
      </c>
      <c r="H191" s="5">
        <v>185761</v>
      </c>
      <c r="I191" s="1" t="s">
        <v>454</v>
      </c>
      <c r="J191" s="1" t="s">
        <v>677</v>
      </c>
    </row>
    <row r="192" spans="2:10" outlineLevel="1" x14ac:dyDescent="0.2">
      <c r="B192" s="11">
        <v>44748</v>
      </c>
      <c r="C192" s="1" t="s">
        <v>285</v>
      </c>
      <c r="D192" s="1" t="s">
        <v>166</v>
      </c>
      <c r="E192" s="1" t="s">
        <v>554</v>
      </c>
      <c r="F192" s="5">
        <v>1099021</v>
      </c>
      <c r="G192" s="8" t="s">
        <v>145</v>
      </c>
      <c r="H192" s="5">
        <v>87922</v>
      </c>
      <c r="I192" s="1" t="s">
        <v>891</v>
      </c>
      <c r="J192" s="1" t="s">
        <v>472</v>
      </c>
    </row>
    <row r="193" spans="2:10" outlineLevel="1" x14ac:dyDescent="0.2">
      <c r="B193" s="11">
        <v>44749</v>
      </c>
      <c r="C193" s="1" t="s">
        <v>68</v>
      </c>
      <c r="D193" s="1" t="s">
        <v>166</v>
      </c>
      <c r="E193" s="1"/>
      <c r="F193" s="5">
        <v>0</v>
      </c>
      <c r="G193" s="8" t="s">
        <v>145</v>
      </c>
      <c r="H193" s="5">
        <v>0</v>
      </c>
      <c r="I193" s="1" t="s">
        <v>764</v>
      </c>
      <c r="J193" s="1" t="s">
        <v>243</v>
      </c>
    </row>
    <row r="194" spans="2:10" outlineLevel="1" x14ac:dyDescent="0.2">
      <c r="B194" s="11">
        <v>44749</v>
      </c>
      <c r="C194" s="1" t="s">
        <v>859</v>
      </c>
      <c r="D194" s="1" t="s">
        <v>166</v>
      </c>
      <c r="E194" s="1" t="s">
        <v>373</v>
      </c>
      <c r="F194" s="5">
        <v>1646605</v>
      </c>
      <c r="G194" s="8" t="s">
        <v>145</v>
      </c>
      <c r="H194" s="5">
        <v>131728</v>
      </c>
      <c r="I194" s="1" t="s">
        <v>764</v>
      </c>
      <c r="J194" s="1" t="s">
        <v>243</v>
      </c>
    </row>
    <row r="195" spans="2:10" outlineLevel="1" x14ac:dyDescent="0.2">
      <c r="B195" s="11">
        <v>44749</v>
      </c>
      <c r="C195" s="1" t="s">
        <v>1</v>
      </c>
      <c r="D195" s="1" t="s">
        <v>166</v>
      </c>
      <c r="E195" s="1" t="s">
        <v>410</v>
      </c>
      <c r="F195" s="5">
        <v>2301240</v>
      </c>
      <c r="G195" s="8" t="s">
        <v>145</v>
      </c>
      <c r="H195" s="5">
        <v>184099</v>
      </c>
      <c r="I195" s="1" t="s">
        <v>768</v>
      </c>
      <c r="J195" s="1" t="s">
        <v>456</v>
      </c>
    </row>
    <row r="196" spans="2:10" outlineLevel="1" x14ac:dyDescent="0.2">
      <c r="B196" s="11">
        <v>44751</v>
      </c>
      <c r="C196" s="1" t="s">
        <v>704</v>
      </c>
      <c r="D196" s="1" t="s">
        <v>166</v>
      </c>
      <c r="E196" s="1" t="s">
        <v>794</v>
      </c>
      <c r="F196" s="5">
        <v>5079200</v>
      </c>
      <c r="G196" s="8" t="s">
        <v>145</v>
      </c>
      <c r="H196" s="5">
        <v>406336</v>
      </c>
      <c r="I196" s="1" t="s">
        <v>748</v>
      </c>
      <c r="J196" s="1" t="s">
        <v>134</v>
      </c>
    </row>
    <row r="197" spans="2:10" outlineLevel="1" x14ac:dyDescent="0.2">
      <c r="B197" s="11">
        <v>44753</v>
      </c>
      <c r="C197" s="1" t="s">
        <v>582</v>
      </c>
      <c r="D197" s="1" t="s">
        <v>166</v>
      </c>
      <c r="E197" s="1" t="s">
        <v>890</v>
      </c>
      <c r="F197" s="5">
        <v>5813865</v>
      </c>
      <c r="G197" s="8" t="s">
        <v>145</v>
      </c>
      <c r="H197" s="5">
        <v>465109</v>
      </c>
      <c r="I197" s="1" t="s">
        <v>593</v>
      </c>
      <c r="J197" s="1" t="s">
        <v>162</v>
      </c>
    </row>
    <row r="198" spans="2:10" outlineLevel="1" x14ac:dyDescent="0.2">
      <c r="B198" s="11">
        <v>44753</v>
      </c>
      <c r="C198" s="1" t="s">
        <v>524</v>
      </c>
      <c r="D198" s="1" t="s">
        <v>166</v>
      </c>
      <c r="E198" s="1" t="s">
        <v>187</v>
      </c>
      <c r="F198" s="5">
        <v>2262710</v>
      </c>
      <c r="G198" s="8" t="s">
        <v>145</v>
      </c>
      <c r="H198" s="5">
        <v>181017</v>
      </c>
      <c r="I198" s="1" t="s">
        <v>207</v>
      </c>
      <c r="J198" s="1" t="s">
        <v>706</v>
      </c>
    </row>
    <row r="199" spans="2:10" outlineLevel="1" x14ac:dyDescent="0.2">
      <c r="B199" s="11">
        <v>44753</v>
      </c>
      <c r="C199" s="1" t="s">
        <v>15</v>
      </c>
      <c r="D199" s="1" t="s">
        <v>166</v>
      </c>
      <c r="E199" s="1" t="s">
        <v>282</v>
      </c>
      <c r="F199" s="5">
        <v>1099021</v>
      </c>
      <c r="G199" s="8" t="s">
        <v>145</v>
      </c>
      <c r="H199" s="5">
        <v>87922</v>
      </c>
      <c r="I199" s="1" t="s">
        <v>394</v>
      </c>
      <c r="J199" s="1" t="s">
        <v>472</v>
      </c>
    </row>
    <row r="200" spans="2:10" outlineLevel="1" x14ac:dyDescent="0.2">
      <c r="B200" s="11">
        <v>44754</v>
      </c>
      <c r="C200" s="1" t="s">
        <v>540</v>
      </c>
      <c r="D200" s="1" t="s">
        <v>166</v>
      </c>
      <c r="E200" s="1" t="s">
        <v>787</v>
      </c>
      <c r="F200" s="5">
        <v>1110580</v>
      </c>
      <c r="G200" s="8" t="s">
        <v>145</v>
      </c>
      <c r="H200" s="5">
        <v>88846</v>
      </c>
      <c r="I200" s="1" t="s">
        <v>302</v>
      </c>
      <c r="J200" s="1" t="s">
        <v>375</v>
      </c>
    </row>
    <row r="201" spans="2:10" outlineLevel="1" x14ac:dyDescent="0.2">
      <c r="B201" s="11">
        <v>44754</v>
      </c>
      <c r="C201" s="1" t="s">
        <v>462</v>
      </c>
      <c r="D201" s="1" t="s">
        <v>166</v>
      </c>
      <c r="E201" s="1" t="s">
        <v>275</v>
      </c>
      <c r="F201" s="5">
        <v>2262710</v>
      </c>
      <c r="G201" s="8" t="s">
        <v>145</v>
      </c>
      <c r="H201" s="5">
        <v>181017</v>
      </c>
      <c r="I201" s="1" t="s">
        <v>437</v>
      </c>
      <c r="J201" s="1" t="s">
        <v>456</v>
      </c>
    </row>
    <row r="202" spans="2:10" outlineLevel="1" x14ac:dyDescent="0.2">
      <c r="B202" s="11">
        <v>44755</v>
      </c>
      <c r="C202" s="1" t="s">
        <v>484</v>
      </c>
      <c r="D202" s="1" t="s">
        <v>166</v>
      </c>
      <c r="E202" s="1" t="s">
        <v>736</v>
      </c>
      <c r="F202" s="5">
        <v>2381320</v>
      </c>
      <c r="G202" s="8" t="s">
        <v>145</v>
      </c>
      <c r="H202" s="5">
        <v>190506</v>
      </c>
      <c r="I202" s="1" t="s">
        <v>393</v>
      </c>
      <c r="J202" s="1" t="s">
        <v>677</v>
      </c>
    </row>
    <row r="203" spans="2:10" outlineLevel="1" x14ac:dyDescent="0.2">
      <c r="B203" s="11">
        <v>44756</v>
      </c>
      <c r="C203" s="1" t="s">
        <v>875</v>
      </c>
      <c r="D203" s="1" t="s">
        <v>166</v>
      </c>
      <c r="E203" s="1" t="s">
        <v>644</v>
      </c>
      <c r="F203" s="5">
        <v>7978790</v>
      </c>
      <c r="G203" s="8" t="s">
        <v>145</v>
      </c>
      <c r="H203" s="5">
        <v>638303</v>
      </c>
      <c r="I203" s="1" t="s">
        <v>207</v>
      </c>
      <c r="J203" s="1" t="s">
        <v>706</v>
      </c>
    </row>
    <row r="204" spans="2:10" outlineLevel="1" x14ac:dyDescent="0.2">
      <c r="B204" s="11">
        <v>44756</v>
      </c>
      <c r="C204" s="1" t="s">
        <v>38</v>
      </c>
      <c r="D204" s="1" t="s">
        <v>166</v>
      </c>
      <c r="E204" s="1" t="s">
        <v>733</v>
      </c>
      <c r="F204" s="5">
        <v>1110580</v>
      </c>
      <c r="G204" s="8" t="s">
        <v>145</v>
      </c>
      <c r="H204" s="5">
        <v>88846</v>
      </c>
      <c r="I204" s="1" t="s">
        <v>727</v>
      </c>
      <c r="J204" s="1" t="s">
        <v>243</v>
      </c>
    </row>
    <row r="205" spans="2:10" outlineLevel="1" x14ac:dyDescent="0.2">
      <c r="B205" s="11">
        <v>44756</v>
      </c>
      <c r="C205" s="1" t="s">
        <v>208</v>
      </c>
      <c r="D205" s="1" t="s">
        <v>747</v>
      </c>
      <c r="E205" s="1" t="s">
        <v>423</v>
      </c>
      <c r="F205" s="5">
        <v>-94399</v>
      </c>
      <c r="G205" s="8" t="s">
        <v>145</v>
      </c>
      <c r="H205" s="5">
        <v>-7552</v>
      </c>
      <c r="I205" s="1" t="s">
        <v>394</v>
      </c>
      <c r="J205" s="1" t="s">
        <v>472</v>
      </c>
    </row>
    <row r="206" spans="2:10" outlineLevel="1" x14ac:dyDescent="0.2">
      <c r="B206" s="11">
        <v>44757</v>
      </c>
      <c r="C206" s="1" t="s">
        <v>314</v>
      </c>
      <c r="D206" s="1" t="s">
        <v>166</v>
      </c>
      <c r="E206" s="1" t="s">
        <v>324</v>
      </c>
      <c r="F206" s="5">
        <v>3373290</v>
      </c>
      <c r="G206" s="8" t="s">
        <v>145</v>
      </c>
      <c r="H206" s="5">
        <v>269863</v>
      </c>
      <c r="I206" s="1" t="s">
        <v>437</v>
      </c>
      <c r="J206" s="1" t="s">
        <v>456</v>
      </c>
    </row>
    <row r="207" spans="2:10" outlineLevel="1" x14ac:dyDescent="0.2">
      <c r="B207" s="11">
        <v>44757</v>
      </c>
      <c r="C207" s="1" t="s">
        <v>771</v>
      </c>
      <c r="D207" s="1" t="s">
        <v>166</v>
      </c>
      <c r="E207" s="1" t="s">
        <v>429</v>
      </c>
      <c r="F207" s="5">
        <v>4682510</v>
      </c>
      <c r="G207" s="8" t="s">
        <v>145</v>
      </c>
      <c r="H207" s="5">
        <v>374601</v>
      </c>
      <c r="I207" s="1" t="s">
        <v>593</v>
      </c>
      <c r="J207" s="1" t="s">
        <v>162</v>
      </c>
    </row>
    <row r="208" spans="2:10" outlineLevel="1" x14ac:dyDescent="0.2">
      <c r="B208" s="11">
        <v>44760</v>
      </c>
      <c r="C208" s="1" t="s">
        <v>417</v>
      </c>
      <c r="D208" s="1" t="s">
        <v>166</v>
      </c>
      <c r="E208" s="1" t="s">
        <v>327</v>
      </c>
      <c r="F208" s="5">
        <v>1646605</v>
      </c>
      <c r="G208" s="8" t="s">
        <v>145</v>
      </c>
      <c r="H208" s="5">
        <v>131728</v>
      </c>
      <c r="I208" s="1" t="s">
        <v>727</v>
      </c>
      <c r="J208" s="1" t="s">
        <v>243</v>
      </c>
    </row>
    <row r="209" spans="2:10" outlineLevel="1" x14ac:dyDescent="0.2">
      <c r="B209" s="11">
        <v>44760</v>
      </c>
      <c r="C209" s="1" t="s">
        <v>299</v>
      </c>
      <c r="D209" s="1" t="s">
        <v>166</v>
      </c>
      <c r="E209" s="1" t="s">
        <v>233</v>
      </c>
      <c r="F209" s="5">
        <v>777406</v>
      </c>
      <c r="G209" s="8" t="s">
        <v>145</v>
      </c>
      <c r="H209" s="5">
        <v>62192</v>
      </c>
      <c r="I209" s="1" t="s">
        <v>394</v>
      </c>
      <c r="J209" s="1" t="s">
        <v>472</v>
      </c>
    </row>
    <row r="210" spans="2:10" outlineLevel="1" x14ac:dyDescent="0.2">
      <c r="B210" s="11">
        <v>44760</v>
      </c>
      <c r="C210" s="1" t="s">
        <v>790</v>
      </c>
      <c r="D210" s="1" t="s">
        <v>166</v>
      </c>
      <c r="E210" s="1" t="s">
        <v>191</v>
      </c>
      <c r="F210" s="5">
        <v>1313431</v>
      </c>
      <c r="G210" s="8" t="s">
        <v>145</v>
      </c>
      <c r="H210" s="5">
        <v>105074</v>
      </c>
      <c r="I210" s="1" t="s">
        <v>394</v>
      </c>
      <c r="J210" s="1" t="s">
        <v>472</v>
      </c>
    </row>
    <row r="211" spans="2:10" outlineLevel="1" x14ac:dyDescent="0.2">
      <c r="B211" s="11">
        <v>44762</v>
      </c>
      <c r="C211" s="1" t="s">
        <v>612</v>
      </c>
      <c r="D211" s="1" t="s">
        <v>166</v>
      </c>
      <c r="E211" s="1" t="s">
        <v>115</v>
      </c>
      <c r="F211" s="5">
        <v>1665870</v>
      </c>
      <c r="G211" s="8" t="s">
        <v>145</v>
      </c>
      <c r="H211" s="5">
        <v>133270</v>
      </c>
      <c r="I211" s="1" t="s">
        <v>302</v>
      </c>
      <c r="J211" s="1" t="s">
        <v>375</v>
      </c>
    </row>
    <row r="212" spans="2:10" outlineLevel="1" x14ac:dyDescent="0.2">
      <c r="B212" s="11">
        <v>44762</v>
      </c>
      <c r="C212" s="1" t="s">
        <v>203</v>
      </c>
      <c r="D212" s="1" t="s">
        <v>166</v>
      </c>
      <c r="E212" s="1" t="s">
        <v>211</v>
      </c>
      <c r="F212" s="5">
        <v>3491900</v>
      </c>
      <c r="G212" s="8" t="s">
        <v>145</v>
      </c>
      <c r="H212" s="5">
        <v>279352</v>
      </c>
      <c r="I212" s="1" t="s">
        <v>437</v>
      </c>
      <c r="J212" s="1" t="s">
        <v>456</v>
      </c>
    </row>
    <row r="213" spans="2:10" outlineLevel="1" x14ac:dyDescent="0.2">
      <c r="B213" s="11">
        <v>44762</v>
      </c>
      <c r="C213" s="1" t="s">
        <v>212</v>
      </c>
      <c r="D213" s="1" t="s">
        <v>166</v>
      </c>
      <c r="E213" s="1" t="s">
        <v>657</v>
      </c>
      <c r="F213" s="5">
        <v>1110580</v>
      </c>
      <c r="G213" s="8" t="s">
        <v>145</v>
      </c>
      <c r="H213" s="5">
        <v>88846</v>
      </c>
      <c r="I213" s="1" t="s">
        <v>748</v>
      </c>
      <c r="J213" s="1" t="s">
        <v>134</v>
      </c>
    </row>
    <row r="214" spans="2:10" outlineLevel="1" x14ac:dyDescent="0.2">
      <c r="B214" s="11">
        <v>44763</v>
      </c>
      <c r="C214" s="1" t="s">
        <v>619</v>
      </c>
      <c r="D214" s="1" t="s">
        <v>166</v>
      </c>
      <c r="E214" s="1" t="s">
        <v>751</v>
      </c>
      <c r="F214" s="5">
        <v>1110580</v>
      </c>
      <c r="G214" s="8" t="s">
        <v>145</v>
      </c>
      <c r="H214" s="5">
        <v>88846</v>
      </c>
      <c r="I214" s="1" t="s">
        <v>727</v>
      </c>
      <c r="J214" s="1" t="s">
        <v>243</v>
      </c>
    </row>
    <row r="215" spans="2:10" outlineLevel="1" x14ac:dyDescent="0.2">
      <c r="B215" s="11">
        <v>44764</v>
      </c>
      <c r="C215" s="1" t="s">
        <v>304</v>
      </c>
      <c r="D215" s="1" t="s">
        <v>166</v>
      </c>
      <c r="E215" s="1" t="s">
        <v>241</v>
      </c>
      <c r="F215" s="5">
        <v>4027900</v>
      </c>
      <c r="G215" s="8" t="s">
        <v>145</v>
      </c>
      <c r="H215" s="5">
        <v>322232</v>
      </c>
      <c r="I215" s="1" t="s">
        <v>593</v>
      </c>
      <c r="J215" s="1" t="s">
        <v>162</v>
      </c>
    </row>
    <row r="216" spans="2:10" outlineLevel="1" x14ac:dyDescent="0.2">
      <c r="B216" s="11">
        <v>44764</v>
      </c>
      <c r="C216" s="1" t="s">
        <v>422</v>
      </c>
      <c r="D216" s="1" t="s">
        <v>166</v>
      </c>
      <c r="E216" s="1" t="s">
        <v>738</v>
      </c>
      <c r="F216" s="5">
        <v>4406810</v>
      </c>
      <c r="G216" s="8" t="s">
        <v>145</v>
      </c>
      <c r="H216" s="5">
        <v>352545</v>
      </c>
      <c r="I216" s="1" t="s">
        <v>393</v>
      </c>
      <c r="J216" s="1" t="s">
        <v>677</v>
      </c>
    </row>
    <row r="217" spans="2:10" outlineLevel="1" x14ac:dyDescent="0.2">
      <c r="B217" s="11">
        <v>44764</v>
      </c>
      <c r="C217" s="1" t="s">
        <v>853</v>
      </c>
      <c r="D217" s="1" t="s">
        <v>166</v>
      </c>
      <c r="E217" s="1" t="s">
        <v>879</v>
      </c>
      <c r="F217" s="5">
        <v>3373290</v>
      </c>
      <c r="G217" s="8" t="s">
        <v>145</v>
      </c>
      <c r="H217" s="5">
        <v>269863</v>
      </c>
      <c r="I217" s="1" t="s">
        <v>748</v>
      </c>
      <c r="J217" s="1" t="s">
        <v>134</v>
      </c>
    </row>
    <row r="218" spans="2:10" outlineLevel="1" x14ac:dyDescent="0.2">
      <c r="B218" s="11">
        <v>44765</v>
      </c>
      <c r="C218" s="1" t="s">
        <v>252</v>
      </c>
      <c r="D218" s="1" t="s">
        <v>166</v>
      </c>
      <c r="E218" s="1" t="s">
        <v>219</v>
      </c>
      <c r="F218" s="5">
        <v>2262710</v>
      </c>
      <c r="G218" s="8" t="s">
        <v>145</v>
      </c>
      <c r="H218" s="5">
        <v>181017</v>
      </c>
      <c r="I218" s="1" t="s">
        <v>438</v>
      </c>
      <c r="J218" s="1" t="s">
        <v>779</v>
      </c>
    </row>
    <row r="219" spans="2:10" outlineLevel="1" x14ac:dyDescent="0.2">
      <c r="B219" s="11">
        <v>44767</v>
      </c>
      <c r="C219" s="1" t="s">
        <v>489</v>
      </c>
      <c r="D219" s="1" t="s">
        <v>166</v>
      </c>
      <c r="E219" s="1" t="s">
        <v>278</v>
      </c>
      <c r="F219" s="5">
        <v>1665870</v>
      </c>
      <c r="G219" s="8" t="s">
        <v>145</v>
      </c>
      <c r="H219" s="5">
        <v>133270</v>
      </c>
      <c r="I219" s="1" t="s">
        <v>727</v>
      </c>
      <c r="J219" s="1" t="s">
        <v>243</v>
      </c>
    </row>
    <row r="220" spans="2:10" outlineLevel="1" x14ac:dyDescent="0.2">
      <c r="B220" s="11">
        <v>44767</v>
      </c>
      <c r="C220" s="1" t="s">
        <v>99</v>
      </c>
      <c r="D220" s="1" t="s">
        <v>166</v>
      </c>
      <c r="E220" s="1" t="s">
        <v>668</v>
      </c>
      <c r="F220" s="5">
        <v>1110580</v>
      </c>
      <c r="G220" s="8" t="s">
        <v>145</v>
      </c>
      <c r="H220" s="5">
        <v>88846</v>
      </c>
      <c r="I220" s="1" t="s">
        <v>394</v>
      </c>
      <c r="J220" s="1" t="s">
        <v>472</v>
      </c>
    </row>
    <row r="221" spans="2:10" outlineLevel="1" x14ac:dyDescent="0.2">
      <c r="B221" s="11">
        <v>44767</v>
      </c>
      <c r="C221" s="1" t="s">
        <v>235</v>
      </c>
      <c r="D221" s="1" t="s">
        <v>166</v>
      </c>
      <c r="E221" s="1" t="s">
        <v>382</v>
      </c>
      <c r="F221" s="5">
        <v>1072050</v>
      </c>
      <c r="G221" s="8" t="s">
        <v>145</v>
      </c>
      <c r="H221" s="5">
        <v>85764</v>
      </c>
      <c r="I221" s="1" t="s">
        <v>302</v>
      </c>
      <c r="J221" s="1" t="s">
        <v>375</v>
      </c>
    </row>
    <row r="222" spans="2:10" outlineLevel="1" x14ac:dyDescent="0.2">
      <c r="B222" s="11">
        <v>44769</v>
      </c>
      <c r="C222" s="1" t="s">
        <v>107</v>
      </c>
      <c r="D222" s="1" t="s">
        <v>166</v>
      </c>
      <c r="E222" s="1" t="s">
        <v>60</v>
      </c>
      <c r="F222" s="5">
        <v>3571980</v>
      </c>
      <c r="G222" s="8" t="s">
        <v>145</v>
      </c>
      <c r="H222" s="5">
        <v>285758</v>
      </c>
      <c r="I222" s="1" t="s">
        <v>393</v>
      </c>
      <c r="J222" s="1" t="s">
        <v>677</v>
      </c>
    </row>
    <row r="223" spans="2:10" outlineLevel="1" x14ac:dyDescent="0.2">
      <c r="B223" s="11">
        <v>44769</v>
      </c>
      <c r="C223" s="1" t="s">
        <v>69</v>
      </c>
      <c r="D223" s="1" t="s">
        <v>166</v>
      </c>
      <c r="E223" s="1" t="s">
        <v>197</v>
      </c>
      <c r="F223" s="5">
        <v>3888540</v>
      </c>
      <c r="G223" s="8" t="s">
        <v>145</v>
      </c>
      <c r="H223" s="5">
        <v>311083</v>
      </c>
      <c r="I223" s="1" t="s">
        <v>748</v>
      </c>
      <c r="J223" s="1" t="s">
        <v>134</v>
      </c>
    </row>
    <row r="224" spans="2:10" outlineLevel="1" x14ac:dyDescent="0.2">
      <c r="B224" s="11">
        <v>44769</v>
      </c>
      <c r="C224" s="1" t="s">
        <v>690</v>
      </c>
      <c r="D224" s="1" t="s">
        <v>166</v>
      </c>
      <c r="E224" s="1" t="s">
        <v>505</v>
      </c>
      <c r="F224" s="5">
        <v>5555920</v>
      </c>
      <c r="G224" s="8" t="s">
        <v>145</v>
      </c>
      <c r="H224" s="5">
        <v>444474</v>
      </c>
      <c r="I224" s="1" t="s">
        <v>437</v>
      </c>
      <c r="J224" s="1" t="s">
        <v>456</v>
      </c>
    </row>
    <row r="225" spans="2:10" outlineLevel="1" x14ac:dyDescent="0.2">
      <c r="B225" s="11">
        <v>44770</v>
      </c>
      <c r="C225" s="1" t="s">
        <v>467</v>
      </c>
      <c r="D225" s="1" t="s">
        <v>166</v>
      </c>
      <c r="E225" s="1"/>
      <c r="F225" s="5">
        <v>0</v>
      </c>
      <c r="G225" s="8" t="s">
        <v>145</v>
      </c>
      <c r="H225" s="5">
        <v>0</v>
      </c>
      <c r="I225" s="1" t="s">
        <v>727</v>
      </c>
      <c r="J225" s="1" t="s">
        <v>243</v>
      </c>
    </row>
    <row r="226" spans="2:10" outlineLevel="1" x14ac:dyDescent="0.2">
      <c r="B226" s="11">
        <v>44771</v>
      </c>
      <c r="C226" s="1" t="s">
        <v>746</v>
      </c>
      <c r="D226" s="1" t="s">
        <v>166</v>
      </c>
      <c r="E226" s="1" t="s">
        <v>828</v>
      </c>
      <c r="F226" s="5">
        <v>6746580</v>
      </c>
      <c r="G226" s="8" t="s">
        <v>145</v>
      </c>
      <c r="H226" s="5">
        <v>539726</v>
      </c>
      <c r="I226" s="1" t="s">
        <v>593</v>
      </c>
      <c r="J226" s="1" t="s">
        <v>162</v>
      </c>
    </row>
    <row r="227" spans="2:10" outlineLevel="1" x14ac:dyDescent="0.2">
      <c r="B227" s="11">
        <v>44774</v>
      </c>
      <c r="C227" s="1" t="s">
        <v>638</v>
      </c>
      <c r="D227" s="1" t="s">
        <v>166</v>
      </c>
      <c r="E227" s="1" t="s">
        <v>150</v>
      </c>
      <c r="F227" s="5">
        <v>555290</v>
      </c>
      <c r="G227" s="8" t="s">
        <v>145</v>
      </c>
      <c r="H227" s="5">
        <v>44423</v>
      </c>
      <c r="I227" s="1" t="s">
        <v>748</v>
      </c>
      <c r="J227" s="1" t="s">
        <v>134</v>
      </c>
    </row>
    <row r="228" spans="2:10" outlineLevel="1" x14ac:dyDescent="0.2">
      <c r="B228" s="11">
        <v>44774</v>
      </c>
      <c r="C228" s="1" t="s">
        <v>500</v>
      </c>
      <c r="D228" s="1" t="s">
        <v>166</v>
      </c>
      <c r="E228" s="1" t="s">
        <v>759</v>
      </c>
      <c r="F228" s="5">
        <v>1110580</v>
      </c>
      <c r="G228" s="8" t="s">
        <v>145</v>
      </c>
      <c r="H228" s="5">
        <v>88846</v>
      </c>
      <c r="I228" s="1" t="s">
        <v>394</v>
      </c>
      <c r="J228" s="1" t="s">
        <v>472</v>
      </c>
    </row>
    <row r="229" spans="2:10" outlineLevel="1" x14ac:dyDescent="0.2">
      <c r="B229" s="11">
        <v>44774</v>
      </c>
      <c r="C229" s="1" t="s">
        <v>101</v>
      </c>
      <c r="D229" s="1" t="s">
        <v>166</v>
      </c>
      <c r="E229" s="1" t="s">
        <v>832</v>
      </c>
      <c r="F229" s="5">
        <v>1313431</v>
      </c>
      <c r="G229" s="8" t="s">
        <v>145</v>
      </c>
      <c r="H229" s="5">
        <v>105074</v>
      </c>
      <c r="I229" s="1" t="s">
        <v>394</v>
      </c>
      <c r="J229" s="1" t="s">
        <v>472</v>
      </c>
    </row>
    <row r="230" spans="2:10" outlineLevel="1" x14ac:dyDescent="0.2">
      <c r="B230" s="11">
        <v>44774</v>
      </c>
      <c r="C230" s="1" t="s">
        <v>767</v>
      </c>
      <c r="D230" s="1" t="s">
        <v>166</v>
      </c>
      <c r="E230" s="1" t="s">
        <v>220</v>
      </c>
      <c r="F230" s="5">
        <v>3491900</v>
      </c>
      <c r="G230" s="8" t="s">
        <v>145</v>
      </c>
      <c r="H230" s="5">
        <v>279352</v>
      </c>
      <c r="I230" s="1" t="s">
        <v>593</v>
      </c>
      <c r="J230" s="1" t="s">
        <v>162</v>
      </c>
    </row>
    <row r="231" spans="2:10" outlineLevel="1" x14ac:dyDescent="0.2">
      <c r="B231" s="11">
        <v>44774</v>
      </c>
      <c r="C231" s="1" t="s">
        <v>127</v>
      </c>
      <c r="D231" s="1" t="s">
        <v>166</v>
      </c>
      <c r="E231" s="1" t="s">
        <v>216</v>
      </c>
      <c r="F231" s="5">
        <v>1646605</v>
      </c>
      <c r="G231" s="8" t="s">
        <v>145</v>
      </c>
      <c r="H231" s="5">
        <v>131728</v>
      </c>
      <c r="I231" s="1" t="s">
        <v>727</v>
      </c>
      <c r="J231" s="1" t="s">
        <v>243</v>
      </c>
    </row>
    <row r="232" spans="2:10" outlineLevel="1" x14ac:dyDescent="0.2">
      <c r="B232" s="11">
        <v>44775</v>
      </c>
      <c r="C232" s="1" t="s">
        <v>499</v>
      </c>
      <c r="D232" s="1" t="s">
        <v>166</v>
      </c>
      <c r="E232" s="1" t="s">
        <v>834</v>
      </c>
      <c r="F232" s="5">
        <v>2221160</v>
      </c>
      <c r="G232" s="8" t="s">
        <v>145</v>
      </c>
      <c r="H232" s="5">
        <v>177693</v>
      </c>
      <c r="I232" s="1" t="s">
        <v>437</v>
      </c>
      <c r="J232" s="1" t="s">
        <v>456</v>
      </c>
    </row>
    <row r="233" spans="2:10" outlineLevel="1" x14ac:dyDescent="0.2">
      <c r="B233" s="11">
        <v>44775</v>
      </c>
      <c r="C233" s="1" t="s">
        <v>762</v>
      </c>
      <c r="D233" s="1" t="s">
        <v>166</v>
      </c>
      <c r="E233" s="1" t="s">
        <v>14</v>
      </c>
      <c r="F233" s="5">
        <v>1705910</v>
      </c>
      <c r="G233" s="8" t="s">
        <v>145</v>
      </c>
      <c r="H233" s="5">
        <v>136473</v>
      </c>
      <c r="I233" s="1" t="s">
        <v>302</v>
      </c>
      <c r="J233" s="1" t="s">
        <v>375</v>
      </c>
    </row>
    <row r="234" spans="2:10" outlineLevel="1" x14ac:dyDescent="0.2">
      <c r="B234" s="11">
        <v>44777</v>
      </c>
      <c r="C234" s="1" t="s">
        <v>333</v>
      </c>
      <c r="D234" s="1" t="s">
        <v>166</v>
      </c>
      <c r="E234" s="1" t="s">
        <v>171</v>
      </c>
      <c r="F234" s="5">
        <v>2221160</v>
      </c>
      <c r="G234" s="8" t="s">
        <v>145</v>
      </c>
      <c r="H234" s="5">
        <v>177693</v>
      </c>
      <c r="I234" s="1" t="s">
        <v>727</v>
      </c>
      <c r="J234" s="1" t="s">
        <v>243</v>
      </c>
    </row>
    <row r="235" spans="2:10" outlineLevel="1" x14ac:dyDescent="0.2">
      <c r="B235" s="11">
        <v>44779</v>
      </c>
      <c r="C235" s="1" t="s">
        <v>163</v>
      </c>
      <c r="D235" s="1" t="s">
        <v>166</v>
      </c>
      <c r="E235" s="1" t="s">
        <v>869</v>
      </c>
      <c r="F235" s="5">
        <v>8055825</v>
      </c>
      <c r="G235" s="8" t="s">
        <v>145</v>
      </c>
      <c r="H235" s="5">
        <v>644466</v>
      </c>
      <c r="I235" s="1" t="s">
        <v>748</v>
      </c>
      <c r="J235" s="1" t="s">
        <v>134</v>
      </c>
    </row>
    <row r="236" spans="2:10" outlineLevel="1" x14ac:dyDescent="0.2">
      <c r="B236" s="11">
        <v>44783</v>
      </c>
      <c r="C236" s="1" t="s">
        <v>274</v>
      </c>
      <c r="D236" s="1" t="s">
        <v>166</v>
      </c>
      <c r="E236" s="1" t="s">
        <v>31</v>
      </c>
      <c r="F236" s="5">
        <v>555290</v>
      </c>
      <c r="G236" s="8" t="s">
        <v>145</v>
      </c>
      <c r="H236" s="5">
        <v>44423</v>
      </c>
      <c r="I236" s="1" t="s">
        <v>748</v>
      </c>
      <c r="J236" s="1" t="s">
        <v>134</v>
      </c>
    </row>
    <row r="237" spans="2:10" outlineLevel="1" x14ac:dyDescent="0.2">
      <c r="B237" s="11">
        <v>44783</v>
      </c>
      <c r="C237" s="1" t="s">
        <v>120</v>
      </c>
      <c r="D237" s="1" t="s">
        <v>166</v>
      </c>
      <c r="E237" s="1" t="s">
        <v>825</v>
      </c>
      <c r="F237" s="5">
        <v>2301240</v>
      </c>
      <c r="G237" s="8" t="s">
        <v>145</v>
      </c>
      <c r="H237" s="5">
        <v>184099</v>
      </c>
      <c r="I237" s="1" t="s">
        <v>437</v>
      </c>
      <c r="J237" s="1" t="s">
        <v>456</v>
      </c>
    </row>
    <row r="238" spans="2:10" outlineLevel="1" x14ac:dyDescent="0.2">
      <c r="B238" s="11">
        <v>44783</v>
      </c>
      <c r="C238" s="1" t="s">
        <v>444</v>
      </c>
      <c r="D238" s="1" t="s">
        <v>166</v>
      </c>
      <c r="E238" s="1" t="s">
        <v>474</v>
      </c>
      <c r="F238" s="5">
        <v>1190660</v>
      </c>
      <c r="G238" s="8" t="s">
        <v>145</v>
      </c>
      <c r="H238" s="5">
        <v>95253</v>
      </c>
      <c r="I238" s="1" t="s">
        <v>251</v>
      </c>
      <c r="J238" s="1" t="s">
        <v>745</v>
      </c>
    </row>
    <row r="239" spans="2:10" outlineLevel="1" x14ac:dyDescent="0.2">
      <c r="B239" s="11">
        <v>44783</v>
      </c>
      <c r="C239" s="1" t="s">
        <v>519</v>
      </c>
      <c r="D239" s="1" t="s">
        <v>166</v>
      </c>
      <c r="E239" s="1" t="s">
        <v>480</v>
      </c>
      <c r="F239" s="5">
        <v>3293210</v>
      </c>
      <c r="G239" s="8" t="s">
        <v>145</v>
      </c>
      <c r="H239" s="5">
        <v>263457</v>
      </c>
      <c r="I239" s="1" t="s">
        <v>593</v>
      </c>
      <c r="J239" s="1" t="s">
        <v>162</v>
      </c>
    </row>
    <row r="240" spans="2:10" outlineLevel="1" x14ac:dyDescent="0.2">
      <c r="B240" s="11">
        <v>44783</v>
      </c>
      <c r="C240" s="1" t="s">
        <v>217</v>
      </c>
      <c r="D240" s="1" t="s">
        <v>166</v>
      </c>
      <c r="E240" s="1" t="s">
        <v>6</v>
      </c>
      <c r="F240" s="5">
        <v>1665870</v>
      </c>
      <c r="G240" s="8" t="s">
        <v>145</v>
      </c>
      <c r="H240" s="5">
        <v>133270</v>
      </c>
      <c r="I240" s="1" t="s">
        <v>394</v>
      </c>
      <c r="J240" s="1" t="s">
        <v>472</v>
      </c>
    </row>
    <row r="241" spans="2:10" outlineLevel="1" x14ac:dyDescent="0.2">
      <c r="B241" s="11">
        <v>44783</v>
      </c>
      <c r="C241" s="1" t="s">
        <v>328</v>
      </c>
      <c r="D241" s="1" t="s">
        <v>166</v>
      </c>
      <c r="E241" s="1" t="s">
        <v>224</v>
      </c>
      <c r="F241" s="5">
        <v>2262710</v>
      </c>
      <c r="G241" s="8" t="s">
        <v>145</v>
      </c>
      <c r="H241" s="5">
        <v>181017</v>
      </c>
      <c r="I241" s="1" t="s">
        <v>438</v>
      </c>
      <c r="J241" s="1" t="s">
        <v>779</v>
      </c>
    </row>
    <row r="242" spans="2:10" outlineLevel="1" x14ac:dyDescent="0.2">
      <c r="B242" s="11">
        <v>44784</v>
      </c>
      <c r="C242" s="1" t="s">
        <v>538</v>
      </c>
      <c r="D242" s="1" t="s">
        <v>166</v>
      </c>
      <c r="E242" s="1" t="s">
        <v>268</v>
      </c>
      <c r="F242" s="5">
        <v>1726685</v>
      </c>
      <c r="G242" s="8" t="s">
        <v>145</v>
      </c>
      <c r="H242" s="5">
        <v>138135</v>
      </c>
      <c r="I242" s="1" t="s">
        <v>207</v>
      </c>
      <c r="J242" s="1" t="s">
        <v>706</v>
      </c>
    </row>
    <row r="243" spans="2:10" outlineLevel="1" x14ac:dyDescent="0.2">
      <c r="B243" s="11">
        <v>44784</v>
      </c>
      <c r="C243" s="1" t="s">
        <v>50</v>
      </c>
      <c r="D243" s="1" t="s">
        <v>166</v>
      </c>
      <c r="E243" s="1" t="s">
        <v>867</v>
      </c>
      <c r="F243" s="5">
        <v>1646605</v>
      </c>
      <c r="G243" s="8" t="s">
        <v>145</v>
      </c>
      <c r="H243" s="5">
        <v>131728</v>
      </c>
      <c r="I243" s="1" t="s">
        <v>727</v>
      </c>
      <c r="J243" s="1" t="s">
        <v>243</v>
      </c>
    </row>
    <row r="244" spans="2:10" outlineLevel="1" x14ac:dyDescent="0.2">
      <c r="B244" s="11">
        <v>44785</v>
      </c>
      <c r="C244" s="1" t="s">
        <v>42</v>
      </c>
      <c r="D244" s="1" t="s">
        <v>166</v>
      </c>
      <c r="E244" s="1" t="s">
        <v>306</v>
      </c>
      <c r="F244" s="5">
        <v>2816490</v>
      </c>
      <c r="G244" s="8" t="s">
        <v>145</v>
      </c>
      <c r="H244" s="5">
        <v>225319</v>
      </c>
      <c r="I244" s="1" t="s">
        <v>437</v>
      </c>
      <c r="J244" s="1" t="s">
        <v>456</v>
      </c>
    </row>
    <row r="245" spans="2:10" outlineLevel="1" x14ac:dyDescent="0.2">
      <c r="B245" s="11">
        <v>44788</v>
      </c>
      <c r="C245" s="1" t="s">
        <v>172</v>
      </c>
      <c r="D245" s="1" t="s">
        <v>166</v>
      </c>
      <c r="E245" s="1" t="s">
        <v>545</v>
      </c>
      <c r="F245" s="5">
        <v>5019870</v>
      </c>
      <c r="G245" s="8" t="s">
        <v>145</v>
      </c>
      <c r="H245" s="5">
        <v>401590</v>
      </c>
      <c r="I245" s="1" t="s">
        <v>748</v>
      </c>
      <c r="J245" s="1" t="s">
        <v>134</v>
      </c>
    </row>
    <row r="246" spans="2:10" outlineLevel="1" x14ac:dyDescent="0.2">
      <c r="B246" s="11">
        <v>44788</v>
      </c>
      <c r="C246" s="1" t="s">
        <v>411</v>
      </c>
      <c r="D246" s="1" t="s">
        <v>166</v>
      </c>
      <c r="E246" s="1" t="s">
        <v>515</v>
      </c>
      <c r="F246" s="5">
        <v>1091315</v>
      </c>
      <c r="G246" s="8" t="s">
        <v>145</v>
      </c>
      <c r="H246" s="5">
        <v>87305</v>
      </c>
      <c r="I246" s="1" t="s">
        <v>394</v>
      </c>
      <c r="J246" s="1" t="s">
        <v>472</v>
      </c>
    </row>
    <row r="247" spans="2:10" outlineLevel="1" x14ac:dyDescent="0.2">
      <c r="B247" s="11">
        <v>44788</v>
      </c>
      <c r="C247" s="1" t="s">
        <v>24</v>
      </c>
      <c r="D247" s="1" t="s">
        <v>166</v>
      </c>
      <c r="E247" s="1" t="s">
        <v>292</v>
      </c>
      <c r="F247" s="5">
        <v>777406</v>
      </c>
      <c r="G247" s="8" t="s">
        <v>145</v>
      </c>
      <c r="H247" s="5">
        <v>62192</v>
      </c>
      <c r="I247" s="1" t="s">
        <v>394</v>
      </c>
      <c r="J247" s="1" t="s">
        <v>472</v>
      </c>
    </row>
    <row r="248" spans="2:10" outlineLevel="1" x14ac:dyDescent="0.2">
      <c r="B248" s="11">
        <v>44788</v>
      </c>
      <c r="C248" s="1" t="s">
        <v>620</v>
      </c>
      <c r="D248" s="1" t="s">
        <v>166</v>
      </c>
      <c r="E248" s="1" t="s">
        <v>92</v>
      </c>
      <c r="F248" s="5">
        <v>1765190</v>
      </c>
      <c r="G248" s="8" t="s">
        <v>145</v>
      </c>
      <c r="H248" s="5">
        <v>141215</v>
      </c>
      <c r="I248" s="1" t="s">
        <v>727</v>
      </c>
      <c r="J248" s="1" t="s">
        <v>243</v>
      </c>
    </row>
    <row r="249" spans="2:10" outlineLevel="1" x14ac:dyDescent="0.2">
      <c r="B249" s="11">
        <v>44788</v>
      </c>
      <c r="C249" s="1" t="s">
        <v>307</v>
      </c>
      <c r="D249" s="1" t="s">
        <v>166</v>
      </c>
      <c r="E249" s="1" t="s">
        <v>240</v>
      </c>
      <c r="F249" s="5">
        <v>4602480</v>
      </c>
      <c r="G249" s="8" t="s">
        <v>145</v>
      </c>
      <c r="H249" s="5">
        <v>368198</v>
      </c>
      <c r="I249" s="1" t="s">
        <v>593</v>
      </c>
      <c r="J249" s="1" t="s">
        <v>162</v>
      </c>
    </row>
    <row r="250" spans="2:10" outlineLevel="1" x14ac:dyDescent="0.2">
      <c r="B250" s="11">
        <v>44790</v>
      </c>
      <c r="C250" s="1" t="s">
        <v>692</v>
      </c>
      <c r="D250" s="1" t="s">
        <v>166</v>
      </c>
      <c r="E250" s="1" t="s">
        <v>255</v>
      </c>
      <c r="F250" s="5">
        <v>2144100</v>
      </c>
      <c r="G250" s="8" t="s">
        <v>145</v>
      </c>
      <c r="H250" s="5">
        <v>171528</v>
      </c>
      <c r="I250" s="1" t="s">
        <v>393</v>
      </c>
      <c r="J250" s="1" t="s">
        <v>677</v>
      </c>
    </row>
    <row r="251" spans="2:10" outlineLevel="1" x14ac:dyDescent="0.2">
      <c r="B251" s="11">
        <v>44791</v>
      </c>
      <c r="C251" s="1" t="s">
        <v>535</v>
      </c>
      <c r="D251" s="1" t="s">
        <v>166</v>
      </c>
      <c r="E251" s="1" t="s">
        <v>662</v>
      </c>
      <c r="F251" s="5">
        <v>2203023</v>
      </c>
      <c r="G251" s="8" t="s">
        <v>145</v>
      </c>
      <c r="H251" s="5">
        <v>176242</v>
      </c>
      <c r="I251" s="1" t="s">
        <v>727</v>
      </c>
      <c r="J251" s="1" t="s">
        <v>243</v>
      </c>
    </row>
    <row r="252" spans="2:10" outlineLevel="1" x14ac:dyDescent="0.2">
      <c r="B252" s="11">
        <v>44791</v>
      </c>
      <c r="C252" s="1" t="s">
        <v>741</v>
      </c>
      <c r="D252" s="1" t="s">
        <v>166</v>
      </c>
      <c r="E252" s="1" t="s">
        <v>819</v>
      </c>
      <c r="F252" s="5">
        <v>1072050</v>
      </c>
      <c r="G252" s="8" t="s">
        <v>145</v>
      </c>
      <c r="H252" s="5">
        <v>85764</v>
      </c>
      <c r="I252" s="1" t="s">
        <v>207</v>
      </c>
      <c r="J252" s="1" t="s">
        <v>706</v>
      </c>
    </row>
    <row r="253" spans="2:10" outlineLevel="1" x14ac:dyDescent="0.2">
      <c r="B253" s="11">
        <v>44795</v>
      </c>
      <c r="C253" s="1" t="s">
        <v>630</v>
      </c>
      <c r="D253" s="1" t="s">
        <v>166</v>
      </c>
      <c r="E253" s="1" t="s">
        <v>599</v>
      </c>
      <c r="F253" s="5">
        <v>3809514</v>
      </c>
      <c r="G253" s="8" t="s">
        <v>145</v>
      </c>
      <c r="H253" s="5">
        <v>304761</v>
      </c>
      <c r="I253" s="1" t="s">
        <v>748</v>
      </c>
      <c r="J253" s="1" t="s">
        <v>134</v>
      </c>
    </row>
    <row r="254" spans="2:10" outlineLevel="1" x14ac:dyDescent="0.2">
      <c r="B254" s="11">
        <v>44796</v>
      </c>
      <c r="C254" s="1" t="s">
        <v>729</v>
      </c>
      <c r="D254" s="1" t="s">
        <v>166</v>
      </c>
      <c r="E254" s="1" t="s">
        <v>626</v>
      </c>
      <c r="F254" s="5">
        <v>1071594</v>
      </c>
      <c r="G254" s="8" t="s">
        <v>145</v>
      </c>
      <c r="H254" s="5">
        <v>85728</v>
      </c>
      <c r="I254" s="1" t="s">
        <v>251</v>
      </c>
      <c r="J254" s="1" t="s">
        <v>745</v>
      </c>
    </row>
    <row r="255" spans="2:10" outlineLevel="1" x14ac:dyDescent="0.2">
      <c r="B255" s="11">
        <v>44797</v>
      </c>
      <c r="C255" s="1" t="s">
        <v>84</v>
      </c>
      <c r="D255" s="1" t="s">
        <v>166</v>
      </c>
      <c r="E255" s="1" t="s">
        <v>262</v>
      </c>
      <c r="F255" s="5">
        <v>4364348</v>
      </c>
      <c r="G255" s="8" t="s">
        <v>145</v>
      </c>
      <c r="H255" s="5">
        <v>349148</v>
      </c>
      <c r="I255" s="1" t="s">
        <v>437</v>
      </c>
      <c r="J255" s="1" t="s">
        <v>456</v>
      </c>
    </row>
    <row r="256" spans="2:10" outlineLevel="1" x14ac:dyDescent="0.2">
      <c r="B256" s="11">
        <v>44797</v>
      </c>
      <c r="C256" s="1" t="s">
        <v>742</v>
      </c>
      <c r="D256" s="1" t="s">
        <v>166</v>
      </c>
      <c r="E256" s="1" t="s">
        <v>142</v>
      </c>
      <c r="F256" s="5">
        <v>5397412</v>
      </c>
      <c r="G256" s="8" t="s">
        <v>145</v>
      </c>
      <c r="H256" s="5">
        <v>431793</v>
      </c>
      <c r="I256" s="1" t="s">
        <v>302</v>
      </c>
      <c r="J256" s="1" t="s">
        <v>375</v>
      </c>
    </row>
    <row r="257" spans="2:10" outlineLevel="1" x14ac:dyDescent="0.2">
      <c r="B257" s="11">
        <v>44797</v>
      </c>
      <c r="C257" s="1" t="s">
        <v>698</v>
      </c>
      <c r="D257" s="1" t="s">
        <v>166</v>
      </c>
      <c r="E257" s="1" t="s">
        <v>636</v>
      </c>
      <c r="F257" s="5">
        <v>3292754</v>
      </c>
      <c r="G257" s="8" t="s">
        <v>145</v>
      </c>
      <c r="H257" s="5">
        <v>263420</v>
      </c>
      <c r="I257" s="1" t="s">
        <v>593</v>
      </c>
      <c r="J257" s="1" t="s">
        <v>162</v>
      </c>
    </row>
    <row r="258" spans="2:10" outlineLevel="1" x14ac:dyDescent="0.2">
      <c r="B258" s="11">
        <v>44797</v>
      </c>
      <c r="C258" s="1" t="s">
        <v>576</v>
      </c>
      <c r="D258" s="1" t="s">
        <v>166</v>
      </c>
      <c r="E258" s="1" t="s">
        <v>531</v>
      </c>
      <c r="F258" s="5">
        <v>6430476</v>
      </c>
      <c r="G258" s="8" t="s">
        <v>145</v>
      </c>
      <c r="H258" s="5">
        <v>514438</v>
      </c>
      <c r="I258" s="1" t="s">
        <v>393</v>
      </c>
      <c r="J258" s="1" t="s">
        <v>677</v>
      </c>
    </row>
    <row r="259" spans="2:10" outlineLevel="1" x14ac:dyDescent="0.2">
      <c r="B259" s="11">
        <v>44797</v>
      </c>
      <c r="C259" s="1" t="s">
        <v>330</v>
      </c>
      <c r="D259" s="1" t="s">
        <v>166</v>
      </c>
      <c r="E259" s="1" t="s">
        <v>372</v>
      </c>
      <c r="F259" s="5">
        <v>2679213</v>
      </c>
      <c r="G259" s="8" t="s">
        <v>145</v>
      </c>
      <c r="H259" s="5">
        <v>214337</v>
      </c>
      <c r="I259" s="1" t="s">
        <v>207</v>
      </c>
      <c r="J259" s="1" t="s">
        <v>706</v>
      </c>
    </row>
    <row r="260" spans="2:10" outlineLevel="1" x14ac:dyDescent="0.2">
      <c r="B260" s="11">
        <v>44797</v>
      </c>
      <c r="C260" s="1" t="s">
        <v>201</v>
      </c>
      <c r="D260" s="1" t="s">
        <v>166</v>
      </c>
      <c r="E260" s="1" t="s">
        <v>611</v>
      </c>
      <c r="F260" s="5">
        <v>1861015</v>
      </c>
      <c r="G260" s="8" t="s">
        <v>145</v>
      </c>
      <c r="H260" s="5">
        <v>148881</v>
      </c>
      <c r="I260" s="1" t="s">
        <v>394</v>
      </c>
      <c r="J260" s="1" t="s">
        <v>472</v>
      </c>
    </row>
    <row r="261" spans="2:10" outlineLevel="1" x14ac:dyDescent="0.2">
      <c r="B261" s="11">
        <v>44797</v>
      </c>
      <c r="C261" s="1" t="s">
        <v>136</v>
      </c>
      <c r="D261" s="1" t="s">
        <v>166</v>
      </c>
      <c r="E261" s="1" t="s">
        <v>412</v>
      </c>
      <c r="F261" s="5">
        <v>2143644</v>
      </c>
      <c r="G261" s="8" t="s">
        <v>145</v>
      </c>
      <c r="H261" s="5">
        <v>171492</v>
      </c>
      <c r="I261" s="1" t="s">
        <v>438</v>
      </c>
      <c r="J261" s="1" t="s">
        <v>779</v>
      </c>
    </row>
    <row r="262" spans="2:10" outlineLevel="1" x14ac:dyDescent="0.2">
      <c r="B262" s="11">
        <v>44798</v>
      </c>
      <c r="C262" s="1" t="s">
        <v>383</v>
      </c>
      <c r="D262" s="1" t="s">
        <v>166</v>
      </c>
      <c r="E262" s="1" t="s">
        <v>623</v>
      </c>
      <c r="F262" s="5">
        <v>1110580</v>
      </c>
      <c r="G262" s="8" t="s">
        <v>145</v>
      </c>
      <c r="H262" s="5">
        <v>88846</v>
      </c>
      <c r="I262" s="1" t="s">
        <v>748</v>
      </c>
      <c r="J262" s="1" t="s">
        <v>134</v>
      </c>
    </row>
    <row r="263" spans="2:10" outlineLevel="1" x14ac:dyDescent="0.2">
      <c r="B263" s="11">
        <v>44798</v>
      </c>
      <c r="C263" s="1" t="s">
        <v>863</v>
      </c>
      <c r="D263" s="1" t="s">
        <v>166</v>
      </c>
      <c r="E263" s="1" t="s">
        <v>80</v>
      </c>
      <c r="F263" s="5">
        <v>2777578</v>
      </c>
      <c r="G263" s="8" t="s">
        <v>145</v>
      </c>
      <c r="H263" s="5">
        <v>222206</v>
      </c>
      <c r="I263" s="1" t="s">
        <v>727</v>
      </c>
      <c r="J263" s="1" t="s">
        <v>243</v>
      </c>
    </row>
    <row r="264" spans="2:10" outlineLevel="1" x14ac:dyDescent="0.2">
      <c r="B264" s="11">
        <v>44799</v>
      </c>
      <c r="C264" s="1" t="s">
        <v>26</v>
      </c>
      <c r="D264" s="1" t="s">
        <v>166</v>
      </c>
      <c r="E264" s="1" t="s">
        <v>803</v>
      </c>
      <c r="F264" s="5">
        <v>6551948</v>
      </c>
      <c r="G264" s="8" t="s">
        <v>145</v>
      </c>
      <c r="H264" s="5">
        <v>524156</v>
      </c>
      <c r="I264" s="1" t="s">
        <v>593</v>
      </c>
      <c r="J264" s="1" t="s">
        <v>162</v>
      </c>
    </row>
    <row r="265" spans="2:10" outlineLevel="1" x14ac:dyDescent="0.2">
      <c r="B265" s="11">
        <v>44800</v>
      </c>
      <c r="C265" s="1" t="s">
        <v>654</v>
      </c>
      <c r="D265" s="1" t="s">
        <v>166</v>
      </c>
      <c r="E265" s="1" t="s">
        <v>596</v>
      </c>
      <c r="F265" s="5">
        <v>4403334</v>
      </c>
      <c r="G265" s="8" t="s">
        <v>145</v>
      </c>
      <c r="H265" s="5">
        <v>352267</v>
      </c>
      <c r="I265" s="1" t="s">
        <v>593</v>
      </c>
      <c r="J265" s="1" t="s">
        <v>162</v>
      </c>
    </row>
    <row r="266" spans="2:10" outlineLevel="1" x14ac:dyDescent="0.2">
      <c r="B266" s="11">
        <v>44800</v>
      </c>
      <c r="C266" s="1" t="s">
        <v>844</v>
      </c>
      <c r="D266" s="1" t="s">
        <v>166</v>
      </c>
      <c r="E266" s="1" t="s">
        <v>870</v>
      </c>
      <c r="F266" s="5">
        <v>3254224</v>
      </c>
      <c r="G266" s="8" t="s">
        <v>145</v>
      </c>
      <c r="H266" s="5">
        <v>260338</v>
      </c>
      <c r="I266" s="1" t="s">
        <v>437</v>
      </c>
      <c r="J266" s="1" t="s">
        <v>456</v>
      </c>
    </row>
    <row r="267" spans="2:10" outlineLevel="1" x14ac:dyDescent="0.2">
      <c r="B267" s="11">
        <v>44800</v>
      </c>
      <c r="C267" s="1" t="s">
        <v>634</v>
      </c>
      <c r="D267" s="1" t="s">
        <v>166</v>
      </c>
      <c r="E267" s="1" t="s">
        <v>369</v>
      </c>
      <c r="F267" s="5">
        <v>2738592</v>
      </c>
      <c r="G267" s="8" t="s">
        <v>145</v>
      </c>
      <c r="H267" s="5">
        <v>219087</v>
      </c>
      <c r="I267" s="1" t="s">
        <v>748</v>
      </c>
      <c r="J267" s="1" t="s">
        <v>134</v>
      </c>
    </row>
    <row r="268" spans="2:10" outlineLevel="1" x14ac:dyDescent="0.2">
      <c r="B268" s="11">
        <v>44800</v>
      </c>
      <c r="C268" s="1" t="s">
        <v>320</v>
      </c>
      <c r="D268" s="1" t="s">
        <v>125</v>
      </c>
      <c r="E268" s="1" t="s">
        <v>826</v>
      </c>
      <c r="F268" s="5">
        <v>-551437</v>
      </c>
      <c r="G268" s="8" t="s">
        <v>145</v>
      </c>
      <c r="H268" s="5">
        <v>-44115</v>
      </c>
      <c r="I268" s="1" t="s">
        <v>727</v>
      </c>
      <c r="J268" s="1" t="s">
        <v>243</v>
      </c>
    </row>
    <row r="269" spans="2:10" outlineLevel="1" x14ac:dyDescent="0.2">
      <c r="B269" s="11">
        <v>44802</v>
      </c>
      <c r="C269" s="1" t="s">
        <v>513</v>
      </c>
      <c r="D269" s="1" t="s">
        <v>400</v>
      </c>
      <c r="E269" s="1" t="s">
        <v>826</v>
      </c>
      <c r="F269" s="5">
        <v>-432581</v>
      </c>
      <c r="G269" s="8" t="s">
        <v>145</v>
      </c>
      <c r="H269" s="5">
        <v>-34606</v>
      </c>
      <c r="I269" s="1" t="s">
        <v>593</v>
      </c>
      <c r="J269" s="1" t="s">
        <v>162</v>
      </c>
    </row>
    <row r="270" spans="2:10" outlineLevel="1" x14ac:dyDescent="0.2">
      <c r="B270" s="11">
        <v>44802</v>
      </c>
      <c r="C270" s="1" t="s">
        <v>186</v>
      </c>
      <c r="D270" s="1" t="s">
        <v>166</v>
      </c>
      <c r="E270" s="1" t="s">
        <v>21</v>
      </c>
      <c r="F270" s="5">
        <v>1868721</v>
      </c>
      <c r="G270" s="8" t="s">
        <v>145</v>
      </c>
      <c r="H270" s="5">
        <v>149498</v>
      </c>
      <c r="I270" s="1" t="s">
        <v>394</v>
      </c>
      <c r="J270" s="1" t="s">
        <v>472</v>
      </c>
    </row>
    <row r="271" spans="2:10" outlineLevel="1" x14ac:dyDescent="0.2">
      <c r="B271" s="11">
        <v>44802</v>
      </c>
      <c r="C271" s="1" t="s">
        <v>806</v>
      </c>
      <c r="D271" s="1" t="s">
        <v>166</v>
      </c>
      <c r="E271" s="1" t="s">
        <v>855</v>
      </c>
      <c r="F271" s="5">
        <v>1110580</v>
      </c>
      <c r="G271" s="8" t="s">
        <v>145</v>
      </c>
      <c r="H271" s="5">
        <v>88846</v>
      </c>
      <c r="I271" s="1" t="s">
        <v>394</v>
      </c>
      <c r="J271" s="1" t="s">
        <v>472</v>
      </c>
    </row>
    <row r="272" spans="2:10" outlineLevel="1" x14ac:dyDescent="0.2">
      <c r="B272" s="11">
        <v>44802</v>
      </c>
      <c r="C272" s="1" t="s">
        <v>280</v>
      </c>
      <c r="D272" s="1" t="s">
        <v>166</v>
      </c>
      <c r="E272" s="1" t="s">
        <v>655</v>
      </c>
      <c r="F272" s="5">
        <v>1110580</v>
      </c>
      <c r="G272" s="8" t="s">
        <v>145</v>
      </c>
      <c r="H272" s="5">
        <v>88846</v>
      </c>
      <c r="I272" s="1" t="s">
        <v>727</v>
      </c>
      <c r="J272" s="1" t="s">
        <v>243</v>
      </c>
    </row>
    <row r="273" spans="2:10" outlineLevel="1" x14ac:dyDescent="0.2">
      <c r="B273" s="11">
        <v>44802</v>
      </c>
      <c r="C273" s="1" t="s">
        <v>703</v>
      </c>
      <c r="D273" s="1" t="s">
        <v>166</v>
      </c>
      <c r="E273" s="1" t="s">
        <v>269</v>
      </c>
      <c r="F273" s="5">
        <v>8734122</v>
      </c>
      <c r="G273" s="8" t="s">
        <v>145</v>
      </c>
      <c r="H273" s="5">
        <v>698730</v>
      </c>
      <c r="I273" s="1" t="s">
        <v>593</v>
      </c>
      <c r="J273" s="1" t="s">
        <v>162</v>
      </c>
    </row>
    <row r="274" spans="2:10" outlineLevel="1" x14ac:dyDescent="0.2">
      <c r="B274" s="11">
        <v>44803</v>
      </c>
      <c r="C274" s="1" t="s">
        <v>39</v>
      </c>
      <c r="D274" s="1" t="s">
        <v>166</v>
      </c>
      <c r="E274" s="1" t="s">
        <v>189</v>
      </c>
      <c r="F274" s="5">
        <v>1110580</v>
      </c>
      <c r="G274" s="8" t="s">
        <v>145</v>
      </c>
      <c r="H274" s="5">
        <v>88846</v>
      </c>
      <c r="I274" s="1" t="s">
        <v>748</v>
      </c>
      <c r="J274" s="1" t="s">
        <v>134</v>
      </c>
    </row>
    <row r="275" spans="2:10" outlineLevel="1" x14ac:dyDescent="0.2">
      <c r="B275" s="11">
        <v>44803</v>
      </c>
      <c r="C275" s="1" t="s">
        <v>317</v>
      </c>
      <c r="D275" s="1" t="s">
        <v>166</v>
      </c>
      <c r="E275" s="1" t="s">
        <v>291</v>
      </c>
      <c r="F275" s="5">
        <v>6549235</v>
      </c>
      <c r="G275" s="8" t="s">
        <v>145</v>
      </c>
      <c r="H275" s="5">
        <v>523939</v>
      </c>
      <c r="I275" s="1" t="s">
        <v>748</v>
      </c>
      <c r="J275" s="1" t="s">
        <v>134</v>
      </c>
    </row>
    <row r="276" spans="2:10" outlineLevel="1" x14ac:dyDescent="0.2">
      <c r="B276" s="11">
        <v>44804</v>
      </c>
      <c r="C276" s="1" t="s">
        <v>798</v>
      </c>
      <c r="D276" s="1" t="s">
        <v>166</v>
      </c>
      <c r="E276" s="1" t="s">
        <v>144</v>
      </c>
      <c r="F276" s="5">
        <v>1071594</v>
      </c>
      <c r="G276" s="8" t="s">
        <v>145</v>
      </c>
      <c r="H276" s="5">
        <v>85728</v>
      </c>
      <c r="I276" s="1" t="s">
        <v>438</v>
      </c>
      <c r="J276" s="1" t="s">
        <v>779</v>
      </c>
    </row>
    <row r="277" spans="2:10" outlineLevel="1" x14ac:dyDescent="0.2">
      <c r="B277" s="11">
        <v>44805</v>
      </c>
      <c r="C277" s="1" t="s">
        <v>48</v>
      </c>
      <c r="D277" s="1" t="s">
        <v>166</v>
      </c>
      <c r="E277" s="1" t="s">
        <v>464</v>
      </c>
      <c r="F277" s="5">
        <v>2182630</v>
      </c>
      <c r="G277" s="8" t="s">
        <v>145</v>
      </c>
      <c r="H277" s="5">
        <v>174610</v>
      </c>
      <c r="I277" s="1" t="s">
        <v>727</v>
      </c>
      <c r="J277" s="1" t="s">
        <v>243</v>
      </c>
    </row>
    <row r="278" spans="2:10" outlineLevel="1" x14ac:dyDescent="0.2">
      <c r="B278" s="11">
        <v>44809</v>
      </c>
      <c r="C278" s="1" t="s">
        <v>701</v>
      </c>
      <c r="D278" s="1" t="s">
        <v>166</v>
      </c>
      <c r="E278" s="1" t="s">
        <v>253</v>
      </c>
      <c r="F278" s="5">
        <v>1646605</v>
      </c>
      <c r="G278" s="8" t="s">
        <v>145</v>
      </c>
      <c r="H278" s="5">
        <v>131728</v>
      </c>
      <c r="I278" s="1" t="s">
        <v>727</v>
      </c>
      <c r="J278" s="1" t="s">
        <v>243</v>
      </c>
    </row>
    <row r="279" spans="2:10" outlineLevel="1" x14ac:dyDescent="0.2">
      <c r="B279" s="11">
        <v>44809</v>
      </c>
      <c r="C279" s="1" t="s">
        <v>541</v>
      </c>
      <c r="D279" s="1" t="s">
        <v>166</v>
      </c>
      <c r="E279" s="1" t="s">
        <v>206</v>
      </c>
      <c r="F279" s="5">
        <v>2163365</v>
      </c>
      <c r="G279" s="8" t="s">
        <v>145</v>
      </c>
      <c r="H279" s="5">
        <v>173069</v>
      </c>
      <c r="I279" s="1" t="s">
        <v>302</v>
      </c>
      <c r="J279" s="1" t="s">
        <v>375</v>
      </c>
    </row>
    <row r="280" spans="2:10" outlineLevel="1" x14ac:dyDescent="0.2">
      <c r="B280" s="11">
        <v>44810</v>
      </c>
      <c r="C280" s="1" t="s">
        <v>615</v>
      </c>
      <c r="D280" s="1" t="s">
        <v>166</v>
      </c>
      <c r="E280" s="1" t="s">
        <v>880</v>
      </c>
      <c r="F280" s="5">
        <v>4325818</v>
      </c>
      <c r="G280" s="8" t="s">
        <v>145</v>
      </c>
      <c r="H280" s="5">
        <v>346065</v>
      </c>
      <c r="I280" s="1" t="s">
        <v>437</v>
      </c>
      <c r="J280" s="1" t="s">
        <v>456</v>
      </c>
    </row>
    <row r="281" spans="2:10" outlineLevel="1" x14ac:dyDescent="0.2">
      <c r="B281" s="11">
        <v>44811</v>
      </c>
      <c r="C281" s="1" t="s">
        <v>469</v>
      </c>
      <c r="D281" s="1" t="s">
        <v>166</v>
      </c>
      <c r="E281" s="1" t="s">
        <v>520</v>
      </c>
      <c r="F281" s="5">
        <v>4286832</v>
      </c>
      <c r="G281" s="8" t="s">
        <v>145</v>
      </c>
      <c r="H281" s="5">
        <v>342947</v>
      </c>
      <c r="I281" s="1" t="s">
        <v>393</v>
      </c>
      <c r="J281" s="1" t="s">
        <v>677</v>
      </c>
    </row>
    <row r="282" spans="2:10" outlineLevel="1" x14ac:dyDescent="0.2">
      <c r="B282" s="11">
        <v>44811</v>
      </c>
      <c r="C282" s="1" t="s">
        <v>151</v>
      </c>
      <c r="D282" s="1" t="s">
        <v>166</v>
      </c>
      <c r="E282" s="1" t="s">
        <v>318</v>
      </c>
      <c r="F282" s="5">
        <v>2143644</v>
      </c>
      <c r="G282" s="8" t="s">
        <v>145</v>
      </c>
      <c r="H282" s="5">
        <v>171492</v>
      </c>
      <c r="I282" s="1" t="s">
        <v>438</v>
      </c>
      <c r="J282" s="1" t="s">
        <v>779</v>
      </c>
    </row>
    <row r="283" spans="2:10" outlineLevel="1" x14ac:dyDescent="0.2">
      <c r="B283" s="11">
        <v>44814</v>
      </c>
      <c r="C283" s="1" t="s">
        <v>551</v>
      </c>
      <c r="D283" s="1" t="s">
        <v>166</v>
      </c>
      <c r="E283" s="1" t="s">
        <v>830</v>
      </c>
      <c r="F283" s="5">
        <v>3253768</v>
      </c>
      <c r="G283" s="8" t="s">
        <v>145</v>
      </c>
      <c r="H283" s="5">
        <v>260301</v>
      </c>
      <c r="I283" s="1" t="s">
        <v>437</v>
      </c>
      <c r="J283" s="1" t="s">
        <v>456</v>
      </c>
    </row>
    <row r="284" spans="2:10" outlineLevel="1" x14ac:dyDescent="0.2">
      <c r="B284" s="11">
        <v>44814</v>
      </c>
      <c r="C284" s="1" t="s">
        <v>648</v>
      </c>
      <c r="D284" s="1" t="s">
        <v>166</v>
      </c>
      <c r="E284" s="1" t="s">
        <v>731</v>
      </c>
      <c r="F284" s="5">
        <v>2221160</v>
      </c>
      <c r="G284" s="8" t="s">
        <v>145</v>
      </c>
      <c r="H284" s="5">
        <v>177693</v>
      </c>
      <c r="I284" s="1" t="s">
        <v>748</v>
      </c>
      <c r="J284" s="1" t="s">
        <v>134</v>
      </c>
    </row>
    <row r="285" spans="2:10" outlineLevel="1" x14ac:dyDescent="0.2">
      <c r="B285" s="11">
        <v>44816</v>
      </c>
      <c r="C285" s="1" t="s">
        <v>130</v>
      </c>
      <c r="D285" s="1" t="s">
        <v>166</v>
      </c>
      <c r="E285" s="1" t="s">
        <v>87</v>
      </c>
      <c r="F285" s="5">
        <v>555290</v>
      </c>
      <c r="G285" s="8" t="s">
        <v>145</v>
      </c>
      <c r="H285" s="5">
        <v>44423</v>
      </c>
      <c r="I285" s="1" t="s">
        <v>748</v>
      </c>
      <c r="J285" s="1" t="s">
        <v>134</v>
      </c>
    </row>
    <row r="286" spans="2:10" outlineLevel="1" x14ac:dyDescent="0.2">
      <c r="B286" s="11">
        <v>44816</v>
      </c>
      <c r="C286" s="1" t="s">
        <v>725</v>
      </c>
      <c r="D286" s="1" t="s">
        <v>166</v>
      </c>
      <c r="E286" s="1" t="s">
        <v>755</v>
      </c>
      <c r="F286" s="5">
        <v>1665870</v>
      </c>
      <c r="G286" s="8" t="s">
        <v>145</v>
      </c>
      <c r="H286" s="5">
        <v>133270</v>
      </c>
      <c r="I286" s="1" t="s">
        <v>727</v>
      </c>
      <c r="J286" s="1" t="s">
        <v>243</v>
      </c>
    </row>
    <row r="287" spans="2:10" outlineLevel="1" x14ac:dyDescent="0.2">
      <c r="B287" s="11">
        <v>44816</v>
      </c>
      <c r="C287" s="1" t="s">
        <v>421</v>
      </c>
      <c r="D287" s="1" t="s">
        <v>166</v>
      </c>
      <c r="E287" s="1" t="s">
        <v>839</v>
      </c>
      <c r="F287" s="5">
        <v>3215238</v>
      </c>
      <c r="G287" s="8" t="s">
        <v>145</v>
      </c>
      <c r="H287" s="5">
        <v>257219</v>
      </c>
      <c r="I287" s="1" t="s">
        <v>393</v>
      </c>
      <c r="J287" s="1" t="s">
        <v>677</v>
      </c>
    </row>
    <row r="288" spans="2:10" outlineLevel="1" x14ac:dyDescent="0.2">
      <c r="B288" s="11">
        <v>44818</v>
      </c>
      <c r="C288" s="1" t="s">
        <v>753</v>
      </c>
      <c r="D288" s="1" t="s">
        <v>166</v>
      </c>
      <c r="E288" s="1" t="s">
        <v>88</v>
      </c>
      <c r="F288" s="5">
        <v>555290</v>
      </c>
      <c r="G288" s="8" t="s">
        <v>145</v>
      </c>
      <c r="H288" s="5">
        <v>44423</v>
      </c>
      <c r="I288" s="1" t="s">
        <v>302</v>
      </c>
      <c r="J288" s="1" t="s">
        <v>375</v>
      </c>
    </row>
    <row r="289" spans="2:10" outlineLevel="1" x14ac:dyDescent="0.2">
      <c r="B289" s="11">
        <v>44819</v>
      </c>
      <c r="C289" s="1" t="s">
        <v>585</v>
      </c>
      <c r="D289" s="1" t="s">
        <v>166</v>
      </c>
      <c r="E289" s="1" t="s">
        <v>811</v>
      </c>
      <c r="F289" s="5">
        <v>2262710</v>
      </c>
      <c r="G289" s="8" t="s">
        <v>145</v>
      </c>
      <c r="H289" s="5">
        <v>181017</v>
      </c>
      <c r="I289" s="1" t="s">
        <v>207</v>
      </c>
      <c r="J289" s="1" t="s">
        <v>706</v>
      </c>
    </row>
    <row r="290" spans="2:10" outlineLevel="1" x14ac:dyDescent="0.2">
      <c r="B290" s="11">
        <v>44819</v>
      </c>
      <c r="C290" s="1" t="s">
        <v>290</v>
      </c>
      <c r="D290" s="1" t="s">
        <v>166</v>
      </c>
      <c r="E290" s="1" t="s">
        <v>602</v>
      </c>
      <c r="F290" s="5">
        <v>2221160</v>
      </c>
      <c r="G290" s="8" t="s">
        <v>145</v>
      </c>
      <c r="H290" s="5">
        <v>177693</v>
      </c>
      <c r="I290" s="1" t="s">
        <v>748</v>
      </c>
      <c r="J290" s="1" t="s">
        <v>134</v>
      </c>
    </row>
    <row r="291" spans="2:10" outlineLevel="1" x14ac:dyDescent="0.2">
      <c r="B291" s="11">
        <v>44823</v>
      </c>
      <c r="C291" s="1" t="s">
        <v>555</v>
      </c>
      <c r="D291" s="1" t="s">
        <v>166</v>
      </c>
      <c r="E291" s="1" t="s">
        <v>61</v>
      </c>
      <c r="F291" s="5">
        <v>4602480</v>
      </c>
      <c r="G291" s="8" t="s">
        <v>145</v>
      </c>
      <c r="H291" s="5">
        <v>368198</v>
      </c>
      <c r="I291" s="1" t="s">
        <v>593</v>
      </c>
      <c r="J291" s="1" t="s">
        <v>162</v>
      </c>
    </row>
    <row r="292" spans="2:10" outlineLevel="1" x14ac:dyDescent="0.2">
      <c r="B292" s="11">
        <v>44823</v>
      </c>
      <c r="C292" s="1" t="s">
        <v>777</v>
      </c>
      <c r="D292" s="1" t="s">
        <v>166</v>
      </c>
      <c r="E292" s="1" t="s">
        <v>671</v>
      </c>
      <c r="F292" s="5">
        <v>1527841</v>
      </c>
      <c r="G292" s="8" t="s">
        <v>145</v>
      </c>
      <c r="H292" s="5">
        <v>122227</v>
      </c>
      <c r="I292" s="1" t="s">
        <v>394</v>
      </c>
      <c r="J292" s="1" t="s">
        <v>472</v>
      </c>
    </row>
    <row r="293" spans="2:10" outlineLevel="1" x14ac:dyDescent="0.2">
      <c r="B293" s="11">
        <v>44823</v>
      </c>
      <c r="C293" s="1" t="s">
        <v>96</v>
      </c>
      <c r="D293" s="1" t="s">
        <v>166</v>
      </c>
      <c r="E293" s="1" t="s">
        <v>814</v>
      </c>
      <c r="F293" s="5">
        <v>2221160</v>
      </c>
      <c r="G293" s="8" t="s">
        <v>145</v>
      </c>
      <c r="H293" s="5">
        <v>177693</v>
      </c>
      <c r="I293" s="1" t="s">
        <v>727</v>
      </c>
      <c r="J293" s="1" t="s">
        <v>243</v>
      </c>
    </row>
    <row r="294" spans="2:10" outlineLevel="1" x14ac:dyDescent="0.2">
      <c r="B294" s="11">
        <v>44824</v>
      </c>
      <c r="C294" s="1" t="s">
        <v>737</v>
      </c>
      <c r="D294" s="1" t="s">
        <v>166</v>
      </c>
      <c r="E294" s="1" t="s">
        <v>441</v>
      </c>
      <c r="F294" s="5">
        <v>2301240</v>
      </c>
      <c r="G294" s="8" t="s">
        <v>145</v>
      </c>
      <c r="H294" s="5">
        <v>184099</v>
      </c>
      <c r="I294" s="1" t="s">
        <v>437</v>
      </c>
      <c r="J294" s="1" t="s">
        <v>456</v>
      </c>
    </row>
    <row r="295" spans="2:10" outlineLevel="1" x14ac:dyDescent="0.2">
      <c r="B295" s="11">
        <v>44824</v>
      </c>
      <c r="C295" s="1" t="s">
        <v>572</v>
      </c>
      <c r="D295" s="1" t="s">
        <v>166</v>
      </c>
      <c r="E295" s="1" t="s">
        <v>567</v>
      </c>
      <c r="F295" s="5">
        <v>1726685</v>
      </c>
      <c r="G295" s="8" t="s">
        <v>145</v>
      </c>
      <c r="H295" s="5">
        <v>138135</v>
      </c>
      <c r="I295" s="1" t="s">
        <v>302</v>
      </c>
      <c r="J295" s="1" t="s">
        <v>375</v>
      </c>
    </row>
    <row r="296" spans="2:10" outlineLevel="1" x14ac:dyDescent="0.2">
      <c r="B296" s="11">
        <v>44824</v>
      </c>
      <c r="C296" s="1" t="s">
        <v>195</v>
      </c>
      <c r="D296" s="1" t="s">
        <v>166</v>
      </c>
      <c r="E296" s="1" t="s">
        <v>663</v>
      </c>
      <c r="F296" s="5">
        <v>999522</v>
      </c>
      <c r="G296" s="8" t="s">
        <v>145</v>
      </c>
      <c r="H296" s="5">
        <v>79962</v>
      </c>
      <c r="I296" s="1" t="s">
        <v>727</v>
      </c>
      <c r="J296" s="1" t="s">
        <v>243</v>
      </c>
    </row>
    <row r="297" spans="2:10" outlineLevel="1" x14ac:dyDescent="0.2">
      <c r="B297" s="11">
        <v>44825</v>
      </c>
      <c r="C297" s="1" t="s">
        <v>533</v>
      </c>
      <c r="D297" s="1" t="s">
        <v>166</v>
      </c>
      <c r="E297" s="1" t="s">
        <v>490</v>
      </c>
      <c r="F297" s="5">
        <v>1110580</v>
      </c>
      <c r="G297" s="8" t="s">
        <v>145</v>
      </c>
      <c r="H297" s="5">
        <v>88846</v>
      </c>
      <c r="I297" s="1" t="s">
        <v>394</v>
      </c>
      <c r="J297" s="1" t="s">
        <v>472</v>
      </c>
    </row>
    <row r="298" spans="2:10" outlineLevel="1" x14ac:dyDescent="0.2">
      <c r="B298" s="11">
        <v>44825</v>
      </c>
      <c r="C298" s="1" t="s">
        <v>356</v>
      </c>
      <c r="D298" s="1" t="s">
        <v>166</v>
      </c>
      <c r="E298" s="1" t="s">
        <v>812</v>
      </c>
      <c r="F298" s="5">
        <v>3331740</v>
      </c>
      <c r="G298" s="8" t="s">
        <v>145</v>
      </c>
      <c r="H298" s="5">
        <v>266539</v>
      </c>
      <c r="I298" s="1" t="s">
        <v>593</v>
      </c>
      <c r="J298" s="1" t="s">
        <v>162</v>
      </c>
    </row>
    <row r="299" spans="2:10" outlineLevel="1" x14ac:dyDescent="0.2">
      <c r="B299" s="11">
        <v>44826</v>
      </c>
      <c r="C299" s="1" t="s">
        <v>852</v>
      </c>
      <c r="D299" s="1" t="s">
        <v>166</v>
      </c>
      <c r="E299" s="1" t="s">
        <v>784</v>
      </c>
      <c r="F299" s="5">
        <v>3394065</v>
      </c>
      <c r="G299" s="8" t="s">
        <v>145</v>
      </c>
      <c r="H299" s="5">
        <v>271525</v>
      </c>
      <c r="I299" s="1" t="s">
        <v>207</v>
      </c>
      <c r="J299" s="1" t="s">
        <v>706</v>
      </c>
    </row>
    <row r="300" spans="2:10" outlineLevel="1" x14ac:dyDescent="0.2">
      <c r="B300" s="11">
        <v>44826</v>
      </c>
      <c r="C300" s="1" t="s">
        <v>254</v>
      </c>
      <c r="D300" s="1" t="s">
        <v>166</v>
      </c>
      <c r="E300" s="1" t="s">
        <v>445</v>
      </c>
      <c r="F300" s="5">
        <v>1110580</v>
      </c>
      <c r="G300" s="8" t="s">
        <v>145</v>
      </c>
      <c r="H300" s="5">
        <v>88846</v>
      </c>
      <c r="I300" s="1" t="s">
        <v>727</v>
      </c>
      <c r="J300" s="1" t="s">
        <v>243</v>
      </c>
    </row>
    <row r="301" spans="2:10" outlineLevel="1" x14ac:dyDescent="0.2">
      <c r="B301" s="11">
        <v>44826</v>
      </c>
      <c r="C301" s="1" t="s">
        <v>406</v>
      </c>
      <c r="D301" s="1" t="s">
        <v>166</v>
      </c>
      <c r="E301" s="1" t="s">
        <v>146</v>
      </c>
      <c r="F301" s="5">
        <v>1110580</v>
      </c>
      <c r="G301" s="8" t="s">
        <v>145</v>
      </c>
      <c r="H301" s="5">
        <v>88846</v>
      </c>
      <c r="I301" s="1" t="s">
        <v>748</v>
      </c>
      <c r="J301" s="1" t="s">
        <v>134</v>
      </c>
    </row>
    <row r="302" spans="2:10" outlineLevel="1" x14ac:dyDescent="0.2">
      <c r="B302" s="11">
        <v>44828</v>
      </c>
      <c r="C302" s="1" t="s">
        <v>117</v>
      </c>
      <c r="D302" s="1" t="s">
        <v>125</v>
      </c>
      <c r="E302" s="1" t="s">
        <v>826</v>
      </c>
      <c r="F302" s="5">
        <v>-261844</v>
      </c>
      <c r="G302" s="8" t="s">
        <v>145</v>
      </c>
      <c r="H302" s="5">
        <v>-20948</v>
      </c>
      <c r="I302" s="1" t="s">
        <v>727</v>
      </c>
      <c r="J302" s="1" t="s">
        <v>243</v>
      </c>
    </row>
    <row r="303" spans="2:10" outlineLevel="1" x14ac:dyDescent="0.2">
      <c r="B303" s="11">
        <v>44828</v>
      </c>
      <c r="C303" s="1" t="s">
        <v>496</v>
      </c>
      <c r="D303" s="1" t="s">
        <v>125</v>
      </c>
      <c r="E303" s="1" t="s">
        <v>826</v>
      </c>
      <c r="F303" s="5">
        <v>-444232</v>
      </c>
      <c r="G303" s="8" t="s">
        <v>145</v>
      </c>
      <c r="H303" s="5">
        <v>-35539</v>
      </c>
      <c r="I303" s="1" t="s">
        <v>727</v>
      </c>
      <c r="J303" s="1" t="s">
        <v>243</v>
      </c>
    </row>
    <row r="304" spans="2:10" outlineLevel="1" x14ac:dyDescent="0.2">
      <c r="B304" s="11">
        <v>44830</v>
      </c>
      <c r="C304" s="1" t="s">
        <v>273</v>
      </c>
      <c r="D304" s="1" t="s">
        <v>166</v>
      </c>
      <c r="E304" s="1" t="s">
        <v>377</v>
      </c>
      <c r="F304" s="5">
        <v>2182630</v>
      </c>
      <c r="G304" s="8" t="s">
        <v>145</v>
      </c>
      <c r="H304" s="5">
        <v>174610</v>
      </c>
      <c r="I304" s="1" t="s">
        <v>437</v>
      </c>
      <c r="J304" s="1" t="s">
        <v>456</v>
      </c>
    </row>
    <row r="305" spans="2:10" outlineLevel="1" x14ac:dyDescent="0.2">
      <c r="B305" s="11">
        <v>44830</v>
      </c>
      <c r="C305" s="1" t="s">
        <v>12</v>
      </c>
      <c r="D305" s="1" t="s">
        <v>166</v>
      </c>
      <c r="E305" s="1" t="s">
        <v>225</v>
      </c>
      <c r="F305" s="5">
        <v>1305725</v>
      </c>
      <c r="G305" s="8" t="s">
        <v>145</v>
      </c>
      <c r="H305" s="5">
        <v>104458</v>
      </c>
      <c r="I305" s="1" t="s">
        <v>394</v>
      </c>
      <c r="J305" s="1" t="s">
        <v>472</v>
      </c>
    </row>
    <row r="306" spans="2:10" outlineLevel="1" x14ac:dyDescent="0.2">
      <c r="B306" s="11">
        <v>44832</v>
      </c>
      <c r="C306" s="1" t="s">
        <v>374</v>
      </c>
      <c r="D306" s="1" t="s">
        <v>166</v>
      </c>
      <c r="E306" s="1" t="s">
        <v>430</v>
      </c>
      <c r="F306" s="5">
        <v>2739430</v>
      </c>
      <c r="G306" s="8" t="s">
        <v>145</v>
      </c>
      <c r="H306" s="5">
        <v>219154</v>
      </c>
      <c r="I306" s="1" t="s">
        <v>393</v>
      </c>
      <c r="J306" s="1" t="s">
        <v>677</v>
      </c>
    </row>
    <row r="307" spans="2:10" outlineLevel="1" x14ac:dyDescent="0.2">
      <c r="B307" s="11">
        <v>44832</v>
      </c>
      <c r="C307" s="1" t="s">
        <v>509</v>
      </c>
      <c r="D307" s="1" t="s">
        <v>166</v>
      </c>
      <c r="E307" s="1" t="s">
        <v>609</v>
      </c>
      <c r="F307" s="5">
        <v>1646605</v>
      </c>
      <c r="G307" s="8" t="s">
        <v>145</v>
      </c>
      <c r="H307" s="5">
        <v>131728</v>
      </c>
      <c r="I307" s="1" t="s">
        <v>302</v>
      </c>
      <c r="J307" s="1" t="s">
        <v>375</v>
      </c>
    </row>
    <row r="308" spans="2:10" outlineLevel="1" x14ac:dyDescent="0.2">
      <c r="B308" s="11">
        <v>44832</v>
      </c>
      <c r="C308" s="1" t="s">
        <v>436</v>
      </c>
      <c r="D308" s="1" t="s">
        <v>166</v>
      </c>
      <c r="E308" s="1" t="s">
        <v>558</v>
      </c>
      <c r="F308" s="5">
        <v>4483870</v>
      </c>
      <c r="G308" s="8" t="s">
        <v>145</v>
      </c>
      <c r="H308" s="5">
        <v>358710</v>
      </c>
      <c r="I308" s="1" t="s">
        <v>748</v>
      </c>
      <c r="J308" s="1" t="s">
        <v>134</v>
      </c>
    </row>
    <row r="309" spans="2:10" outlineLevel="1" x14ac:dyDescent="0.2">
      <c r="B309" s="11">
        <v>44833</v>
      </c>
      <c r="C309" s="1" t="s">
        <v>33</v>
      </c>
      <c r="D309" s="1" t="s">
        <v>166</v>
      </c>
      <c r="E309" s="1" t="s">
        <v>743</v>
      </c>
      <c r="F309" s="5">
        <v>1665870</v>
      </c>
      <c r="G309" s="8" t="s">
        <v>145</v>
      </c>
      <c r="H309" s="5">
        <v>133270</v>
      </c>
      <c r="I309" s="1" t="s">
        <v>727</v>
      </c>
      <c r="J309" s="1" t="s">
        <v>243</v>
      </c>
    </row>
    <row r="310" spans="2:10" outlineLevel="1" x14ac:dyDescent="0.2">
      <c r="B310" s="11">
        <v>44837</v>
      </c>
      <c r="C310" s="1" t="s">
        <v>526</v>
      </c>
      <c r="D310" s="1" t="s">
        <v>166</v>
      </c>
      <c r="E310" s="1" t="s">
        <v>502</v>
      </c>
      <c r="F310" s="5">
        <v>3930090</v>
      </c>
      <c r="G310" s="8" t="s">
        <v>145</v>
      </c>
      <c r="H310" s="5">
        <v>314407</v>
      </c>
      <c r="I310" s="1" t="s">
        <v>393</v>
      </c>
      <c r="J310" s="1" t="s">
        <v>677</v>
      </c>
    </row>
    <row r="311" spans="2:10" outlineLevel="1" x14ac:dyDescent="0.2">
      <c r="B311" s="11">
        <v>44837</v>
      </c>
      <c r="C311" s="1" t="s">
        <v>795</v>
      </c>
      <c r="D311" s="1" t="s">
        <v>166</v>
      </c>
      <c r="E311" s="1" t="s">
        <v>446</v>
      </c>
      <c r="F311" s="5">
        <v>777406</v>
      </c>
      <c r="G311" s="8" t="s">
        <v>145</v>
      </c>
      <c r="H311" s="5">
        <v>62192</v>
      </c>
      <c r="I311" s="1" t="s">
        <v>394</v>
      </c>
      <c r="J311" s="1" t="s">
        <v>472</v>
      </c>
    </row>
    <row r="312" spans="2:10" outlineLevel="1" x14ac:dyDescent="0.2">
      <c r="B312" s="11">
        <v>44837</v>
      </c>
      <c r="C312" s="1" t="s">
        <v>546</v>
      </c>
      <c r="D312" s="1" t="s">
        <v>166</v>
      </c>
      <c r="E312" s="1" t="s">
        <v>46</v>
      </c>
      <c r="F312" s="5">
        <v>1110580</v>
      </c>
      <c r="G312" s="8" t="s">
        <v>145</v>
      </c>
      <c r="H312" s="5">
        <v>88846</v>
      </c>
      <c r="I312" s="1" t="s">
        <v>394</v>
      </c>
      <c r="J312" s="1" t="s">
        <v>472</v>
      </c>
    </row>
    <row r="313" spans="2:10" outlineLevel="1" x14ac:dyDescent="0.2">
      <c r="B313" s="11">
        <v>44838</v>
      </c>
      <c r="C313" s="1" t="s">
        <v>432</v>
      </c>
      <c r="D313" s="1" t="s">
        <v>166</v>
      </c>
      <c r="E313" s="1" t="s">
        <v>425</v>
      </c>
      <c r="F313" s="5">
        <v>1091315</v>
      </c>
      <c r="G313" s="8" t="s">
        <v>145</v>
      </c>
      <c r="H313" s="5">
        <v>87305</v>
      </c>
      <c r="I313" s="1" t="s">
        <v>302</v>
      </c>
      <c r="J313" s="1" t="s">
        <v>375</v>
      </c>
    </row>
    <row r="314" spans="2:10" outlineLevel="1" x14ac:dyDescent="0.2">
      <c r="B314" s="11">
        <v>44838</v>
      </c>
      <c r="C314" s="1" t="s">
        <v>168</v>
      </c>
      <c r="D314" s="1" t="s">
        <v>166</v>
      </c>
      <c r="E314" s="1" t="s">
        <v>637</v>
      </c>
      <c r="F314" s="5">
        <v>3411820</v>
      </c>
      <c r="G314" s="8" t="s">
        <v>145</v>
      </c>
      <c r="H314" s="5">
        <v>272946</v>
      </c>
      <c r="I314" s="1" t="s">
        <v>437</v>
      </c>
      <c r="J314" s="1" t="s">
        <v>456</v>
      </c>
    </row>
    <row r="315" spans="2:10" outlineLevel="1" x14ac:dyDescent="0.2">
      <c r="B315" s="11">
        <v>44838</v>
      </c>
      <c r="C315" s="1" t="s">
        <v>180</v>
      </c>
      <c r="D315" s="1" t="s">
        <v>166</v>
      </c>
      <c r="E315" s="1" t="s">
        <v>754</v>
      </c>
      <c r="F315" s="5">
        <v>3968620</v>
      </c>
      <c r="G315" s="8" t="s">
        <v>145</v>
      </c>
      <c r="H315" s="5">
        <v>317490</v>
      </c>
      <c r="I315" s="1" t="s">
        <v>748</v>
      </c>
      <c r="J315" s="1" t="s">
        <v>134</v>
      </c>
    </row>
    <row r="316" spans="2:10" outlineLevel="1" x14ac:dyDescent="0.2">
      <c r="B316" s="11">
        <v>44839</v>
      </c>
      <c r="C316" s="1" t="s">
        <v>386</v>
      </c>
      <c r="D316" s="1" t="s">
        <v>166</v>
      </c>
      <c r="E316" s="1" t="s">
        <v>348</v>
      </c>
      <c r="F316" s="5">
        <v>1110580</v>
      </c>
      <c r="G316" s="8" t="s">
        <v>145</v>
      </c>
      <c r="H316" s="5">
        <v>88846</v>
      </c>
      <c r="I316" s="1" t="s">
        <v>727</v>
      </c>
      <c r="J316" s="1" t="s">
        <v>243</v>
      </c>
    </row>
    <row r="317" spans="2:10" outlineLevel="1" x14ac:dyDescent="0.2">
      <c r="B317" s="11">
        <v>44839</v>
      </c>
      <c r="C317" s="1" t="s">
        <v>325</v>
      </c>
      <c r="D317" s="1" t="s">
        <v>166</v>
      </c>
      <c r="E317" s="1" t="s">
        <v>799</v>
      </c>
      <c r="F317" s="5">
        <v>5555920</v>
      </c>
      <c r="G317" s="8" t="s">
        <v>145</v>
      </c>
      <c r="H317" s="5">
        <v>444474</v>
      </c>
      <c r="I317" s="1" t="s">
        <v>593</v>
      </c>
      <c r="J317" s="1" t="s">
        <v>162</v>
      </c>
    </row>
    <row r="318" spans="2:10" outlineLevel="1" x14ac:dyDescent="0.2">
      <c r="B318" s="11">
        <v>44840</v>
      </c>
      <c r="C318" s="1" t="s">
        <v>392</v>
      </c>
      <c r="D318" s="1" t="s">
        <v>166</v>
      </c>
      <c r="E318" s="1" t="s">
        <v>122</v>
      </c>
      <c r="F318" s="5">
        <v>2262710</v>
      </c>
      <c r="G318" s="8" t="s">
        <v>145</v>
      </c>
      <c r="H318" s="5">
        <v>181017</v>
      </c>
      <c r="I318" s="1" t="s">
        <v>438</v>
      </c>
      <c r="J318" s="1" t="s">
        <v>779</v>
      </c>
    </row>
    <row r="319" spans="2:10" outlineLevel="1" x14ac:dyDescent="0.2">
      <c r="B319" s="11">
        <v>44842</v>
      </c>
      <c r="C319" s="1" t="s">
        <v>656</v>
      </c>
      <c r="D319" s="1" t="s">
        <v>166</v>
      </c>
      <c r="E319" s="1" t="s">
        <v>586</v>
      </c>
      <c r="F319" s="5">
        <v>3334760</v>
      </c>
      <c r="G319" s="8" t="s">
        <v>145</v>
      </c>
      <c r="H319" s="5">
        <v>266781</v>
      </c>
      <c r="I319" s="1" t="s">
        <v>437</v>
      </c>
      <c r="J319" s="1" t="s">
        <v>456</v>
      </c>
    </row>
    <row r="320" spans="2:10" outlineLevel="1" x14ac:dyDescent="0.2">
      <c r="B320" s="11">
        <v>44844</v>
      </c>
      <c r="C320" s="1" t="s">
        <v>862</v>
      </c>
      <c r="D320" s="1" t="s">
        <v>166</v>
      </c>
      <c r="E320" s="1" t="s">
        <v>685</v>
      </c>
      <c r="F320" s="5">
        <v>2818000</v>
      </c>
      <c r="G320" s="8" t="s">
        <v>145</v>
      </c>
      <c r="H320" s="5">
        <v>225440</v>
      </c>
      <c r="I320" s="1" t="s">
        <v>302</v>
      </c>
      <c r="J320" s="1" t="s">
        <v>375</v>
      </c>
    </row>
    <row r="321" spans="2:10" outlineLevel="1" x14ac:dyDescent="0.2">
      <c r="B321" s="11">
        <v>44844</v>
      </c>
      <c r="C321" s="1" t="s">
        <v>465</v>
      </c>
      <c r="D321" s="1" t="s">
        <v>166</v>
      </c>
      <c r="E321" s="1" t="s">
        <v>391</v>
      </c>
      <c r="F321" s="5">
        <v>1646605</v>
      </c>
      <c r="G321" s="8" t="s">
        <v>145</v>
      </c>
      <c r="H321" s="5">
        <v>131728</v>
      </c>
      <c r="I321" s="1" t="s">
        <v>394</v>
      </c>
      <c r="J321" s="1" t="s">
        <v>472</v>
      </c>
    </row>
    <row r="322" spans="2:10" outlineLevel="1" x14ac:dyDescent="0.2">
      <c r="B322" s="11">
        <v>44844</v>
      </c>
      <c r="C322" s="1" t="s">
        <v>780</v>
      </c>
      <c r="D322" s="1" t="s">
        <v>166</v>
      </c>
      <c r="E322" s="1" t="s">
        <v>300</v>
      </c>
      <c r="F322" s="5">
        <v>1072050</v>
      </c>
      <c r="G322" s="8" t="s">
        <v>145</v>
      </c>
      <c r="H322" s="5">
        <v>85764</v>
      </c>
      <c r="I322" s="1" t="s">
        <v>207</v>
      </c>
      <c r="J322" s="1" t="s">
        <v>706</v>
      </c>
    </row>
    <row r="323" spans="2:10" outlineLevel="1" x14ac:dyDescent="0.2">
      <c r="B323" s="11">
        <v>44845</v>
      </c>
      <c r="C323" s="1" t="s">
        <v>169</v>
      </c>
      <c r="D323" s="1" t="s">
        <v>166</v>
      </c>
      <c r="E323" s="1" t="s">
        <v>200</v>
      </c>
      <c r="F323" s="5">
        <v>2301240</v>
      </c>
      <c r="G323" s="8" t="s">
        <v>145</v>
      </c>
      <c r="H323" s="5">
        <v>184099</v>
      </c>
      <c r="I323" s="1" t="s">
        <v>437</v>
      </c>
      <c r="J323" s="1" t="s">
        <v>456</v>
      </c>
    </row>
    <row r="324" spans="2:10" outlineLevel="1" x14ac:dyDescent="0.2">
      <c r="B324" s="11">
        <v>44846</v>
      </c>
      <c r="C324" s="1" t="s">
        <v>56</v>
      </c>
      <c r="D324" s="1" t="s">
        <v>166</v>
      </c>
      <c r="E324" s="1" t="s">
        <v>559</v>
      </c>
      <c r="F324" s="5">
        <v>4007150</v>
      </c>
      <c r="G324" s="8" t="s">
        <v>145</v>
      </c>
      <c r="H324" s="5">
        <v>320572</v>
      </c>
      <c r="I324" s="1" t="s">
        <v>748</v>
      </c>
      <c r="J324" s="1" t="s">
        <v>134</v>
      </c>
    </row>
    <row r="325" spans="2:10" outlineLevel="1" x14ac:dyDescent="0.2">
      <c r="B325" s="11">
        <v>44847</v>
      </c>
      <c r="C325" s="1" t="s">
        <v>809</v>
      </c>
      <c r="D325" s="1" t="s">
        <v>166</v>
      </c>
      <c r="E325" s="1" t="s">
        <v>395</v>
      </c>
      <c r="F325" s="5">
        <v>1785990</v>
      </c>
      <c r="G325" s="8" t="s">
        <v>145</v>
      </c>
      <c r="H325" s="5">
        <v>142879</v>
      </c>
      <c r="I325" s="1" t="s">
        <v>207</v>
      </c>
      <c r="J325" s="1" t="s">
        <v>706</v>
      </c>
    </row>
    <row r="326" spans="2:10" outlineLevel="1" x14ac:dyDescent="0.2">
      <c r="B326" s="11">
        <v>44851</v>
      </c>
      <c r="C326" s="1" t="s">
        <v>791</v>
      </c>
      <c r="D326" s="1" t="s">
        <v>166</v>
      </c>
      <c r="E326" s="1" t="s">
        <v>766</v>
      </c>
      <c r="F326" s="5">
        <v>2301240</v>
      </c>
      <c r="G326" s="8" t="s">
        <v>145</v>
      </c>
      <c r="H326" s="5">
        <v>184099</v>
      </c>
      <c r="I326" s="1" t="s">
        <v>437</v>
      </c>
      <c r="J326" s="1" t="s">
        <v>456</v>
      </c>
    </row>
    <row r="327" spans="2:10" outlineLevel="1" x14ac:dyDescent="0.2">
      <c r="B327" s="11">
        <v>44851</v>
      </c>
      <c r="C327" s="1" t="s">
        <v>65</v>
      </c>
      <c r="D327" s="1" t="s">
        <v>166</v>
      </c>
      <c r="E327" s="1" t="s">
        <v>114</v>
      </c>
      <c r="F327" s="5">
        <v>1665870</v>
      </c>
      <c r="G327" s="8" t="s">
        <v>145</v>
      </c>
      <c r="H327" s="5">
        <v>133270</v>
      </c>
      <c r="I327" s="1" t="s">
        <v>727</v>
      </c>
      <c r="J327" s="1" t="s">
        <v>243</v>
      </c>
    </row>
    <row r="328" spans="2:10" outlineLevel="1" x14ac:dyDescent="0.2">
      <c r="B328" s="11">
        <v>44851</v>
      </c>
      <c r="C328" s="1" t="s">
        <v>71</v>
      </c>
      <c r="D328" s="1" t="s">
        <v>166</v>
      </c>
      <c r="E328" s="1" t="s">
        <v>147</v>
      </c>
      <c r="F328" s="5">
        <v>3411820</v>
      </c>
      <c r="G328" s="8" t="s">
        <v>145</v>
      </c>
      <c r="H328" s="5">
        <v>272946</v>
      </c>
      <c r="I328" s="1" t="s">
        <v>593</v>
      </c>
      <c r="J328" s="1" t="s">
        <v>162</v>
      </c>
    </row>
    <row r="329" spans="2:10" outlineLevel="1" x14ac:dyDescent="0.2">
      <c r="B329" s="11">
        <v>44852</v>
      </c>
      <c r="C329" s="1" t="s">
        <v>366</v>
      </c>
      <c r="D329" s="1" t="s">
        <v>166</v>
      </c>
      <c r="E329" s="1" t="s">
        <v>873</v>
      </c>
      <c r="F329" s="5">
        <v>555290</v>
      </c>
      <c r="G329" s="8" t="s">
        <v>145</v>
      </c>
      <c r="H329" s="5">
        <v>44423</v>
      </c>
      <c r="I329" s="1" t="s">
        <v>748</v>
      </c>
      <c r="J329" s="1" t="s">
        <v>134</v>
      </c>
    </row>
    <row r="330" spans="2:10" outlineLevel="1" x14ac:dyDescent="0.2">
      <c r="B330" s="11">
        <v>44852</v>
      </c>
      <c r="C330" s="1" t="s">
        <v>514</v>
      </c>
      <c r="D330" s="1" t="s">
        <v>400</v>
      </c>
      <c r="E330" s="1" t="s">
        <v>62</v>
      </c>
      <c r="F330" s="5">
        <v>-991939</v>
      </c>
      <c r="G330" s="8" t="s">
        <v>145</v>
      </c>
      <c r="H330" s="5">
        <v>-79355</v>
      </c>
      <c r="I330" s="1" t="s">
        <v>593</v>
      </c>
      <c r="J330" s="1" t="s">
        <v>162</v>
      </c>
    </row>
    <row r="331" spans="2:10" outlineLevel="1" x14ac:dyDescent="0.2">
      <c r="B331" s="11">
        <v>44853</v>
      </c>
      <c r="C331" s="1" t="s">
        <v>343</v>
      </c>
      <c r="D331" s="1" t="s">
        <v>166</v>
      </c>
      <c r="E331" s="1" t="s">
        <v>568</v>
      </c>
      <c r="F331" s="5">
        <v>1785990</v>
      </c>
      <c r="G331" s="8" t="s">
        <v>145</v>
      </c>
      <c r="H331" s="5">
        <v>142879</v>
      </c>
      <c r="I331" s="1" t="s">
        <v>393</v>
      </c>
      <c r="J331" s="1" t="s">
        <v>677</v>
      </c>
    </row>
    <row r="332" spans="2:10" outlineLevel="1" x14ac:dyDescent="0.2">
      <c r="B332" s="11">
        <v>44853</v>
      </c>
      <c r="C332" s="1" t="s">
        <v>857</v>
      </c>
      <c r="D332" s="1" t="s">
        <v>166</v>
      </c>
      <c r="E332" s="1" t="s">
        <v>504</v>
      </c>
      <c r="F332" s="5">
        <v>1190635</v>
      </c>
      <c r="G332" s="8" t="s">
        <v>145</v>
      </c>
      <c r="H332" s="5">
        <v>95251</v>
      </c>
      <c r="I332" s="1" t="s">
        <v>727</v>
      </c>
      <c r="J332" s="1" t="s">
        <v>243</v>
      </c>
    </row>
    <row r="333" spans="2:10" outlineLevel="1" x14ac:dyDescent="0.2">
      <c r="B333" s="11">
        <v>44853</v>
      </c>
      <c r="C333" s="1" t="s">
        <v>700</v>
      </c>
      <c r="D333" s="1" t="s">
        <v>166</v>
      </c>
      <c r="E333" s="1" t="s">
        <v>659</v>
      </c>
      <c r="F333" s="5">
        <v>1646605</v>
      </c>
      <c r="G333" s="8" t="s">
        <v>145</v>
      </c>
      <c r="H333" s="5">
        <v>131728</v>
      </c>
      <c r="I333" s="1" t="s">
        <v>394</v>
      </c>
      <c r="J333" s="1" t="s">
        <v>472</v>
      </c>
    </row>
    <row r="334" spans="2:10" outlineLevel="1" x14ac:dyDescent="0.2">
      <c r="B334" s="11">
        <v>44854</v>
      </c>
      <c r="C334" s="1" t="s">
        <v>32</v>
      </c>
      <c r="D334" s="1" t="s">
        <v>166</v>
      </c>
      <c r="E334" s="1" t="s">
        <v>628</v>
      </c>
      <c r="F334" s="5">
        <v>1131355</v>
      </c>
      <c r="G334" s="8" t="s">
        <v>145</v>
      </c>
      <c r="H334" s="5">
        <v>90508</v>
      </c>
      <c r="I334" s="1" t="s">
        <v>438</v>
      </c>
      <c r="J334" s="1" t="s">
        <v>779</v>
      </c>
    </row>
    <row r="335" spans="2:10" outlineLevel="1" x14ac:dyDescent="0.2">
      <c r="B335" s="11">
        <v>44854</v>
      </c>
      <c r="C335" s="1" t="s">
        <v>887</v>
      </c>
      <c r="D335" s="1" t="s">
        <v>166</v>
      </c>
      <c r="E335" s="1" t="s">
        <v>384</v>
      </c>
      <c r="F335" s="5">
        <v>1072050</v>
      </c>
      <c r="G335" s="8" t="s">
        <v>145</v>
      </c>
      <c r="H335" s="5">
        <v>85764</v>
      </c>
      <c r="I335" s="1" t="s">
        <v>207</v>
      </c>
      <c r="J335" s="1" t="s">
        <v>706</v>
      </c>
    </row>
    <row r="336" spans="2:10" outlineLevel="1" x14ac:dyDescent="0.2">
      <c r="B336" s="11">
        <v>44854</v>
      </c>
      <c r="C336" s="1" t="s">
        <v>322</v>
      </c>
      <c r="D336" s="1" t="s">
        <v>166</v>
      </c>
      <c r="E336" s="1"/>
      <c r="F336" s="5">
        <v>0</v>
      </c>
      <c r="G336" s="8" t="s">
        <v>145</v>
      </c>
      <c r="H336" s="5">
        <v>0</v>
      </c>
      <c r="I336" s="1" t="s">
        <v>748</v>
      </c>
      <c r="J336" s="1" t="s">
        <v>134</v>
      </c>
    </row>
    <row r="337" spans="2:10" outlineLevel="1" x14ac:dyDescent="0.2">
      <c r="B337" s="11">
        <v>44855</v>
      </c>
      <c r="C337" s="1" t="s">
        <v>298</v>
      </c>
      <c r="D337" s="1" t="s">
        <v>166</v>
      </c>
      <c r="E337" s="1" t="s">
        <v>182</v>
      </c>
      <c r="F337" s="5">
        <v>4962100</v>
      </c>
      <c r="G337" s="8" t="s">
        <v>145</v>
      </c>
      <c r="H337" s="5">
        <v>396968</v>
      </c>
      <c r="I337" s="1" t="s">
        <v>302</v>
      </c>
      <c r="J337" s="1" t="s">
        <v>375</v>
      </c>
    </row>
    <row r="338" spans="2:10" outlineLevel="1" x14ac:dyDescent="0.2">
      <c r="B338" s="11">
        <v>44855</v>
      </c>
      <c r="C338" s="1" t="s">
        <v>119</v>
      </c>
      <c r="D338" s="1" t="s">
        <v>166</v>
      </c>
      <c r="E338" s="1" t="s">
        <v>579</v>
      </c>
      <c r="F338" s="5">
        <v>3059535</v>
      </c>
      <c r="G338" s="8" t="s">
        <v>145</v>
      </c>
      <c r="H338" s="5">
        <v>244763</v>
      </c>
      <c r="I338" s="1" t="s">
        <v>748</v>
      </c>
      <c r="J338" s="1" t="s">
        <v>134</v>
      </c>
    </row>
    <row r="339" spans="2:10" outlineLevel="1" x14ac:dyDescent="0.2">
      <c r="B339" s="11">
        <v>44858</v>
      </c>
      <c r="C339" s="1" t="s">
        <v>52</v>
      </c>
      <c r="D339" s="1" t="s">
        <v>166</v>
      </c>
      <c r="E339" s="1" t="s">
        <v>34</v>
      </c>
      <c r="F339" s="5">
        <v>1313431</v>
      </c>
      <c r="G339" s="8" t="s">
        <v>145</v>
      </c>
      <c r="H339" s="5">
        <v>105074</v>
      </c>
      <c r="I339" s="1" t="s">
        <v>394</v>
      </c>
      <c r="J339" s="1" t="s">
        <v>472</v>
      </c>
    </row>
    <row r="340" spans="2:10" outlineLevel="1" x14ac:dyDescent="0.2">
      <c r="B340" s="11">
        <v>44858</v>
      </c>
      <c r="C340" s="1" t="s">
        <v>329</v>
      </c>
      <c r="D340" s="1" t="s">
        <v>166</v>
      </c>
      <c r="E340" s="1" t="s">
        <v>270</v>
      </c>
      <c r="F340" s="5">
        <v>2221160</v>
      </c>
      <c r="G340" s="8" t="s">
        <v>145</v>
      </c>
      <c r="H340" s="5">
        <v>177693</v>
      </c>
      <c r="I340" s="1" t="s">
        <v>727</v>
      </c>
      <c r="J340" s="1" t="s">
        <v>243</v>
      </c>
    </row>
    <row r="341" spans="2:10" outlineLevel="1" x14ac:dyDescent="0.2">
      <c r="B341" s="11">
        <v>44858</v>
      </c>
      <c r="C341" s="1" t="s">
        <v>75</v>
      </c>
      <c r="D341" s="1" t="s">
        <v>166</v>
      </c>
      <c r="E341" s="1" t="s">
        <v>624</v>
      </c>
      <c r="F341" s="5">
        <v>1665870</v>
      </c>
      <c r="G341" s="8" t="s">
        <v>145</v>
      </c>
      <c r="H341" s="5">
        <v>133270</v>
      </c>
      <c r="I341" s="1" t="s">
        <v>302</v>
      </c>
      <c r="J341" s="1" t="s">
        <v>375</v>
      </c>
    </row>
    <row r="342" spans="2:10" outlineLevel="1" x14ac:dyDescent="0.2">
      <c r="B342" s="11">
        <v>44858</v>
      </c>
      <c r="C342" s="1" t="s">
        <v>664</v>
      </c>
      <c r="D342" s="1" t="s">
        <v>166</v>
      </c>
      <c r="E342" s="1" t="s">
        <v>229</v>
      </c>
      <c r="F342" s="5">
        <v>1110580</v>
      </c>
      <c r="G342" s="8" t="s">
        <v>145</v>
      </c>
      <c r="H342" s="5">
        <v>88846</v>
      </c>
      <c r="I342" s="1" t="s">
        <v>394</v>
      </c>
      <c r="J342" s="1" t="s">
        <v>472</v>
      </c>
    </row>
    <row r="343" spans="2:10" outlineLevel="1" x14ac:dyDescent="0.2">
      <c r="B343" s="11">
        <v>44858</v>
      </c>
      <c r="C343" s="1" t="s">
        <v>271</v>
      </c>
      <c r="D343" s="1" t="s">
        <v>166</v>
      </c>
      <c r="E343" s="1" t="s">
        <v>82</v>
      </c>
      <c r="F343" s="5">
        <v>1072050</v>
      </c>
      <c r="G343" s="8" t="s">
        <v>145</v>
      </c>
      <c r="H343" s="5">
        <v>85764</v>
      </c>
      <c r="I343" s="1" t="s">
        <v>727</v>
      </c>
      <c r="J343" s="1" t="s">
        <v>243</v>
      </c>
    </row>
    <row r="344" spans="2:10" outlineLevel="1" x14ac:dyDescent="0.2">
      <c r="B344" s="11">
        <v>44859</v>
      </c>
      <c r="C344" s="1" t="s">
        <v>7</v>
      </c>
      <c r="D344" s="1" t="s">
        <v>166</v>
      </c>
      <c r="E344" s="1"/>
      <c r="F344" s="5">
        <v>0</v>
      </c>
      <c r="G344" s="8" t="s">
        <v>145</v>
      </c>
      <c r="H344" s="5">
        <v>0</v>
      </c>
      <c r="I344" s="1" t="s">
        <v>437</v>
      </c>
      <c r="J344" s="1" t="s">
        <v>456</v>
      </c>
    </row>
    <row r="345" spans="2:10" outlineLevel="1" x14ac:dyDescent="0.2">
      <c r="B345" s="11">
        <v>44860</v>
      </c>
      <c r="C345" s="1" t="s">
        <v>455</v>
      </c>
      <c r="D345" s="1" t="s">
        <v>166</v>
      </c>
      <c r="E345" s="1" t="s">
        <v>29</v>
      </c>
      <c r="F345" s="5">
        <v>555290</v>
      </c>
      <c r="G345" s="8" t="s">
        <v>145</v>
      </c>
      <c r="H345" s="5">
        <v>44423</v>
      </c>
      <c r="I345" s="1" t="s">
        <v>748</v>
      </c>
      <c r="J345" s="1" t="s">
        <v>134</v>
      </c>
    </row>
    <row r="346" spans="2:10" outlineLevel="1" x14ac:dyDescent="0.2">
      <c r="B346" s="11">
        <v>44860</v>
      </c>
      <c r="C346" s="1" t="s">
        <v>70</v>
      </c>
      <c r="D346" s="1" t="s">
        <v>166</v>
      </c>
      <c r="E346" s="1" t="s">
        <v>563</v>
      </c>
      <c r="F346" s="5">
        <v>1072050</v>
      </c>
      <c r="G346" s="8" t="s">
        <v>145</v>
      </c>
      <c r="H346" s="5">
        <v>85764</v>
      </c>
      <c r="I346" s="1" t="s">
        <v>393</v>
      </c>
      <c r="J346" s="1" t="s">
        <v>677</v>
      </c>
    </row>
    <row r="347" spans="2:10" outlineLevel="1" x14ac:dyDescent="0.2">
      <c r="B347" s="11">
        <v>44860</v>
      </c>
      <c r="C347" s="1" t="s">
        <v>350</v>
      </c>
      <c r="D347" s="1" t="s">
        <v>166</v>
      </c>
      <c r="E347" s="1" t="s">
        <v>51</v>
      </c>
      <c r="F347" s="5">
        <v>2798735</v>
      </c>
      <c r="G347" s="8" t="s">
        <v>145</v>
      </c>
      <c r="H347" s="5">
        <v>223899</v>
      </c>
      <c r="I347" s="1" t="s">
        <v>207</v>
      </c>
      <c r="J347" s="1" t="s">
        <v>706</v>
      </c>
    </row>
    <row r="348" spans="2:10" outlineLevel="1" x14ac:dyDescent="0.2">
      <c r="B348" s="11">
        <v>44860</v>
      </c>
      <c r="C348" s="1" t="s">
        <v>27</v>
      </c>
      <c r="D348" s="1" t="s">
        <v>166</v>
      </c>
      <c r="E348" s="1" t="s">
        <v>263</v>
      </c>
      <c r="F348" s="5">
        <v>2221160</v>
      </c>
      <c r="G348" s="8" t="s">
        <v>145</v>
      </c>
      <c r="H348" s="5">
        <v>177693</v>
      </c>
      <c r="I348" s="1" t="s">
        <v>727</v>
      </c>
      <c r="J348" s="1" t="s">
        <v>243</v>
      </c>
    </row>
    <row r="349" spans="2:10" outlineLevel="1" x14ac:dyDescent="0.2">
      <c r="B349" s="11">
        <v>44862</v>
      </c>
      <c r="C349" s="1" t="s">
        <v>758</v>
      </c>
      <c r="D349" s="1" t="s">
        <v>166</v>
      </c>
      <c r="E349" s="1" t="s">
        <v>463</v>
      </c>
      <c r="F349" s="5">
        <v>4483870</v>
      </c>
      <c r="G349" s="8" t="s">
        <v>145</v>
      </c>
      <c r="H349" s="5">
        <v>358710</v>
      </c>
      <c r="I349" s="1" t="s">
        <v>437</v>
      </c>
      <c r="J349" s="1" t="s">
        <v>456</v>
      </c>
    </row>
    <row r="350" spans="2:10" outlineLevel="1" x14ac:dyDescent="0.2">
      <c r="B350" s="11">
        <v>44864</v>
      </c>
      <c r="C350" s="1" t="s">
        <v>19</v>
      </c>
      <c r="D350" s="1" t="s">
        <v>400</v>
      </c>
      <c r="E350" s="1" t="s">
        <v>895</v>
      </c>
      <c r="F350" s="5">
        <v>-329275</v>
      </c>
      <c r="G350" s="8" t="s">
        <v>145</v>
      </c>
      <c r="H350" s="5">
        <v>-26342</v>
      </c>
      <c r="I350" s="1" t="s">
        <v>593</v>
      </c>
      <c r="J350" s="1" t="s">
        <v>162</v>
      </c>
    </row>
    <row r="351" spans="2:10" outlineLevel="1" x14ac:dyDescent="0.2">
      <c r="B351" s="11">
        <v>44865</v>
      </c>
      <c r="C351" s="1" t="s">
        <v>874</v>
      </c>
      <c r="D351" s="1" t="s">
        <v>166</v>
      </c>
      <c r="E351" s="1" t="s">
        <v>323</v>
      </c>
      <c r="F351" s="5">
        <v>2856530</v>
      </c>
      <c r="G351" s="8" t="s">
        <v>145</v>
      </c>
      <c r="H351" s="5">
        <v>228522</v>
      </c>
      <c r="I351" s="1" t="s">
        <v>748</v>
      </c>
      <c r="J351" s="1" t="s">
        <v>134</v>
      </c>
    </row>
    <row r="352" spans="2:10" outlineLevel="1" x14ac:dyDescent="0.2">
      <c r="B352" s="11">
        <v>44866</v>
      </c>
      <c r="C352" s="1" t="s">
        <v>443</v>
      </c>
      <c r="D352" s="1" t="s">
        <v>166</v>
      </c>
      <c r="E352" s="1" t="s">
        <v>416</v>
      </c>
      <c r="F352" s="5">
        <v>4525420</v>
      </c>
      <c r="G352" s="8" t="s">
        <v>145</v>
      </c>
      <c r="H352" s="5">
        <v>362034</v>
      </c>
      <c r="I352" s="1" t="s">
        <v>393</v>
      </c>
      <c r="J352" s="1" t="s">
        <v>677</v>
      </c>
    </row>
    <row r="353" spans="2:10" outlineLevel="1" x14ac:dyDescent="0.2">
      <c r="B353" s="11">
        <v>44866</v>
      </c>
      <c r="C353" s="1" t="s">
        <v>529</v>
      </c>
      <c r="D353" s="1" t="s">
        <v>166</v>
      </c>
      <c r="E353" s="1" t="s">
        <v>236</v>
      </c>
      <c r="F353" s="5">
        <v>1110580</v>
      </c>
      <c r="G353" s="8" t="s">
        <v>145</v>
      </c>
      <c r="H353" s="5">
        <v>88846</v>
      </c>
      <c r="I353" s="1" t="s">
        <v>394</v>
      </c>
      <c r="J353" s="1" t="s">
        <v>472</v>
      </c>
    </row>
    <row r="354" spans="2:10" outlineLevel="1" x14ac:dyDescent="0.2">
      <c r="B354" s="11">
        <v>44866</v>
      </c>
      <c r="C354" s="1" t="s">
        <v>553</v>
      </c>
      <c r="D354" s="1" t="s">
        <v>166</v>
      </c>
      <c r="E354" s="1" t="s">
        <v>104</v>
      </c>
      <c r="F354" s="5">
        <v>4522400</v>
      </c>
      <c r="G354" s="8" t="s">
        <v>145</v>
      </c>
      <c r="H354" s="5">
        <v>361792</v>
      </c>
      <c r="I354" s="1" t="s">
        <v>593</v>
      </c>
      <c r="J354" s="1" t="s">
        <v>162</v>
      </c>
    </row>
    <row r="355" spans="2:10" outlineLevel="1" x14ac:dyDescent="0.2">
      <c r="B355" s="11">
        <v>44867</v>
      </c>
      <c r="C355" s="1" t="s">
        <v>845</v>
      </c>
      <c r="D355" s="1" t="s">
        <v>166</v>
      </c>
      <c r="E355" s="1" t="s">
        <v>124</v>
      </c>
      <c r="F355" s="5">
        <v>2262710</v>
      </c>
      <c r="G355" s="8" t="s">
        <v>145</v>
      </c>
      <c r="H355" s="5">
        <v>181017</v>
      </c>
      <c r="I355" s="1" t="s">
        <v>438</v>
      </c>
      <c r="J355" s="1" t="s">
        <v>779</v>
      </c>
    </row>
    <row r="356" spans="2:10" outlineLevel="1" x14ac:dyDescent="0.2">
      <c r="B356" s="11">
        <v>44868</v>
      </c>
      <c r="C356" s="1" t="s">
        <v>613</v>
      </c>
      <c r="D356" s="1" t="s">
        <v>166</v>
      </c>
      <c r="E356" s="1" t="s">
        <v>25</v>
      </c>
      <c r="F356" s="5">
        <v>2221160</v>
      </c>
      <c r="G356" s="8" t="s">
        <v>145</v>
      </c>
      <c r="H356" s="5">
        <v>177693</v>
      </c>
      <c r="I356" s="1" t="s">
        <v>727</v>
      </c>
      <c r="J356" s="1" t="s">
        <v>243</v>
      </c>
    </row>
    <row r="357" spans="2:10" outlineLevel="1" x14ac:dyDescent="0.2">
      <c r="B357" s="11">
        <v>44868</v>
      </c>
      <c r="C357" s="1" t="s">
        <v>102</v>
      </c>
      <c r="D357" s="1" t="s">
        <v>166</v>
      </c>
      <c r="E357" s="1" t="s">
        <v>352</v>
      </c>
      <c r="F357" s="5">
        <v>2858040</v>
      </c>
      <c r="G357" s="8" t="s">
        <v>145</v>
      </c>
      <c r="H357" s="5">
        <v>228643</v>
      </c>
      <c r="I357" s="1" t="s">
        <v>207</v>
      </c>
      <c r="J357" s="1" t="s">
        <v>706</v>
      </c>
    </row>
    <row r="358" spans="2:10" outlineLevel="1" x14ac:dyDescent="0.2">
      <c r="B358" s="11">
        <v>44870</v>
      </c>
      <c r="C358" s="1" t="s">
        <v>357</v>
      </c>
      <c r="D358" s="1" t="s">
        <v>166</v>
      </c>
      <c r="E358" s="1" t="s">
        <v>495</v>
      </c>
      <c r="F358" s="5">
        <v>5059935</v>
      </c>
      <c r="G358" s="8" t="s">
        <v>145</v>
      </c>
      <c r="H358" s="5">
        <v>404795</v>
      </c>
      <c r="I358" s="1" t="s">
        <v>302</v>
      </c>
      <c r="J358" s="1" t="s">
        <v>375</v>
      </c>
    </row>
    <row r="359" spans="2:10" outlineLevel="1" x14ac:dyDescent="0.2">
      <c r="B359" s="11">
        <v>44872</v>
      </c>
      <c r="C359" s="1" t="s">
        <v>583</v>
      </c>
      <c r="D359" s="1" t="s">
        <v>166</v>
      </c>
      <c r="E359" s="1" t="s">
        <v>132</v>
      </c>
      <c r="F359" s="5">
        <v>1091315</v>
      </c>
      <c r="G359" s="8" t="s">
        <v>145</v>
      </c>
      <c r="H359" s="5">
        <v>87305</v>
      </c>
      <c r="I359" s="1" t="s">
        <v>394</v>
      </c>
      <c r="J359" s="1" t="s">
        <v>472</v>
      </c>
    </row>
    <row r="360" spans="2:10" outlineLevel="1" x14ac:dyDescent="0.2">
      <c r="B360" s="11">
        <v>44874</v>
      </c>
      <c r="C360" s="1" t="s">
        <v>9</v>
      </c>
      <c r="D360" s="1" t="s">
        <v>166</v>
      </c>
      <c r="E360" s="1" t="s">
        <v>442</v>
      </c>
      <c r="F360" s="5">
        <v>555290</v>
      </c>
      <c r="G360" s="8" t="s">
        <v>145</v>
      </c>
      <c r="H360" s="5">
        <v>44423</v>
      </c>
      <c r="I360" s="1" t="s">
        <v>748</v>
      </c>
      <c r="J360" s="1" t="s">
        <v>134</v>
      </c>
    </row>
    <row r="361" spans="2:10" outlineLevel="1" x14ac:dyDescent="0.2">
      <c r="B361" s="11">
        <v>44874</v>
      </c>
      <c r="C361" s="1" t="s">
        <v>53</v>
      </c>
      <c r="D361" s="1" t="s">
        <v>166</v>
      </c>
      <c r="E361" s="1" t="s">
        <v>528</v>
      </c>
      <c r="F361" s="5">
        <v>3511140</v>
      </c>
      <c r="G361" s="8" t="s">
        <v>145</v>
      </c>
      <c r="H361" s="5">
        <v>280891</v>
      </c>
      <c r="I361" s="1" t="s">
        <v>748</v>
      </c>
      <c r="J361" s="1" t="s">
        <v>134</v>
      </c>
    </row>
    <row r="362" spans="2:10" outlineLevel="1" x14ac:dyDescent="0.2">
      <c r="B362" s="11">
        <v>44876</v>
      </c>
      <c r="C362" s="1" t="s">
        <v>79</v>
      </c>
      <c r="D362" s="1" t="s">
        <v>166</v>
      </c>
      <c r="E362" s="1" t="s">
        <v>156</v>
      </c>
      <c r="F362" s="5">
        <v>3411820</v>
      </c>
      <c r="G362" s="8" t="s">
        <v>145</v>
      </c>
      <c r="H362" s="5">
        <v>272946</v>
      </c>
      <c r="I362" s="1" t="s">
        <v>437</v>
      </c>
      <c r="J362" s="1" t="s">
        <v>456</v>
      </c>
    </row>
    <row r="363" spans="2:10" outlineLevel="1" x14ac:dyDescent="0.2">
      <c r="B363" s="11">
        <v>44876</v>
      </c>
      <c r="C363" s="1" t="s">
        <v>717</v>
      </c>
      <c r="D363" s="1" t="s">
        <v>166</v>
      </c>
      <c r="E363" s="1" t="s">
        <v>17</v>
      </c>
      <c r="F363" s="5">
        <v>1646605</v>
      </c>
      <c r="G363" s="8" t="s">
        <v>145</v>
      </c>
      <c r="H363" s="5">
        <v>131728</v>
      </c>
      <c r="I363" s="1" t="s">
        <v>394</v>
      </c>
      <c r="J363" s="1" t="s">
        <v>472</v>
      </c>
    </row>
    <row r="364" spans="2:10" outlineLevel="1" x14ac:dyDescent="0.2">
      <c r="B364" s="11">
        <v>44876</v>
      </c>
      <c r="C364" s="1" t="s">
        <v>735</v>
      </c>
      <c r="D364" s="1" t="s">
        <v>166</v>
      </c>
      <c r="E364" s="1" t="s">
        <v>170</v>
      </c>
      <c r="F364" s="5">
        <v>5793090</v>
      </c>
      <c r="G364" s="8" t="s">
        <v>145</v>
      </c>
      <c r="H364" s="5">
        <v>463447</v>
      </c>
      <c r="I364" s="1" t="s">
        <v>593</v>
      </c>
      <c r="J364" s="1" t="s">
        <v>162</v>
      </c>
    </row>
    <row r="365" spans="2:10" outlineLevel="1" x14ac:dyDescent="0.2">
      <c r="B365" s="11">
        <v>44876</v>
      </c>
      <c r="C365" s="1" t="s">
        <v>708</v>
      </c>
      <c r="D365" s="1" t="s">
        <v>166</v>
      </c>
      <c r="E365" s="1" t="s">
        <v>399</v>
      </c>
      <c r="F365" s="5">
        <v>2221160</v>
      </c>
      <c r="G365" s="8" t="s">
        <v>145</v>
      </c>
      <c r="H365" s="5">
        <v>177693</v>
      </c>
      <c r="I365" s="1" t="s">
        <v>727</v>
      </c>
      <c r="J365" s="1" t="s">
        <v>243</v>
      </c>
    </row>
    <row r="366" spans="2:10" outlineLevel="1" x14ac:dyDescent="0.2">
      <c r="B366" s="11">
        <v>44876</v>
      </c>
      <c r="C366" s="1" t="s">
        <v>116</v>
      </c>
      <c r="D366" s="1" t="s">
        <v>166</v>
      </c>
      <c r="E366" s="1" t="s">
        <v>181</v>
      </c>
      <c r="F366" s="5">
        <v>2359982</v>
      </c>
      <c r="G366" s="8" t="s">
        <v>145</v>
      </c>
      <c r="H366" s="5">
        <v>188799</v>
      </c>
      <c r="I366" s="1" t="s">
        <v>727</v>
      </c>
      <c r="J366" s="1" t="s">
        <v>243</v>
      </c>
    </row>
    <row r="367" spans="2:10" outlineLevel="1" x14ac:dyDescent="0.2">
      <c r="B367" s="11">
        <v>44879</v>
      </c>
      <c r="C367" s="1" t="s">
        <v>433</v>
      </c>
      <c r="D367" s="1" t="s">
        <v>166</v>
      </c>
      <c r="E367" s="1" t="s">
        <v>539</v>
      </c>
      <c r="F367" s="5">
        <v>4150696</v>
      </c>
      <c r="G367" s="8" t="s">
        <v>145</v>
      </c>
      <c r="H367" s="5">
        <v>332056</v>
      </c>
      <c r="I367" s="1" t="s">
        <v>437</v>
      </c>
      <c r="J367" s="1" t="s">
        <v>456</v>
      </c>
    </row>
    <row r="368" spans="2:10" outlineLevel="1" x14ac:dyDescent="0.2">
      <c r="B368" s="11">
        <v>44879</v>
      </c>
      <c r="C368" s="1" t="s">
        <v>660</v>
      </c>
      <c r="D368" s="1" t="s">
        <v>166</v>
      </c>
      <c r="E368" s="1" t="s">
        <v>401</v>
      </c>
      <c r="F368" s="5">
        <v>5714520</v>
      </c>
      <c r="G368" s="8" t="s">
        <v>145</v>
      </c>
      <c r="H368" s="5">
        <v>457162</v>
      </c>
      <c r="I368" s="1" t="s">
        <v>748</v>
      </c>
      <c r="J368" s="1" t="s">
        <v>134</v>
      </c>
    </row>
    <row r="369" spans="2:10" outlineLevel="1" x14ac:dyDescent="0.2">
      <c r="B369" s="11">
        <v>44879</v>
      </c>
      <c r="C369" s="1" t="s">
        <v>360</v>
      </c>
      <c r="D369" s="1" t="s">
        <v>166</v>
      </c>
      <c r="E369" s="1" t="s">
        <v>286</v>
      </c>
      <c r="F369" s="5">
        <v>595330</v>
      </c>
      <c r="G369" s="8" t="s">
        <v>145</v>
      </c>
      <c r="H369" s="5">
        <v>47626</v>
      </c>
      <c r="I369" s="1" t="s">
        <v>251</v>
      </c>
      <c r="J369" s="1" t="s">
        <v>745</v>
      </c>
    </row>
    <row r="370" spans="2:10" outlineLevel="1" x14ac:dyDescent="0.2">
      <c r="B370" s="11">
        <v>44879</v>
      </c>
      <c r="C370" s="1" t="s">
        <v>154</v>
      </c>
      <c r="D370" s="1" t="s">
        <v>166</v>
      </c>
      <c r="E370" s="1" t="s">
        <v>20</v>
      </c>
      <c r="F370" s="5">
        <v>2858040</v>
      </c>
      <c r="G370" s="8" t="s">
        <v>145</v>
      </c>
      <c r="H370" s="5">
        <v>228643</v>
      </c>
      <c r="I370" s="1" t="s">
        <v>393</v>
      </c>
      <c r="J370" s="1" t="s">
        <v>677</v>
      </c>
    </row>
    <row r="371" spans="2:10" outlineLevel="1" x14ac:dyDescent="0.2">
      <c r="B371" s="11">
        <v>44881</v>
      </c>
      <c r="C371" s="1" t="s">
        <v>245</v>
      </c>
      <c r="D371" s="1" t="s">
        <v>166</v>
      </c>
      <c r="E371" s="1" t="s">
        <v>266</v>
      </c>
      <c r="F371" s="5">
        <v>2262710</v>
      </c>
      <c r="G371" s="8" t="s">
        <v>145</v>
      </c>
      <c r="H371" s="5">
        <v>181017</v>
      </c>
      <c r="I371" s="1" t="s">
        <v>438</v>
      </c>
      <c r="J371" s="1" t="s">
        <v>779</v>
      </c>
    </row>
    <row r="372" spans="2:10" outlineLevel="1" x14ac:dyDescent="0.2">
      <c r="B372" s="11">
        <v>44881</v>
      </c>
      <c r="C372" s="1" t="s">
        <v>452</v>
      </c>
      <c r="D372" s="1" t="s">
        <v>166</v>
      </c>
      <c r="E372" s="1" t="s">
        <v>89</v>
      </c>
      <c r="F372" s="5">
        <v>2134653</v>
      </c>
      <c r="G372" s="8" t="s">
        <v>145</v>
      </c>
      <c r="H372" s="5">
        <v>170772</v>
      </c>
      <c r="I372" s="1" t="s">
        <v>437</v>
      </c>
      <c r="J372" s="1" t="s">
        <v>456</v>
      </c>
    </row>
    <row r="373" spans="2:10" outlineLevel="1" x14ac:dyDescent="0.2">
      <c r="B373" s="11">
        <v>44881</v>
      </c>
      <c r="C373" s="1" t="s">
        <v>36</v>
      </c>
      <c r="D373" s="1" t="s">
        <v>166</v>
      </c>
      <c r="E373" s="1" t="s">
        <v>226</v>
      </c>
      <c r="F373" s="5">
        <v>4150696</v>
      </c>
      <c r="G373" s="8" t="s">
        <v>145</v>
      </c>
      <c r="H373" s="5">
        <v>332056</v>
      </c>
      <c r="I373" s="1" t="s">
        <v>302</v>
      </c>
      <c r="J373" s="1" t="s">
        <v>375</v>
      </c>
    </row>
    <row r="374" spans="2:10" outlineLevel="1" x14ac:dyDescent="0.2">
      <c r="B374" s="11">
        <v>44881</v>
      </c>
      <c r="C374" s="1" t="s">
        <v>550</v>
      </c>
      <c r="D374" s="1" t="s">
        <v>166</v>
      </c>
      <c r="E374" s="1" t="s">
        <v>481</v>
      </c>
      <c r="F374" s="5">
        <v>595330</v>
      </c>
      <c r="G374" s="8" t="s">
        <v>145</v>
      </c>
      <c r="H374" s="5">
        <v>47626</v>
      </c>
      <c r="I374" s="1" t="s">
        <v>207</v>
      </c>
      <c r="J374" s="1" t="s">
        <v>706</v>
      </c>
    </row>
    <row r="375" spans="2:10" outlineLevel="1" x14ac:dyDescent="0.2">
      <c r="B375" s="11">
        <v>44881</v>
      </c>
      <c r="C375" s="1" t="s">
        <v>368</v>
      </c>
      <c r="D375" s="1" t="s">
        <v>166</v>
      </c>
      <c r="E375" s="1" t="s">
        <v>331</v>
      </c>
      <c r="F375" s="5">
        <v>3394065</v>
      </c>
      <c r="G375" s="8" t="s">
        <v>145</v>
      </c>
      <c r="H375" s="5">
        <v>271525</v>
      </c>
      <c r="I375" s="1" t="s">
        <v>207</v>
      </c>
      <c r="J375" s="1" t="s">
        <v>706</v>
      </c>
    </row>
    <row r="376" spans="2:10" outlineLevel="1" x14ac:dyDescent="0.2">
      <c r="B376" s="11">
        <v>44881</v>
      </c>
      <c r="C376" s="1" t="s">
        <v>45</v>
      </c>
      <c r="D376" s="1" t="s">
        <v>400</v>
      </c>
      <c r="E376" s="1" t="s">
        <v>62</v>
      </c>
      <c r="F376" s="5">
        <v>-2094752</v>
      </c>
      <c r="G376" s="8" t="s">
        <v>145</v>
      </c>
      <c r="H376" s="5">
        <v>-167580</v>
      </c>
      <c r="I376" s="1" t="s">
        <v>593</v>
      </c>
      <c r="J376" s="1" t="s">
        <v>162</v>
      </c>
    </row>
    <row r="377" spans="2:10" outlineLevel="1" x14ac:dyDescent="0.2">
      <c r="B377" s="11">
        <v>44883</v>
      </c>
      <c r="C377" s="1" t="s">
        <v>198</v>
      </c>
      <c r="D377" s="1" t="s">
        <v>166</v>
      </c>
      <c r="E377" s="1" t="s">
        <v>396</v>
      </c>
      <c r="F377" s="5">
        <v>4686721</v>
      </c>
      <c r="G377" s="8" t="s">
        <v>145</v>
      </c>
      <c r="H377" s="5">
        <v>374938</v>
      </c>
      <c r="I377" s="1" t="s">
        <v>748</v>
      </c>
      <c r="J377" s="1" t="s">
        <v>134</v>
      </c>
    </row>
    <row r="378" spans="2:10" outlineLevel="1" x14ac:dyDescent="0.2">
      <c r="B378" s="11">
        <v>44886</v>
      </c>
      <c r="C378" s="1" t="s">
        <v>359</v>
      </c>
      <c r="D378" s="1" t="s">
        <v>166</v>
      </c>
      <c r="E378" s="1"/>
      <c r="F378" s="5">
        <v>0</v>
      </c>
      <c r="G378" s="8" t="s">
        <v>145</v>
      </c>
      <c r="H378" s="5">
        <v>0</v>
      </c>
      <c r="I378" s="1" t="s">
        <v>251</v>
      </c>
      <c r="J378" s="1" t="s">
        <v>745</v>
      </c>
    </row>
    <row r="379" spans="2:10" outlineLevel="1" x14ac:dyDescent="0.2">
      <c r="B379" s="11">
        <v>44886</v>
      </c>
      <c r="C379" s="1" t="s">
        <v>607</v>
      </c>
      <c r="D379" s="1" t="s">
        <v>166</v>
      </c>
      <c r="E379" s="1" t="s">
        <v>152</v>
      </c>
      <c r="F379" s="5">
        <v>1480018</v>
      </c>
      <c r="G379" s="8" t="s">
        <v>145</v>
      </c>
      <c r="H379" s="5">
        <v>118401</v>
      </c>
      <c r="I379" s="1" t="s">
        <v>394</v>
      </c>
      <c r="J379" s="1" t="s">
        <v>472</v>
      </c>
    </row>
    <row r="380" spans="2:10" outlineLevel="1" x14ac:dyDescent="0.2">
      <c r="B380" s="11">
        <v>44886</v>
      </c>
      <c r="C380" s="1" t="s">
        <v>696</v>
      </c>
      <c r="D380" s="1" t="s">
        <v>166</v>
      </c>
      <c r="E380" s="1" t="s">
        <v>471</v>
      </c>
      <c r="F380" s="5">
        <v>1887986</v>
      </c>
      <c r="G380" s="8" t="s">
        <v>145</v>
      </c>
      <c r="H380" s="5">
        <v>151039</v>
      </c>
      <c r="I380" s="1" t="s">
        <v>727</v>
      </c>
      <c r="J380" s="1" t="s">
        <v>243</v>
      </c>
    </row>
    <row r="381" spans="2:10" outlineLevel="1" x14ac:dyDescent="0.2">
      <c r="B381" s="11">
        <v>44887</v>
      </c>
      <c r="C381" s="1" t="s">
        <v>16</v>
      </c>
      <c r="D381" s="1" t="s">
        <v>166</v>
      </c>
      <c r="E381" s="1" t="s">
        <v>876</v>
      </c>
      <c r="F381" s="5">
        <v>5946133</v>
      </c>
      <c r="G381" s="8" t="s">
        <v>145</v>
      </c>
      <c r="H381" s="5">
        <v>475691</v>
      </c>
      <c r="I381" s="1" t="s">
        <v>302</v>
      </c>
      <c r="J381" s="1" t="s">
        <v>375</v>
      </c>
    </row>
    <row r="382" spans="2:10" outlineLevel="1" x14ac:dyDescent="0.2">
      <c r="B382" s="11">
        <v>44888</v>
      </c>
      <c r="C382" s="1" t="s">
        <v>85</v>
      </c>
      <c r="D382" s="1" t="s">
        <v>166</v>
      </c>
      <c r="E382" s="1" t="s">
        <v>362</v>
      </c>
      <c r="F382" s="5">
        <v>4150696</v>
      </c>
      <c r="G382" s="8" t="s">
        <v>145</v>
      </c>
      <c r="H382" s="5">
        <v>332056</v>
      </c>
      <c r="I382" s="1" t="s">
        <v>437</v>
      </c>
      <c r="J382" s="1" t="s">
        <v>456</v>
      </c>
    </row>
    <row r="383" spans="2:10" outlineLevel="1" x14ac:dyDescent="0.2">
      <c r="B383" s="11">
        <v>44888</v>
      </c>
      <c r="C383" s="1" t="s">
        <v>426</v>
      </c>
      <c r="D383" s="1" t="s">
        <v>166</v>
      </c>
      <c r="E383" s="1" t="s">
        <v>353</v>
      </c>
      <c r="F383" s="5">
        <v>4644030</v>
      </c>
      <c r="G383" s="8" t="s">
        <v>145</v>
      </c>
      <c r="H383" s="5">
        <v>371522</v>
      </c>
      <c r="I383" s="1" t="s">
        <v>393</v>
      </c>
      <c r="J383" s="1" t="s">
        <v>677</v>
      </c>
    </row>
    <row r="384" spans="2:10" outlineLevel="1" x14ac:dyDescent="0.2">
      <c r="B384" s="11">
        <v>44888</v>
      </c>
      <c r="C384" s="1" t="s">
        <v>544</v>
      </c>
      <c r="D384" s="1" t="s">
        <v>166</v>
      </c>
      <c r="E384" s="1" t="s">
        <v>315</v>
      </c>
      <c r="F384" s="5">
        <v>536025</v>
      </c>
      <c r="G384" s="8" t="s">
        <v>145</v>
      </c>
      <c r="H384" s="5">
        <v>42882</v>
      </c>
      <c r="I384" s="1" t="s">
        <v>207</v>
      </c>
      <c r="J384" s="1" t="s">
        <v>706</v>
      </c>
    </row>
    <row r="385" spans="2:10" outlineLevel="1" x14ac:dyDescent="0.2">
      <c r="B385" s="11">
        <v>44888</v>
      </c>
      <c r="C385" s="1" t="s">
        <v>418</v>
      </c>
      <c r="D385" s="1" t="s">
        <v>166</v>
      </c>
      <c r="E385" s="1"/>
      <c r="F385" s="5">
        <v>0</v>
      </c>
      <c r="G385" s="8" t="s">
        <v>145</v>
      </c>
      <c r="H385" s="5">
        <v>0</v>
      </c>
      <c r="I385" s="1" t="s">
        <v>727</v>
      </c>
      <c r="J385" s="1" t="s">
        <v>243</v>
      </c>
    </row>
    <row r="386" spans="2:10" outlineLevel="1" x14ac:dyDescent="0.2">
      <c r="B386" s="11">
        <v>44888</v>
      </c>
      <c r="C386" s="1" t="s">
        <v>413</v>
      </c>
      <c r="D386" s="1" t="s">
        <v>166</v>
      </c>
      <c r="E386" s="1" t="s">
        <v>473</v>
      </c>
      <c r="F386" s="5">
        <v>2134628</v>
      </c>
      <c r="G386" s="8" t="s">
        <v>145</v>
      </c>
      <c r="H386" s="5">
        <v>170770</v>
      </c>
      <c r="I386" s="1" t="s">
        <v>727</v>
      </c>
      <c r="J386" s="1" t="s">
        <v>243</v>
      </c>
    </row>
    <row r="387" spans="2:10" outlineLevel="1" x14ac:dyDescent="0.2">
      <c r="B387" s="11">
        <v>44893</v>
      </c>
      <c r="C387" s="1" t="s">
        <v>492</v>
      </c>
      <c r="D387" s="1" t="s">
        <v>166</v>
      </c>
      <c r="E387" s="1" t="s">
        <v>486</v>
      </c>
      <c r="F387" s="5">
        <v>1887986</v>
      </c>
      <c r="G387" s="8" t="s">
        <v>145</v>
      </c>
      <c r="H387" s="5">
        <v>151039</v>
      </c>
      <c r="I387" s="1" t="s">
        <v>748</v>
      </c>
      <c r="J387" s="1" t="s">
        <v>134</v>
      </c>
    </row>
    <row r="388" spans="2:10" outlineLevel="1" x14ac:dyDescent="0.2">
      <c r="B388" s="11">
        <v>44893</v>
      </c>
      <c r="C388" s="1" t="s">
        <v>405</v>
      </c>
      <c r="D388" s="1" t="s">
        <v>166</v>
      </c>
      <c r="E388" s="1" t="s">
        <v>712</v>
      </c>
      <c r="F388" s="5">
        <v>2831979</v>
      </c>
      <c r="G388" s="8" t="s">
        <v>145</v>
      </c>
      <c r="H388" s="5">
        <v>226558</v>
      </c>
      <c r="I388" s="1" t="s">
        <v>593</v>
      </c>
      <c r="J388" s="1" t="s">
        <v>162</v>
      </c>
    </row>
    <row r="389" spans="2:10" outlineLevel="1" x14ac:dyDescent="0.2">
      <c r="B389" s="11">
        <v>44893</v>
      </c>
      <c r="C389" s="1" t="s">
        <v>123</v>
      </c>
      <c r="D389" s="1" t="s">
        <v>166</v>
      </c>
      <c r="E389" s="1" t="s">
        <v>287</v>
      </c>
      <c r="F389" s="5">
        <v>1132792</v>
      </c>
      <c r="G389" s="8" t="s">
        <v>145</v>
      </c>
      <c r="H389" s="5">
        <v>90623</v>
      </c>
      <c r="I389" s="1" t="s">
        <v>394</v>
      </c>
      <c r="J389" s="1" t="s">
        <v>472</v>
      </c>
    </row>
    <row r="390" spans="2:10" outlineLevel="1" x14ac:dyDescent="0.2">
      <c r="B390" s="11">
        <v>44893</v>
      </c>
      <c r="C390" s="1" t="s">
        <v>54</v>
      </c>
      <c r="D390" s="1" t="s">
        <v>166</v>
      </c>
      <c r="E390" s="1" t="s">
        <v>321</v>
      </c>
      <c r="F390" s="5">
        <v>2488039</v>
      </c>
      <c r="G390" s="8" t="s">
        <v>145</v>
      </c>
      <c r="H390" s="5">
        <v>199043</v>
      </c>
      <c r="I390" s="1" t="s">
        <v>727</v>
      </c>
      <c r="J390" s="1" t="s">
        <v>243</v>
      </c>
    </row>
    <row r="391" spans="2:10" outlineLevel="1" x14ac:dyDescent="0.2">
      <c r="B391" s="11">
        <v>44893</v>
      </c>
      <c r="C391" s="1" t="s">
        <v>498</v>
      </c>
      <c r="D391" s="1" t="s">
        <v>166</v>
      </c>
      <c r="E391" s="1" t="s">
        <v>739</v>
      </c>
      <c r="F391" s="5">
        <v>1694428</v>
      </c>
      <c r="G391" s="8" t="s">
        <v>145</v>
      </c>
      <c r="H391" s="5">
        <v>135554</v>
      </c>
      <c r="I391" s="1" t="s">
        <v>394</v>
      </c>
      <c r="J391" s="1" t="s">
        <v>472</v>
      </c>
    </row>
    <row r="392" spans="2:10" outlineLevel="1" x14ac:dyDescent="0.2">
      <c r="B392" s="11">
        <v>44895</v>
      </c>
      <c r="C392" s="1" t="s">
        <v>547</v>
      </c>
      <c r="D392" s="1" t="s">
        <v>166</v>
      </c>
      <c r="E392" s="1" t="s">
        <v>260</v>
      </c>
      <c r="F392" s="5">
        <v>1190660</v>
      </c>
      <c r="G392" s="8" t="s">
        <v>145</v>
      </c>
      <c r="H392" s="5">
        <v>95253</v>
      </c>
      <c r="I392" s="1" t="s">
        <v>438</v>
      </c>
      <c r="J392" s="1" t="s">
        <v>779</v>
      </c>
    </row>
    <row r="393" spans="2:10" outlineLevel="1" x14ac:dyDescent="0.2">
      <c r="B393" s="11">
        <v>44896</v>
      </c>
      <c r="C393" s="1" t="s">
        <v>234</v>
      </c>
      <c r="D393" s="1" t="s">
        <v>166</v>
      </c>
      <c r="E393" s="1" t="s">
        <v>93</v>
      </c>
      <c r="F393" s="5">
        <v>2262710</v>
      </c>
      <c r="G393" s="8" t="s">
        <v>145</v>
      </c>
      <c r="H393" s="5">
        <v>181017</v>
      </c>
      <c r="I393" s="1" t="s">
        <v>207</v>
      </c>
      <c r="J393" s="1" t="s">
        <v>706</v>
      </c>
    </row>
    <row r="394" spans="2:10" outlineLevel="1" x14ac:dyDescent="0.2">
      <c r="B394" s="11">
        <v>44896</v>
      </c>
      <c r="C394" s="1" t="s">
        <v>276</v>
      </c>
      <c r="D394" s="1" t="s">
        <v>166</v>
      </c>
      <c r="E394" s="1" t="s">
        <v>503</v>
      </c>
      <c r="F394" s="5">
        <v>2831979</v>
      </c>
      <c r="G394" s="8" t="s">
        <v>145</v>
      </c>
      <c r="H394" s="5">
        <v>226558</v>
      </c>
      <c r="I394" s="1" t="s">
        <v>302</v>
      </c>
      <c r="J394" s="1" t="s">
        <v>375</v>
      </c>
    </row>
    <row r="395" spans="2:10" outlineLevel="1" x14ac:dyDescent="0.2">
      <c r="B395" s="11">
        <v>44896</v>
      </c>
      <c r="C395" s="1" t="s">
        <v>675</v>
      </c>
      <c r="D395" s="1" t="s">
        <v>166</v>
      </c>
      <c r="E395" s="1" t="s">
        <v>364</v>
      </c>
      <c r="F395" s="5">
        <v>1190660</v>
      </c>
      <c r="G395" s="8" t="s">
        <v>145</v>
      </c>
      <c r="H395" s="5">
        <v>95253</v>
      </c>
      <c r="I395" s="1" t="s">
        <v>251</v>
      </c>
      <c r="J395" s="1" t="s">
        <v>745</v>
      </c>
    </row>
    <row r="396" spans="2:10" outlineLevel="1" x14ac:dyDescent="0.2">
      <c r="B396" s="11">
        <v>44896</v>
      </c>
      <c r="C396" s="1" t="s">
        <v>111</v>
      </c>
      <c r="D396" s="1" t="s">
        <v>166</v>
      </c>
      <c r="E396" s="1" t="s">
        <v>340</v>
      </c>
      <c r="F396" s="5">
        <v>1887986</v>
      </c>
      <c r="G396" s="8" t="s">
        <v>145</v>
      </c>
      <c r="H396" s="5">
        <v>151039</v>
      </c>
      <c r="I396" s="1" t="s">
        <v>437</v>
      </c>
      <c r="J396" s="1" t="s">
        <v>456</v>
      </c>
    </row>
    <row r="397" spans="2:10" outlineLevel="1" x14ac:dyDescent="0.2">
      <c r="B397" s="11">
        <v>44897</v>
      </c>
      <c r="C397" s="1" t="s">
        <v>792</v>
      </c>
      <c r="D397" s="1" t="s">
        <v>688</v>
      </c>
      <c r="E397" s="1" t="s">
        <v>826</v>
      </c>
      <c r="F397" s="5">
        <v>-283197</v>
      </c>
      <c r="G397" s="8" t="s">
        <v>145</v>
      </c>
      <c r="H397" s="5">
        <v>-22656</v>
      </c>
      <c r="I397" s="1" t="s">
        <v>394</v>
      </c>
      <c r="J397" s="1" t="s">
        <v>472</v>
      </c>
    </row>
    <row r="398" spans="2:10" outlineLevel="1" x14ac:dyDescent="0.2">
      <c r="B398" s="11">
        <v>44897</v>
      </c>
      <c r="C398" s="1" t="s">
        <v>846</v>
      </c>
      <c r="D398" s="1" t="s">
        <v>166</v>
      </c>
      <c r="E398" s="1" t="s">
        <v>868</v>
      </c>
      <c r="F398" s="5">
        <v>471996</v>
      </c>
      <c r="G398" s="8" t="s">
        <v>145</v>
      </c>
      <c r="H398" s="5">
        <v>37760</v>
      </c>
      <c r="I398" s="1" t="s">
        <v>748</v>
      </c>
      <c r="J398" s="1" t="s">
        <v>134</v>
      </c>
    </row>
    <row r="399" spans="2:10" outlineLevel="1" x14ac:dyDescent="0.2">
      <c r="B399" s="11">
        <v>44897</v>
      </c>
      <c r="C399" s="1" t="s">
        <v>155</v>
      </c>
      <c r="D399" s="1" t="s">
        <v>125</v>
      </c>
      <c r="E399" s="1" t="s">
        <v>895</v>
      </c>
      <c r="F399" s="5">
        <v>-1182117</v>
      </c>
      <c r="G399" s="8" t="s">
        <v>145</v>
      </c>
      <c r="H399" s="5">
        <v>-94569</v>
      </c>
      <c r="I399" s="1" t="s">
        <v>727</v>
      </c>
      <c r="J399" s="1" t="s">
        <v>243</v>
      </c>
    </row>
    <row r="400" spans="2:10" outlineLevel="1" x14ac:dyDescent="0.2">
      <c r="B400" s="11">
        <v>44900</v>
      </c>
      <c r="C400" s="1" t="s">
        <v>424</v>
      </c>
      <c r="D400" s="1" t="s">
        <v>166</v>
      </c>
      <c r="E400" s="1" t="s">
        <v>847</v>
      </c>
      <c r="F400" s="5">
        <v>3078646</v>
      </c>
      <c r="G400" s="8" t="s">
        <v>145</v>
      </c>
      <c r="H400" s="5">
        <v>246292</v>
      </c>
      <c r="I400" s="1" t="s">
        <v>748</v>
      </c>
      <c r="J400" s="1" t="s">
        <v>134</v>
      </c>
    </row>
    <row r="401" spans="2:10" outlineLevel="1" x14ac:dyDescent="0.2">
      <c r="B401" s="11">
        <v>44900</v>
      </c>
      <c r="C401" s="1" t="s">
        <v>332</v>
      </c>
      <c r="D401" s="1" t="s">
        <v>166</v>
      </c>
      <c r="E401" s="1" t="s">
        <v>194</v>
      </c>
      <c r="F401" s="5">
        <v>1665870</v>
      </c>
      <c r="G401" s="8" t="s">
        <v>145</v>
      </c>
      <c r="H401" s="5">
        <v>133270</v>
      </c>
      <c r="I401" s="1" t="s">
        <v>394</v>
      </c>
      <c r="J401" s="1" t="s">
        <v>472</v>
      </c>
    </row>
    <row r="402" spans="2:10" outlineLevel="1" x14ac:dyDescent="0.2">
      <c r="B402" s="11">
        <v>44900</v>
      </c>
      <c r="C402" s="1" t="s">
        <v>647</v>
      </c>
      <c r="D402" s="1" t="s">
        <v>166</v>
      </c>
      <c r="E402" s="1" t="s">
        <v>448</v>
      </c>
      <c r="F402" s="5">
        <v>2262710</v>
      </c>
      <c r="G402" s="8" t="s">
        <v>145</v>
      </c>
      <c r="H402" s="5">
        <v>181017</v>
      </c>
      <c r="I402" s="1" t="s">
        <v>593</v>
      </c>
      <c r="J402" s="1" t="s">
        <v>162</v>
      </c>
    </row>
    <row r="403" spans="2:10" outlineLevel="1" x14ac:dyDescent="0.2">
      <c r="B403" s="11">
        <v>44900</v>
      </c>
      <c r="C403" s="1" t="s">
        <v>190</v>
      </c>
      <c r="D403" s="1" t="s">
        <v>166</v>
      </c>
      <c r="E403" s="1" t="s">
        <v>175</v>
      </c>
      <c r="F403" s="5">
        <v>1415989</v>
      </c>
      <c r="G403" s="8" t="s">
        <v>145</v>
      </c>
      <c r="H403" s="5">
        <v>113279</v>
      </c>
      <c r="I403" s="1" t="s">
        <v>727</v>
      </c>
      <c r="J403" s="1" t="s">
        <v>243</v>
      </c>
    </row>
    <row r="404" spans="2:10" outlineLevel="1" x14ac:dyDescent="0.2">
      <c r="B404" s="11">
        <v>44902</v>
      </c>
      <c r="C404" s="1" t="s">
        <v>179</v>
      </c>
      <c r="D404" s="1" t="s">
        <v>166</v>
      </c>
      <c r="E404" s="1" t="s">
        <v>283</v>
      </c>
      <c r="F404" s="5">
        <v>2262710</v>
      </c>
      <c r="G404" s="8" t="s">
        <v>145</v>
      </c>
      <c r="H404" s="5">
        <v>181017</v>
      </c>
      <c r="I404" s="1" t="s">
        <v>437</v>
      </c>
      <c r="J404" s="1" t="s">
        <v>456</v>
      </c>
    </row>
    <row r="405" spans="2:10" outlineLevel="1" x14ac:dyDescent="0.2">
      <c r="B405" s="11">
        <v>44902</v>
      </c>
      <c r="C405" s="1" t="s">
        <v>651</v>
      </c>
      <c r="D405" s="1" t="s">
        <v>166</v>
      </c>
      <c r="E405" s="1" t="s">
        <v>354</v>
      </c>
      <c r="F405" s="5">
        <v>2262710</v>
      </c>
      <c r="G405" s="8" t="s">
        <v>145</v>
      </c>
      <c r="H405" s="5">
        <v>181017</v>
      </c>
      <c r="I405" s="1" t="s">
        <v>207</v>
      </c>
      <c r="J405" s="1" t="s">
        <v>706</v>
      </c>
    </row>
    <row r="406" spans="2:10" outlineLevel="1" x14ac:dyDescent="0.2">
      <c r="B406" s="11">
        <v>44907</v>
      </c>
      <c r="C406" s="1" t="s">
        <v>720</v>
      </c>
      <c r="D406" s="1" t="s">
        <v>166</v>
      </c>
      <c r="E406" s="1" t="s">
        <v>506</v>
      </c>
      <c r="F406" s="5">
        <v>3700721</v>
      </c>
      <c r="G406" s="8" t="s">
        <v>145</v>
      </c>
      <c r="H406" s="5">
        <v>296058</v>
      </c>
      <c r="I406" s="1" t="s">
        <v>748</v>
      </c>
      <c r="J406" s="1" t="s">
        <v>134</v>
      </c>
    </row>
    <row r="407" spans="2:10" outlineLevel="1" x14ac:dyDescent="0.2">
      <c r="B407" s="11">
        <v>44907</v>
      </c>
      <c r="C407" s="1" t="s">
        <v>378</v>
      </c>
      <c r="D407" s="1" t="s">
        <v>166</v>
      </c>
      <c r="E407" s="1" t="s">
        <v>507</v>
      </c>
      <c r="F407" s="5">
        <v>2024122</v>
      </c>
      <c r="G407" s="8" t="s">
        <v>145</v>
      </c>
      <c r="H407" s="5">
        <v>161930</v>
      </c>
      <c r="I407" s="1" t="s">
        <v>437</v>
      </c>
      <c r="J407" s="1" t="s">
        <v>456</v>
      </c>
    </row>
    <row r="408" spans="2:10" outlineLevel="1" x14ac:dyDescent="0.2">
      <c r="B408" s="11">
        <v>44907</v>
      </c>
      <c r="C408" s="1" t="s">
        <v>782</v>
      </c>
      <c r="D408" s="1" t="s">
        <v>166</v>
      </c>
      <c r="E408" s="1" t="s">
        <v>652</v>
      </c>
      <c r="F408" s="5">
        <v>2223417</v>
      </c>
      <c r="G408" s="8" t="s">
        <v>145</v>
      </c>
      <c r="H408" s="5">
        <v>177873</v>
      </c>
      <c r="I408" s="1" t="s">
        <v>727</v>
      </c>
      <c r="J408" s="1" t="s">
        <v>243</v>
      </c>
    </row>
    <row r="409" spans="2:10" outlineLevel="1" x14ac:dyDescent="0.2">
      <c r="B409" s="11">
        <v>44907</v>
      </c>
      <c r="C409" s="1" t="s">
        <v>113</v>
      </c>
      <c r="D409" s="1" t="s">
        <v>166</v>
      </c>
      <c r="E409" s="1" t="s">
        <v>3</v>
      </c>
      <c r="F409" s="5">
        <v>3233221</v>
      </c>
      <c r="G409" s="8" t="s">
        <v>145</v>
      </c>
      <c r="H409" s="5">
        <v>258658</v>
      </c>
      <c r="I409" s="1" t="s">
        <v>593</v>
      </c>
      <c r="J409" s="1" t="s">
        <v>162</v>
      </c>
    </row>
    <row r="410" spans="2:10" outlineLevel="1" x14ac:dyDescent="0.2">
      <c r="B410" s="11">
        <v>44907</v>
      </c>
      <c r="C410" s="1" t="s">
        <v>247</v>
      </c>
      <c r="D410" s="1" t="s">
        <v>166</v>
      </c>
      <c r="E410" s="1" t="s">
        <v>573</v>
      </c>
      <c r="F410" s="5">
        <v>2024122</v>
      </c>
      <c r="G410" s="8" t="s">
        <v>145</v>
      </c>
      <c r="H410" s="5">
        <v>161930</v>
      </c>
      <c r="I410" s="1" t="s">
        <v>393</v>
      </c>
      <c r="J410" s="1" t="s">
        <v>677</v>
      </c>
    </row>
    <row r="411" spans="2:10" outlineLevel="1" x14ac:dyDescent="0.2">
      <c r="B411" s="11">
        <v>44909</v>
      </c>
      <c r="C411" s="1" t="s">
        <v>231</v>
      </c>
      <c r="D411" s="1" t="s">
        <v>166</v>
      </c>
      <c r="E411" s="1" t="s">
        <v>218</v>
      </c>
      <c r="F411" s="5">
        <v>5317332</v>
      </c>
      <c r="G411" s="8" t="s">
        <v>145</v>
      </c>
      <c r="H411" s="5">
        <v>425387</v>
      </c>
      <c r="I411" s="1" t="s">
        <v>437</v>
      </c>
      <c r="J411" s="1" t="s">
        <v>456</v>
      </c>
    </row>
    <row r="412" spans="2:10" outlineLevel="1" x14ac:dyDescent="0.2">
      <c r="B412" s="11">
        <v>44909</v>
      </c>
      <c r="C412" s="1" t="s">
        <v>95</v>
      </c>
      <c r="D412" s="1" t="s">
        <v>166</v>
      </c>
      <c r="E412" s="1" t="s">
        <v>137</v>
      </c>
      <c r="F412" s="5">
        <v>3126166</v>
      </c>
      <c r="G412" s="8" t="s">
        <v>145</v>
      </c>
      <c r="H412" s="5">
        <v>250093</v>
      </c>
      <c r="I412" s="1" t="s">
        <v>302</v>
      </c>
      <c r="J412" s="1" t="s">
        <v>375</v>
      </c>
    </row>
    <row r="413" spans="2:10" outlineLevel="1" x14ac:dyDescent="0.2">
      <c r="B413" s="11">
        <v>44909</v>
      </c>
      <c r="C413" s="1" t="s">
        <v>606</v>
      </c>
      <c r="D413" s="1" t="s">
        <v>166</v>
      </c>
      <c r="E413" s="1" t="s">
        <v>310</v>
      </c>
      <c r="F413" s="5">
        <v>2590141</v>
      </c>
      <c r="G413" s="8" t="s">
        <v>145</v>
      </c>
      <c r="H413" s="5">
        <v>207211</v>
      </c>
      <c r="I413" s="1" t="s">
        <v>207</v>
      </c>
      <c r="J413" s="1" t="s">
        <v>706</v>
      </c>
    </row>
    <row r="414" spans="2:10" outlineLevel="1" x14ac:dyDescent="0.2">
      <c r="B414" s="11">
        <v>44909</v>
      </c>
      <c r="C414" s="1" t="s">
        <v>109</v>
      </c>
      <c r="D414" s="1" t="s">
        <v>166</v>
      </c>
      <c r="E414" s="1" t="s">
        <v>786</v>
      </c>
      <c r="F414" s="5">
        <v>1527841</v>
      </c>
      <c r="G414" s="8" t="s">
        <v>145</v>
      </c>
      <c r="H414" s="5">
        <v>122227</v>
      </c>
      <c r="I414" s="1" t="s">
        <v>394</v>
      </c>
      <c r="J414" s="1" t="s">
        <v>472</v>
      </c>
    </row>
    <row r="415" spans="2:10" outlineLevel="1" x14ac:dyDescent="0.2">
      <c r="B415" s="11">
        <v>44911</v>
      </c>
      <c r="C415" s="1" t="s">
        <v>43</v>
      </c>
      <c r="D415" s="1" t="s">
        <v>166</v>
      </c>
      <c r="E415" s="1" t="s">
        <v>296</v>
      </c>
      <c r="F415" s="5">
        <v>1012061</v>
      </c>
      <c r="G415" s="8" t="s">
        <v>145</v>
      </c>
      <c r="H415" s="5">
        <v>80965</v>
      </c>
      <c r="I415" s="1" t="s">
        <v>438</v>
      </c>
      <c r="J415" s="1" t="s">
        <v>779</v>
      </c>
    </row>
    <row r="416" spans="2:10" outlineLevel="1" x14ac:dyDescent="0.2">
      <c r="B416" s="11">
        <v>44914</v>
      </c>
      <c r="C416" s="1" t="s">
        <v>889</v>
      </c>
      <c r="D416" s="1" t="s">
        <v>166</v>
      </c>
      <c r="E416" s="1" t="s">
        <v>856</v>
      </c>
      <c r="F416" s="5">
        <v>2221160</v>
      </c>
      <c r="G416" s="8" t="s">
        <v>145</v>
      </c>
      <c r="H416" s="5">
        <v>177693</v>
      </c>
      <c r="I416" s="1" t="s">
        <v>727</v>
      </c>
      <c r="J416" s="1" t="s">
        <v>243</v>
      </c>
    </row>
    <row r="417" spans="2:10" outlineLevel="1" x14ac:dyDescent="0.2">
      <c r="B417" s="11">
        <v>44914</v>
      </c>
      <c r="C417" s="1" t="s">
        <v>4</v>
      </c>
      <c r="D417" s="1" t="s">
        <v>166</v>
      </c>
      <c r="E417" s="1" t="s">
        <v>877</v>
      </c>
      <c r="F417" s="5">
        <v>5180283</v>
      </c>
      <c r="G417" s="8" t="s">
        <v>145</v>
      </c>
      <c r="H417" s="5">
        <v>414423</v>
      </c>
      <c r="I417" s="1" t="s">
        <v>393</v>
      </c>
      <c r="J417" s="1" t="s">
        <v>677</v>
      </c>
    </row>
    <row r="418" spans="2:10" outlineLevel="1" x14ac:dyDescent="0.2">
      <c r="B418" s="11">
        <v>44916</v>
      </c>
      <c r="C418" s="1" t="s">
        <v>840</v>
      </c>
      <c r="D418" s="1" t="s">
        <v>166</v>
      </c>
      <c r="E418" s="1" t="s">
        <v>734</v>
      </c>
      <c r="F418" s="5">
        <v>1072050</v>
      </c>
      <c r="G418" s="8" t="s">
        <v>145</v>
      </c>
      <c r="H418" s="5">
        <v>85764</v>
      </c>
      <c r="I418" s="1" t="s">
        <v>438</v>
      </c>
      <c r="J418" s="1" t="s">
        <v>779</v>
      </c>
    </row>
    <row r="419" spans="2:10" outlineLevel="1" x14ac:dyDescent="0.2">
      <c r="B419" s="11">
        <v>44916</v>
      </c>
      <c r="C419" s="1" t="s">
        <v>497</v>
      </c>
      <c r="D419" s="1" t="s">
        <v>166</v>
      </c>
      <c r="E419" s="1" t="s">
        <v>118</v>
      </c>
      <c r="F419" s="5">
        <v>4245282</v>
      </c>
      <c r="G419" s="8" t="s">
        <v>145</v>
      </c>
      <c r="H419" s="5">
        <v>339623</v>
      </c>
      <c r="I419" s="1" t="s">
        <v>748</v>
      </c>
      <c r="J419" s="1" t="s">
        <v>134</v>
      </c>
    </row>
    <row r="420" spans="2:10" outlineLevel="1" x14ac:dyDescent="0.2">
      <c r="B420" s="11">
        <v>44916</v>
      </c>
      <c r="C420" s="1" t="s">
        <v>884</v>
      </c>
      <c r="D420" s="1" t="s">
        <v>166</v>
      </c>
      <c r="E420" s="1" t="s">
        <v>865</v>
      </c>
      <c r="F420" s="5">
        <v>1110580</v>
      </c>
      <c r="G420" s="8" t="s">
        <v>145</v>
      </c>
      <c r="H420" s="5">
        <v>88846</v>
      </c>
      <c r="I420" s="1" t="s">
        <v>437</v>
      </c>
      <c r="J420" s="1" t="s">
        <v>456</v>
      </c>
    </row>
    <row r="421" spans="2:10" outlineLevel="1" x14ac:dyDescent="0.2">
      <c r="B421" s="11">
        <v>44916</v>
      </c>
      <c r="C421" s="1" t="s">
        <v>858</v>
      </c>
      <c r="D421" s="1" t="s">
        <v>166</v>
      </c>
      <c r="E421" s="1" t="s">
        <v>669</v>
      </c>
      <c r="F421" s="5">
        <v>3196948</v>
      </c>
      <c r="G421" s="8" t="s">
        <v>145</v>
      </c>
      <c r="H421" s="5">
        <v>255756</v>
      </c>
      <c r="I421" s="1" t="s">
        <v>593</v>
      </c>
      <c r="J421" s="1" t="s">
        <v>162</v>
      </c>
    </row>
    <row r="422" spans="2:10" outlineLevel="1" x14ac:dyDescent="0.2">
      <c r="B422" s="11">
        <v>44916</v>
      </c>
      <c r="C422" s="1" t="s">
        <v>133</v>
      </c>
      <c r="D422" s="1" t="s">
        <v>166</v>
      </c>
      <c r="E422" s="1" t="s">
        <v>785</v>
      </c>
      <c r="F422" s="5">
        <v>1665870</v>
      </c>
      <c r="G422" s="8" t="s">
        <v>145</v>
      </c>
      <c r="H422" s="5">
        <v>133270</v>
      </c>
      <c r="I422" s="1" t="s">
        <v>727</v>
      </c>
      <c r="J422" s="1" t="s">
        <v>243</v>
      </c>
    </row>
    <row r="423" spans="2:10" outlineLevel="1" x14ac:dyDescent="0.2">
      <c r="B423" s="11">
        <v>44918</v>
      </c>
      <c r="C423" s="1" t="s">
        <v>379</v>
      </c>
      <c r="D423" s="1" t="s">
        <v>166</v>
      </c>
      <c r="E423" s="1" t="s">
        <v>309</v>
      </c>
      <c r="F423" s="5">
        <v>4236746</v>
      </c>
      <c r="G423" s="8" t="s">
        <v>145</v>
      </c>
      <c r="H423" s="5">
        <v>338940</v>
      </c>
      <c r="I423" s="1" t="s">
        <v>302</v>
      </c>
      <c r="J423" s="1" t="s">
        <v>375</v>
      </c>
    </row>
    <row r="424" spans="2:10" outlineLevel="1" x14ac:dyDescent="0.2">
      <c r="B424" s="11">
        <v>44918</v>
      </c>
      <c r="C424" s="1" t="s">
        <v>817</v>
      </c>
      <c r="D424" s="1" t="s">
        <v>125</v>
      </c>
      <c r="E424" s="1" t="s">
        <v>826</v>
      </c>
      <c r="F424" s="5">
        <v>-333400</v>
      </c>
      <c r="G424" s="8" t="s">
        <v>145</v>
      </c>
      <c r="H424" s="5">
        <v>-26672</v>
      </c>
      <c r="I424" s="1" t="s">
        <v>727</v>
      </c>
      <c r="J424" s="1" t="s">
        <v>243</v>
      </c>
    </row>
    <row r="425" spans="2:10" outlineLevel="1" x14ac:dyDescent="0.2">
      <c r="B425" s="11">
        <v>44920</v>
      </c>
      <c r="C425" s="1" t="s">
        <v>614</v>
      </c>
      <c r="D425" s="1" t="s">
        <v>400</v>
      </c>
      <c r="E425" s="1" t="s">
        <v>826</v>
      </c>
      <c r="F425" s="5">
        <v>-656948</v>
      </c>
      <c r="G425" s="8" t="s">
        <v>145</v>
      </c>
      <c r="H425" s="5">
        <v>-52556</v>
      </c>
      <c r="I425" s="1" t="s">
        <v>593</v>
      </c>
      <c r="J425" s="1" t="s">
        <v>162</v>
      </c>
    </row>
    <row r="426" spans="2:10" outlineLevel="1" x14ac:dyDescent="0.2">
      <c r="B426" s="11">
        <v>44920</v>
      </c>
      <c r="C426" s="1" t="s">
        <v>625</v>
      </c>
      <c r="D426" s="1" t="s">
        <v>400</v>
      </c>
      <c r="E426" s="1" t="s">
        <v>826</v>
      </c>
      <c r="F426" s="5">
        <v>-656948</v>
      </c>
      <c r="G426" s="8" t="s">
        <v>145</v>
      </c>
      <c r="H426" s="5">
        <v>-52556</v>
      </c>
      <c r="I426" s="1" t="s">
        <v>593</v>
      </c>
      <c r="J426" s="1" t="s">
        <v>162</v>
      </c>
    </row>
    <row r="427" spans="2:10" outlineLevel="1" x14ac:dyDescent="0.2">
      <c r="B427" s="11">
        <v>44921</v>
      </c>
      <c r="C427" s="1" t="s">
        <v>105</v>
      </c>
      <c r="D427" s="1" t="s">
        <v>166</v>
      </c>
      <c r="E427" s="1" t="s">
        <v>289</v>
      </c>
      <c r="F427" s="5">
        <v>1868721</v>
      </c>
      <c r="G427" s="8" t="s">
        <v>145</v>
      </c>
      <c r="H427" s="5">
        <v>149498</v>
      </c>
      <c r="I427" s="1" t="s">
        <v>394</v>
      </c>
      <c r="J427" s="1" t="s">
        <v>472</v>
      </c>
    </row>
    <row r="428" spans="2:10" outlineLevel="1" x14ac:dyDescent="0.2">
      <c r="B428" s="11">
        <v>44921</v>
      </c>
      <c r="C428" s="1" t="s">
        <v>661</v>
      </c>
      <c r="D428" s="1" t="s">
        <v>166</v>
      </c>
      <c r="E428" s="1" t="s">
        <v>721</v>
      </c>
      <c r="F428" s="5">
        <v>1072050</v>
      </c>
      <c r="G428" s="8" t="s">
        <v>145</v>
      </c>
      <c r="H428" s="5">
        <v>85764</v>
      </c>
      <c r="I428" s="1" t="s">
        <v>727</v>
      </c>
      <c r="J428" s="1" t="s">
        <v>243</v>
      </c>
    </row>
    <row r="429" spans="2:10" outlineLevel="1" x14ac:dyDescent="0.2">
      <c r="B429" s="11">
        <v>44921</v>
      </c>
      <c r="C429" s="1" t="s">
        <v>397</v>
      </c>
      <c r="D429" s="1" t="s">
        <v>166</v>
      </c>
      <c r="E429" s="1" t="s">
        <v>106</v>
      </c>
      <c r="F429" s="5">
        <v>3312475</v>
      </c>
      <c r="G429" s="8" t="s">
        <v>145</v>
      </c>
      <c r="H429" s="5">
        <v>264998</v>
      </c>
      <c r="I429" s="1" t="s">
        <v>394</v>
      </c>
      <c r="J429" s="1" t="s">
        <v>472</v>
      </c>
    </row>
    <row r="430" spans="2:10" outlineLevel="1" x14ac:dyDescent="0.2">
      <c r="B430" s="11">
        <v>44923</v>
      </c>
      <c r="C430" s="1" t="s">
        <v>192</v>
      </c>
      <c r="D430" s="1" t="s">
        <v>166</v>
      </c>
      <c r="E430" s="1" t="s">
        <v>183</v>
      </c>
      <c r="F430" s="5">
        <v>1110580</v>
      </c>
      <c r="G430" s="8" t="s">
        <v>145</v>
      </c>
      <c r="H430" s="5">
        <v>88846</v>
      </c>
      <c r="I430" s="1" t="s">
        <v>437</v>
      </c>
      <c r="J430" s="1" t="s">
        <v>456</v>
      </c>
    </row>
    <row r="431" spans="2:10" outlineLevel="1" x14ac:dyDescent="0.2">
      <c r="B431" s="11">
        <v>44923</v>
      </c>
      <c r="C431" s="1" t="s">
        <v>882</v>
      </c>
      <c r="D431" s="1" t="s">
        <v>166</v>
      </c>
      <c r="E431" s="1" t="s">
        <v>534</v>
      </c>
      <c r="F431" s="5">
        <v>4245282</v>
      </c>
      <c r="G431" s="8" t="s">
        <v>145</v>
      </c>
      <c r="H431" s="5">
        <v>339623</v>
      </c>
      <c r="I431" s="1" t="s">
        <v>593</v>
      </c>
      <c r="J431" s="1" t="s">
        <v>162</v>
      </c>
    </row>
    <row r="432" spans="2:10" outlineLevel="1" x14ac:dyDescent="0.2">
      <c r="B432" s="11">
        <v>44923</v>
      </c>
      <c r="C432" s="1" t="s">
        <v>222</v>
      </c>
      <c r="D432" s="1" t="s">
        <v>166</v>
      </c>
      <c r="E432" s="1" t="s">
        <v>772</v>
      </c>
      <c r="F432" s="5">
        <v>4168222</v>
      </c>
      <c r="G432" s="8" t="s">
        <v>145</v>
      </c>
      <c r="H432" s="5">
        <v>333458</v>
      </c>
      <c r="I432" s="1" t="s">
        <v>207</v>
      </c>
      <c r="J432" s="1" t="s">
        <v>706</v>
      </c>
    </row>
    <row r="433" spans="2:10" outlineLevel="1" x14ac:dyDescent="0.2">
      <c r="B433" s="11">
        <v>44923</v>
      </c>
      <c r="C433" s="1" t="s">
        <v>775</v>
      </c>
      <c r="D433" s="1" t="s">
        <v>166</v>
      </c>
      <c r="E433" s="1" t="s">
        <v>66</v>
      </c>
      <c r="F433" s="5">
        <v>6192344</v>
      </c>
      <c r="G433" s="8" t="s">
        <v>145</v>
      </c>
      <c r="H433" s="5">
        <v>495388</v>
      </c>
      <c r="I433" s="1" t="s">
        <v>393</v>
      </c>
      <c r="J433" s="1" t="s">
        <v>677</v>
      </c>
    </row>
    <row r="434" spans="2:10" outlineLevel="1" x14ac:dyDescent="0.2">
      <c r="B434" s="11">
        <v>44924</v>
      </c>
      <c r="C434" s="1" t="s">
        <v>482</v>
      </c>
      <c r="D434" s="1" t="s">
        <v>166</v>
      </c>
      <c r="E434" s="1" t="s">
        <v>131</v>
      </c>
      <c r="F434" s="5">
        <v>3295467</v>
      </c>
      <c r="G434" s="8" t="s">
        <v>145</v>
      </c>
      <c r="H434" s="5">
        <v>263637</v>
      </c>
      <c r="I434" s="1" t="s">
        <v>748</v>
      </c>
      <c r="J434" s="1" t="s">
        <v>134</v>
      </c>
    </row>
    <row r="435" spans="2:10" outlineLevel="1" x14ac:dyDescent="0.2">
      <c r="B435" s="11">
        <v>44924</v>
      </c>
      <c r="C435" s="1" t="s">
        <v>367</v>
      </c>
      <c r="D435" s="1" t="s">
        <v>166</v>
      </c>
      <c r="E435" s="1" t="s">
        <v>370</v>
      </c>
      <c r="F435" s="5">
        <v>1012061</v>
      </c>
      <c r="G435" s="8" t="s">
        <v>145</v>
      </c>
      <c r="H435" s="5">
        <v>80965</v>
      </c>
      <c r="I435" s="1" t="s">
        <v>438</v>
      </c>
      <c r="J435" s="1" t="s">
        <v>779</v>
      </c>
    </row>
    <row r="436" spans="2:10" outlineLevel="1" x14ac:dyDescent="0.2">
      <c r="B436" s="11">
        <v>44926</v>
      </c>
      <c r="C436" s="1" t="s">
        <v>288</v>
      </c>
      <c r="D436" s="1" t="s">
        <v>688</v>
      </c>
      <c r="E436" s="1" t="s">
        <v>826</v>
      </c>
      <c r="F436" s="5">
        <v>-222116</v>
      </c>
      <c r="G436" s="8" t="s">
        <v>145</v>
      </c>
      <c r="H436" s="5">
        <v>-17769</v>
      </c>
      <c r="I436" s="1" t="s">
        <v>394</v>
      </c>
      <c r="J436" s="1" t="s">
        <v>472</v>
      </c>
    </row>
    <row r="437" spans="2:10" outlineLevel="1" x14ac:dyDescent="0.2">
      <c r="B437" s="11">
        <v>44926</v>
      </c>
      <c r="C437" s="1" t="s">
        <v>693</v>
      </c>
      <c r="D437" s="1" t="s">
        <v>166</v>
      </c>
      <c r="E437" s="1" t="s">
        <v>408</v>
      </c>
      <c r="F437" s="5">
        <v>28978125</v>
      </c>
      <c r="G437" s="8" t="s">
        <v>145</v>
      </c>
      <c r="H437" s="5">
        <v>2318250</v>
      </c>
      <c r="I437" s="1" t="s">
        <v>748</v>
      </c>
      <c r="J437" s="1" t="s">
        <v>134</v>
      </c>
    </row>
    <row r="438" spans="2:10" outlineLevel="1" x14ac:dyDescent="0.2">
      <c r="B438" s="11">
        <v>44928</v>
      </c>
      <c r="C438" s="1" t="s">
        <v>649</v>
      </c>
      <c r="D438" s="1" t="s">
        <v>371</v>
      </c>
      <c r="E438" s="1" t="s">
        <v>294</v>
      </c>
      <c r="F438" s="5">
        <v>1665870</v>
      </c>
      <c r="G438" s="8" t="s">
        <v>28</v>
      </c>
      <c r="H438" s="5">
        <v>166587</v>
      </c>
      <c r="I438" s="1" t="s">
        <v>727</v>
      </c>
      <c r="J438" s="1" t="s">
        <v>243</v>
      </c>
    </row>
    <row r="439" spans="2:10" outlineLevel="1" x14ac:dyDescent="0.2">
      <c r="B439" s="11">
        <v>44928</v>
      </c>
      <c r="C439" s="1" t="s">
        <v>256</v>
      </c>
      <c r="D439" s="1" t="s">
        <v>371</v>
      </c>
      <c r="E439" s="1" t="s">
        <v>342</v>
      </c>
      <c r="F439" s="5">
        <v>22660777</v>
      </c>
      <c r="G439" s="8" t="s">
        <v>28</v>
      </c>
      <c r="H439" s="5">
        <v>2266078</v>
      </c>
      <c r="I439" s="1" t="s">
        <v>593</v>
      </c>
      <c r="J439" s="1" t="s">
        <v>162</v>
      </c>
    </row>
    <row r="440" spans="2:10" outlineLevel="1" x14ac:dyDescent="0.2">
      <c r="B440" s="11">
        <v>44928</v>
      </c>
      <c r="C440" s="1" t="s">
        <v>403</v>
      </c>
      <c r="D440" s="1" t="s">
        <v>371</v>
      </c>
      <c r="E440" s="1" t="s">
        <v>608</v>
      </c>
      <c r="F440" s="5">
        <v>5060305</v>
      </c>
      <c r="G440" s="8" t="s">
        <v>28</v>
      </c>
      <c r="H440" s="5">
        <v>506031</v>
      </c>
      <c r="I440" s="1" t="s">
        <v>393</v>
      </c>
      <c r="J440" s="1" t="s">
        <v>677</v>
      </c>
    </row>
    <row r="441" spans="2:10" outlineLevel="1" x14ac:dyDescent="0.2">
      <c r="B441" s="11">
        <v>44931</v>
      </c>
      <c r="C441" s="1" t="s">
        <v>686</v>
      </c>
      <c r="D441" s="1" t="s">
        <v>371</v>
      </c>
      <c r="E441" s="1" t="s">
        <v>13</v>
      </c>
      <c r="F441" s="5">
        <v>5257343</v>
      </c>
      <c r="G441" s="8" t="s">
        <v>28</v>
      </c>
      <c r="H441" s="5">
        <v>525734</v>
      </c>
      <c r="I441" s="1" t="s">
        <v>437</v>
      </c>
      <c r="J441" s="1" t="s">
        <v>456</v>
      </c>
    </row>
    <row r="442" spans="2:10" outlineLevel="1" x14ac:dyDescent="0.2">
      <c r="B442" s="11">
        <v>45009</v>
      </c>
      <c r="C442" s="1" t="s">
        <v>90</v>
      </c>
      <c r="D442" s="1" t="s">
        <v>371</v>
      </c>
      <c r="E442" s="1" t="s">
        <v>747</v>
      </c>
      <c r="F442" s="5">
        <v>0</v>
      </c>
      <c r="G442" s="8" t="s">
        <v>28</v>
      </c>
      <c r="H442" s="5">
        <v>84906</v>
      </c>
      <c r="I442" s="1" t="s">
        <v>593</v>
      </c>
      <c r="J442" s="1" t="s">
        <v>162</v>
      </c>
    </row>
    <row r="443" spans="2:10" outlineLevel="1" x14ac:dyDescent="0.2">
      <c r="B443" s="11">
        <v>45099</v>
      </c>
      <c r="C443" s="1" t="s">
        <v>213</v>
      </c>
      <c r="D443" s="1" t="s">
        <v>371</v>
      </c>
      <c r="E443" s="1" t="s">
        <v>747</v>
      </c>
      <c r="F443" s="5">
        <v>-2134628</v>
      </c>
      <c r="G443" s="8" t="s">
        <v>145</v>
      </c>
      <c r="H443" s="5">
        <v>-170770</v>
      </c>
      <c r="I443" s="1" t="s">
        <v>727</v>
      </c>
      <c r="J443" s="1" t="s">
        <v>243</v>
      </c>
    </row>
    <row r="444" spans="2:10" x14ac:dyDescent="0.2">
      <c r="B444" s="12" t="s">
        <v>214</v>
      </c>
      <c r="F444" s="7">
        <v>1056143882</v>
      </c>
      <c r="H444" s="7">
        <v>87862007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S932"/>
  <sheetViews>
    <sheetView tabSelected="1" zoomScaleNormal="100" workbookViewId="0">
      <selection activeCell="H1" sqref="H1"/>
    </sheetView>
  </sheetViews>
  <sheetFormatPr defaultColWidth="9.125" defaultRowHeight="14.25" x14ac:dyDescent="0.2"/>
  <cols>
    <col min="1" max="1" width="14.25" style="9" customWidth="1"/>
    <col min="2" max="3" width="11.375" customWidth="1"/>
    <col min="4" max="4" width="40.625" customWidth="1"/>
    <col min="5" max="5" width="17.125" style="2" customWidth="1"/>
    <col min="6" max="6" width="11.375" customWidth="1"/>
    <col min="7" max="8" width="15.75" style="2" customWidth="1"/>
    <col min="9" max="9" width="74.125" bestFit="1" customWidth="1"/>
    <col min="10" max="11" width="21.375" customWidth="1"/>
    <col min="12" max="13" width="21.375" style="17" customWidth="1"/>
    <col min="14" max="14" width="21.375" customWidth="1"/>
    <col min="17" max="18" width="15.25" bestFit="1" customWidth="1"/>
    <col min="19" max="19" width="14.25" bestFit="1" customWidth="1"/>
  </cols>
  <sheetData>
    <row r="1" spans="1:19" ht="24.75" customHeight="1" x14ac:dyDescent="0.2">
      <c r="A1" s="6" t="s">
        <v>139</v>
      </c>
      <c r="B1" s="4" t="s">
        <v>0</v>
      </c>
      <c r="C1" s="4" t="s">
        <v>773</v>
      </c>
      <c r="D1" s="4" t="s">
        <v>603</v>
      </c>
      <c r="E1" s="10" t="s">
        <v>316</v>
      </c>
      <c r="F1" s="4" t="s">
        <v>57</v>
      </c>
      <c r="G1" s="10" t="s">
        <v>658</v>
      </c>
      <c r="H1" s="10" t="s">
        <v>896</v>
      </c>
      <c r="I1" s="4" t="s">
        <v>487</v>
      </c>
      <c r="J1" s="4" t="s">
        <v>249</v>
      </c>
      <c r="K1" s="18" t="s">
        <v>903</v>
      </c>
      <c r="L1" s="15" t="s">
        <v>900</v>
      </c>
      <c r="M1" s="15" t="s">
        <v>901</v>
      </c>
      <c r="N1" s="13" t="s">
        <v>902</v>
      </c>
      <c r="O1" s="13" t="s">
        <v>899</v>
      </c>
      <c r="Q1" s="17">
        <f>+SUBTOTAL(9,H:H)</f>
        <v>1238277947</v>
      </c>
      <c r="R1" s="23"/>
      <c r="S1" s="23"/>
    </row>
    <row r="2" spans="1:19" x14ac:dyDescent="0.2">
      <c r="A2" s="11">
        <v>45611</v>
      </c>
      <c r="B2" s="1">
        <v>65134</v>
      </c>
      <c r="C2" s="1" t="s">
        <v>906</v>
      </c>
      <c r="D2" s="1" t="s">
        <v>393</v>
      </c>
      <c r="E2" s="5">
        <v>3571980</v>
      </c>
      <c r="F2" s="8" t="s">
        <v>145</v>
      </c>
      <c r="G2" s="5">
        <v>285758</v>
      </c>
      <c r="H2" s="5">
        <f t="shared" ref="H2:H9" si="0">+E2+G2</f>
        <v>3857738</v>
      </c>
      <c r="I2" s="1" t="s">
        <v>393</v>
      </c>
      <c r="J2" s="1" t="s">
        <v>677</v>
      </c>
      <c r="K2" s="19">
        <f t="shared" ref="K2:K9" si="1">30+A2</f>
        <v>45641</v>
      </c>
      <c r="L2" s="16">
        <f>+VLOOKUP(B2,'[1]2023'!I$2310:Q$2403,9,0)</f>
        <v>3857738</v>
      </c>
      <c r="M2" s="16">
        <f t="shared" ref="M2:M9" si="2">+L2-H2</f>
        <v>0</v>
      </c>
      <c r="N2" s="14" t="str">
        <f>+VLOOKUP(B2,'[1]2023'!I$2310:Q$2403,7,0)</f>
        <v>20250110</v>
      </c>
      <c r="O2" t="s">
        <v>968</v>
      </c>
    </row>
    <row r="3" spans="1:19" x14ac:dyDescent="0.2">
      <c r="A3" s="11">
        <v>45615</v>
      </c>
      <c r="B3" s="1">
        <v>65294</v>
      </c>
      <c r="C3" s="1" t="s">
        <v>906</v>
      </c>
      <c r="D3" s="1" t="s">
        <v>916</v>
      </c>
      <c r="E3" s="5">
        <v>832940</v>
      </c>
      <c r="F3" s="8" t="s">
        <v>145</v>
      </c>
      <c r="G3" s="5">
        <v>66635</v>
      </c>
      <c r="H3" s="5">
        <f t="shared" si="0"/>
        <v>899575</v>
      </c>
      <c r="I3" s="1" t="s">
        <v>302</v>
      </c>
      <c r="J3" s="1" t="s">
        <v>375</v>
      </c>
      <c r="K3" s="19">
        <f t="shared" si="1"/>
        <v>45645</v>
      </c>
      <c r="L3" s="16">
        <f>+VLOOKUP(B3,'[1]2023'!I$2310:Q$2403,9,0)</f>
        <v>899575</v>
      </c>
      <c r="M3" s="16">
        <f t="shared" si="2"/>
        <v>0</v>
      </c>
      <c r="N3" s="14" t="str">
        <f>+VLOOKUP(B3,'[1]2023'!I$2310:Q$2403,7,0)</f>
        <v>20250110</v>
      </c>
      <c r="O3" t="s">
        <v>968</v>
      </c>
    </row>
    <row r="4" spans="1:19" x14ac:dyDescent="0.2">
      <c r="A4" s="11">
        <v>45615</v>
      </c>
      <c r="B4" s="1">
        <v>65392</v>
      </c>
      <c r="C4" s="1" t="s">
        <v>906</v>
      </c>
      <c r="D4" s="1" t="s">
        <v>917</v>
      </c>
      <c r="E4" s="5">
        <v>2261210</v>
      </c>
      <c r="F4" s="8" t="s">
        <v>145</v>
      </c>
      <c r="G4" s="5">
        <v>180897</v>
      </c>
      <c r="H4" s="5">
        <f t="shared" si="0"/>
        <v>2442107</v>
      </c>
      <c r="I4" s="1" t="s">
        <v>907</v>
      </c>
      <c r="J4" s="1" t="s">
        <v>904</v>
      </c>
      <c r="K4" s="19">
        <f t="shared" si="1"/>
        <v>45645</v>
      </c>
      <c r="L4" s="16">
        <f>+VLOOKUP(B4,'[1]2023'!I$2310:Q$2403,9,0)</f>
        <v>2442107</v>
      </c>
      <c r="M4" s="16">
        <f t="shared" si="2"/>
        <v>0</v>
      </c>
      <c r="N4" s="14" t="str">
        <f>+VLOOKUP(B4,'[1]2023'!I$2310:Q$2403,7,0)</f>
        <v>20250110</v>
      </c>
      <c r="O4" t="s">
        <v>968</v>
      </c>
    </row>
    <row r="5" spans="1:19" x14ac:dyDescent="0.2">
      <c r="A5" s="11">
        <v>45617</v>
      </c>
      <c r="B5" s="1">
        <v>65876</v>
      </c>
      <c r="C5" s="1" t="s">
        <v>906</v>
      </c>
      <c r="D5" s="1" t="s">
        <v>393</v>
      </c>
      <c r="E5" s="5">
        <v>1452970</v>
      </c>
      <c r="F5" s="8" t="s">
        <v>145</v>
      </c>
      <c r="G5" s="5">
        <v>116238</v>
      </c>
      <c r="H5" s="5">
        <f t="shared" si="0"/>
        <v>1569208</v>
      </c>
      <c r="I5" s="1" t="s">
        <v>393</v>
      </c>
      <c r="J5" s="1" t="s">
        <v>677</v>
      </c>
      <c r="K5" s="19">
        <f t="shared" si="1"/>
        <v>45647</v>
      </c>
      <c r="L5" s="16">
        <f>+VLOOKUP(B5,'[1]2023'!I$2310:Q$2403,9,0)</f>
        <v>1569208</v>
      </c>
      <c r="M5" s="16">
        <f t="shared" si="2"/>
        <v>0</v>
      </c>
      <c r="N5" s="14" t="str">
        <f>+VLOOKUP(B5,'[1]2023'!I$2310:Q$2403,7,0)</f>
        <v>20250110</v>
      </c>
      <c r="O5" t="s">
        <v>968</v>
      </c>
    </row>
    <row r="6" spans="1:19" x14ac:dyDescent="0.2">
      <c r="A6" s="11">
        <v>45617</v>
      </c>
      <c r="B6" s="1">
        <v>65877</v>
      </c>
      <c r="C6" s="1" t="s">
        <v>906</v>
      </c>
      <c r="D6" s="1" t="s">
        <v>394</v>
      </c>
      <c r="E6" s="5">
        <v>2139748</v>
      </c>
      <c r="F6" s="8" t="s">
        <v>145</v>
      </c>
      <c r="G6" s="5">
        <v>171180</v>
      </c>
      <c r="H6" s="5">
        <f t="shared" si="0"/>
        <v>2310928</v>
      </c>
      <c r="I6" s="1" t="s">
        <v>394</v>
      </c>
      <c r="J6" s="1" t="s">
        <v>472</v>
      </c>
      <c r="K6" s="19">
        <f t="shared" si="1"/>
        <v>45647</v>
      </c>
      <c r="L6" s="16">
        <f>+VLOOKUP(B6,'[1]2023'!I$2310:Q$2403,9,0)</f>
        <v>2310928</v>
      </c>
      <c r="M6" s="16">
        <f t="shared" si="2"/>
        <v>0</v>
      </c>
      <c r="N6" s="14" t="str">
        <f>+VLOOKUP(B6,'[1]2023'!I$2310:Q$2403,7,0)</f>
        <v>20250110</v>
      </c>
      <c r="O6" t="s">
        <v>968</v>
      </c>
    </row>
    <row r="7" spans="1:19" x14ac:dyDescent="0.2">
      <c r="A7" s="11">
        <v>45617</v>
      </c>
      <c r="B7" s="1">
        <v>65878</v>
      </c>
      <c r="C7" s="1" t="s">
        <v>906</v>
      </c>
      <c r="D7" s="1" t="s">
        <v>727</v>
      </c>
      <c r="E7" s="5">
        <v>1412930</v>
      </c>
      <c r="F7" s="8" t="s">
        <v>145</v>
      </c>
      <c r="G7" s="5">
        <v>113034</v>
      </c>
      <c r="H7" s="5">
        <f t="shared" si="0"/>
        <v>1525964</v>
      </c>
      <c r="I7" s="1" t="s">
        <v>727</v>
      </c>
      <c r="J7" s="1" t="s">
        <v>243</v>
      </c>
      <c r="K7" s="19">
        <f t="shared" si="1"/>
        <v>45647</v>
      </c>
      <c r="L7" s="16">
        <f>+VLOOKUP(B7,'[1]2023'!I$2310:Q$2403,9,0)</f>
        <v>1525964</v>
      </c>
      <c r="M7" s="16">
        <f t="shared" si="2"/>
        <v>0</v>
      </c>
      <c r="N7" s="14" t="str">
        <f>+VLOOKUP(B7,'[1]2023'!I$2310:Q$2403,7,0)</f>
        <v>20250110</v>
      </c>
      <c r="O7" t="s">
        <v>968</v>
      </c>
    </row>
    <row r="8" spans="1:19" x14ac:dyDescent="0.2">
      <c r="A8" s="11">
        <v>45618</v>
      </c>
      <c r="B8" s="1">
        <v>66615</v>
      </c>
      <c r="C8" s="1" t="s">
        <v>906</v>
      </c>
      <c r="D8" s="1" t="s">
        <v>898</v>
      </c>
      <c r="E8" s="5">
        <v>3238960</v>
      </c>
      <c r="F8" s="8" t="s">
        <v>145</v>
      </c>
      <c r="G8" s="5">
        <v>259117</v>
      </c>
      <c r="H8" s="5">
        <f t="shared" si="0"/>
        <v>3498077</v>
      </c>
      <c r="I8" s="1" t="s">
        <v>748</v>
      </c>
      <c r="J8" s="1" t="s">
        <v>134</v>
      </c>
      <c r="K8" s="19">
        <f t="shared" si="1"/>
        <v>45648</v>
      </c>
      <c r="L8" s="16">
        <f>+VLOOKUP(B8,'[1]2023'!I$2310:Q$2403,9,0)</f>
        <v>3498077</v>
      </c>
      <c r="M8" s="16">
        <f t="shared" si="2"/>
        <v>0</v>
      </c>
      <c r="N8" s="14" t="str">
        <f>+VLOOKUP(B8,'[1]2023'!I$2310:Q$2403,7,0)</f>
        <v>20250110</v>
      </c>
      <c r="O8" t="s">
        <v>968</v>
      </c>
    </row>
    <row r="9" spans="1:19" x14ac:dyDescent="0.2">
      <c r="A9" s="11">
        <v>45618</v>
      </c>
      <c r="B9" s="1">
        <v>66636</v>
      </c>
      <c r="C9" s="1" t="s">
        <v>906</v>
      </c>
      <c r="D9" s="1" t="s">
        <v>911</v>
      </c>
      <c r="E9" s="5">
        <v>1185796</v>
      </c>
      <c r="F9" s="8" t="s">
        <v>145</v>
      </c>
      <c r="G9" s="5">
        <v>94864</v>
      </c>
      <c r="H9" s="5">
        <f t="shared" si="0"/>
        <v>1280660</v>
      </c>
      <c r="I9" s="1" t="s">
        <v>911</v>
      </c>
      <c r="J9" s="1" t="s">
        <v>912</v>
      </c>
      <c r="K9" s="19">
        <f t="shared" si="1"/>
        <v>45648</v>
      </c>
      <c r="L9" s="16">
        <f>+VLOOKUP(B9,'[1]2023'!I$2310:Q$2403,9,0)</f>
        <v>1280660</v>
      </c>
      <c r="M9" s="16">
        <f t="shared" si="2"/>
        <v>0</v>
      </c>
      <c r="N9" s="14" t="str">
        <f>+VLOOKUP(B9,'[1]2023'!I$2310:Q$2403,7,0)</f>
        <v>20250110</v>
      </c>
      <c r="O9" t="s">
        <v>968</v>
      </c>
    </row>
    <row r="10" spans="1:19" x14ac:dyDescent="0.2">
      <c r="A10" s="11">
        <v>45619</v>
      </c>
      <c r="B10" s="1">
        <v>66872</v>
      </c>
      <c r="C10" s="1" t="s">
        <v>906</v>
      </c>
      <c r="D10" s="1" t="s">
        <v>897</v>
      </c>
      <c r="E10" s="5">
        <v>666348</v>
      </c>
      <c r="F10" s="8" t="s">
        <v>145</v>
      </c>
      <c r="G10" s="5">
        <v>53308</v>
      </c>
      <c r="H10" s="5">
        <f t="shared" ref="H10:H42" si="3">+E10+G10</f>
        <v>719656</v>
      </c>
      <c r="I10" s="1" t="s">
        <v>748</v>
      </c>
      <c r="J10" s="1" t="s">
        <v>134</v>
      </c>
      <c r="K10" s="19">
        <f t="shared" ref="K10:K19" si="4">30+A10</f>
        <v>45649</v>
      </c>
      <c r="L10" s="16">
        <f>+VLOOKUP(B10,'[1]2023'!I$2310:Q$2403,9,0)</f>
        <v>719656</v>
      </c>
      <c r="M10" s="16">
        <f t="shared" ref="M10:M19" si="5">+L10-H10</f>
        <v>0</v>
      </c>
      <c r="N10" s="14" t="str">
        <f>+VLOOKUP(B10,'[1]2023'!I$2310:Q$2403,7,0)</f>
        <v>20250110</v>
      </c>
      <c r="O10" t="s">
        <v>968</v>
      </c>
    </row>
    <row r="11" spans="1:19" x14ac:dyDescent="0.2">
      <c r="A11" s="11">
        <v>45621</v>
      </c>
      <c r="B11" s="1">
        <v>67044</v>
      </c>
      <c r="C11" s="1" t="s">
        <v>906</v>
      </c>
      <c r="D11" s="1" t="s">
        <v>918</v>
      </c>
      <c r="E11" s="5">
        <v>595330</v>
      </c>
      <c r="F11" s="8" t="s">
        <v>145</v>
      </c>
      <c r="G11" s="5">
        <v>47626</v>
      </c>
      <c r="H11" s="5">
        <f t="shared" si="3"/>
        <v>642956</v>
      </c>
      <c r="I11" s="1" t="s">
        <v>251</v>
      </c>
      <c r="J11" s="1" t="s">
        <v>745</v>
      </c>
      <c r="K11" s="19">
        <f t="shared" si="4"/>
        <v>45651</v>
      </c>
      <c r="L11" s="16">
        <f>+VLOOKUP(B11,'[1]2023'!I$2310:Q$2403,9,0)</f>
        <v>642956</v>
      </c>
      <c r="M11" s="16">
        <f t="shared" si="5"/>
        <v>0</v>
      </c>
      <c r="N11" s="14" t="str">
        <f>+VLOOKUP(B11,'[1]2023'!I$2310:Q$2403,7,0)</f>
        <v>20250110</v>
      </c>
      <c r="O11" t="s">
        <v>968</v>
      </c>
    </row>
    <row r="12" spans="1:19" x14ac:dyDescent="0.2">
      <c r="A12" s="11">
        <v>45621</v>
      </c>
      <c r="B12" s="1">
        <v>67046</v>
      </c>
      <c r="C12" s="1" t="s">
        <v>906</v>
      </c>
      <c r="D12" s="1" t="s">
        <v>919</v>
      </c>
      <c r="E12" s="5">
        <v>2523510</v>
      </c>
      <c r="F12" s="8" t="s">
        <v>145</v>
      </c>
      <c r="G12" s="5">
        <v>201881</v>
      </c>
      <c r="H12" s="5">
        <f t="shared" si="3"/>
        <v>2725391</v>
      </c>
      <c r="I12" s="1" t="s">
        <v>907</v>
      </c>
      <c r="J12" s="1" t="s">
        <v>904</v>
      </c>
      <c r="K12" s="19">
        <f t="shared" si="4"/>
        <v>45651</v>
      </c>
      <c r="L12" s="16">
        <f>+VLOOKUP(B12,'[1]2023'!I$2310:Q$2403,9,0)</f>
        <v>2725391</v>
      </c>
      <c r="M12" s="16">
        <f t="shared" si="5"/>
        <v>0</v>
      </c>
      <c r="N12" s="14" t="str">
        <f>+VLOOKUP(B12,'[1]2023'!I$2310:Q$2403,7,0)</f>
        <v>20250110</v>
      </c>
      <c r="O12" t="s">
        <v>968</v>
      </c>
    </row>
    <row r="13" spans="1:19" x14ac:dyDescent="0.2">
      <c r="A13" s="11">
        <v>45621</v>
      </c>
      <c r="B13" s="1">
        <v>67061</v>
      </c>
      <c r="C13" s="1" t="s">
        <v>906</v>
      </c>
      <c r="D13" s="1" t="s">
        <v>393</v>
      </c>
      <c r="E13" s="5">
        <v>3501270</v>
      </c>
      <c r="F13" s="8" t="s">
        <v>145</v>
      </c>
      <c r="G13" s="5">
        <v>280102</v>
      </c>
      <c r="H13" s="5">
        <f t="shared" si="3"/>
        <v>3781372</v>
      </c>
      <c r="I13" s="1" t="s">
        <v>393</v>
      </c>
      <c r="J13" s="1" t="s">
        <v>677</v>
      </c>
      <c r="K13" s="19">
        <f t="shared" si="4"/>
        <v>45651</v>
      </c>
      <c r="L13" s="16">
        <f>+VLOOKUP(B13,'[1]2023'!I$2310:Q$2403,9,0)</f>
        <v>3781372</v>
      </c>
      <c r="M13" s="16">
        <f t="shared" si="5"/>
        <v>0</v>
      </c>
      <c r="N13" s="14" t="str">
        <f>+VLOOKUP(B13,'[1]2023'!I$2310:Q$2403,7,0)</f>
        <v>20250110</v>
      </c>
      <c r="O13" t="s">
        <v>968</v>
      </c>
    </row>
    <row r="14" spans="1:19" x14ac:dyDescent="0.2">
      <c r="A14" s="11">
        <v>45621</v>
      </c>
      <c r="B14" s="1">
        <v>67062</v>
      </c>
      <c r="C14" s="1" t="s">
        <v>906</v>
      </c>
      <c r="D14" s="1" t="s">
        <v>207</v>
      </c>
      <c r="E14" s="5">
        <v>2905940</v>
      </c>
      <c r="F14" s="8" t="s">
        <v>145</v>
      </c>
      <c r="G14" s="5">
        <v>232475</v>
      </c>
      <c r="H14" s="5">
        <f t="shared" si="3"/>
        <v>3138415</v>
      </c>
      <c r="I14" s="1" t="s">
        <v>207</v>
      </c>
      <c r="J14" s="1" t="s">
        <v>706</v>
      </c>
      <c r="K14" s="19">
        <f t="shared" si="4"/>
        <v>45651</v>
      </c>
      <c r="L14" s="16">
        <f>+VLOOKUP(B14,'[1]2023'!I$2310:Q$2403,9,0)</f>
        <v>3138415</v>
      </c>
      <c r="M14" s="16">
        <f t="shared" si="5"/>
        <v>0</v>
      </c>
      <c r="N14" s="14" t="str">
        <f>+VLOOKUP(B14,'[1]2023'!I$2310:Q$2403,7,0)</f>
        <v>20250110</v>
      </c>
      <c r="O14" t="s">
        <v>968</v>
      </c>
    </row>
    <row r="15" spans="1:19" x14ac:dyDescent="0.2">
      <c r="A15" s="11">
        <v>45621</v>
      </c>
      <c r="B15" s="1">
        <v>67063</v>
      </c>
      <c r="C15" s="1" t="s">
        <v>906</v>
      </c>
      <c r="D15" s="1" t="s">
        <v>593</v>
      </c>
      <c r="E15" s="5">
        <v>4269460</v>
      </c>
      <c r="F15" s="8" t="s">
        <v>145</v>
      </c>
      <c r="G15" s="5">
        <v>341557</v>
      </c>
      <c r="H15" s="5">
        <f t="shared" si="3"/>
        <v>4611017</v>
      </c>
      <c r="I15" s="1" t="s">
        <v>593</v>
      </c>
      <c r="J15" s="1" t="s">
        <v>162</v>
      </c>
      <c r="K15" s="19">
        <f t="shared" si="4"/>
        <v>45651</v>
      </c>
      <c r="L15" s="16">
        <f>+VLOOKUP(B15,'[1]2023'!I$2310:Q$2403,9,0)</f>
        <v>4611017</v>
      </c>
      <c r="M15" s="16">
        <f t="shared" si="5"/>
        <v>0</v>
      </c>
      <c r="N15" s="14" t="str">
        <f>+VLOOKUP(B15,'[1]2023'!I$2310:Q$2403,7,0)</f>
        <v>20250110</v>
      </c>
      <c r="O15" t="s">
        <v>968</v>
      </c>
    </row>
    <row r="16" spans="1:19" x14ac:dyDescent="0.2">
      <c r="A16" s="11">
        <v>45623</v>
      </c>
      <c r="B16" s="1">
        <v>67276</v>
      </c>
      <c r="C16" s="1" t="s">
        <v>906</v>
      </c>
      <c r="D16" s="1" t="s">
        <v>920</v>
      </c>
      <c r="E16" s="5">
        <v>1745950</v>
      </c>
      <c r="F16" s="8" t="s">
        <v>145</v>
      </c>
      <c r="G16" s="5">
        <v>139676</v>
      </c>
      <c r="H16" s="5">
        <f t="shared" si="3"/>
        <v>1885626</v>
      </c>
      <c r="I16" s="1" t="s">
        <v>907</v>
      </c>
      <c r="J16" s="1" t="s">
        <v>904</v>
      </c>
      <c r="K16" s="19">
        <f t="shared" si="4"/>
        <v>45653</v>
      </c>
      <c r="L16" s="16">
        <f>+VLOOKUP(B16,'[1]2023'!I$2310:Q$2403,9,0)</f>
        <v>1885626</v>
      </c>
      <c r="M16" s="16">
        <f t="shared" si="5"/>
        <v>0</v>
      </c>
      <c r="N16" s="14" t="str">
        <f>+VLOOKUP(B16,'[1]2023'!I$2310:Q$2403,7,0)</f>
        <v>20250110</v>
      </c>
      <c r="O16" t="s">
        <v>968</v>
      </c>
    </row>
    <row r="17" spans="1:15" x14ac:dyDescent="0.2">
      <c r="A17" s="11">
        <v>45625</v>
      </c>
      <c r="B17" s="1">
        <v>68119</v>
      </c>
      <c r="C17" s="1" t="s">
        <v>906</v>
      </c>
      <c r="D17" s="1" t="s">
        <v>898</v>
      </c>
      <c r="E17" s="5">
        <v>4389580</v>
      </c>
      <c r="F17" s="8" t="s">
        <v>145</v>
      </c>
      <c r="G17" s="5">
        <v>351166</v>
      </c>
      <c r="H17" s="5">
        <f t="shared" si="3"/>
        <v>4740746</v>
      </c>
      <c r="I17" s="1" t="s">
        <v>748</v>
      </c>
      <c r="J17" s="1" t="s">
        <v>134</v>
      </c>
      <c r="K17" s="19">
        <f t="shared" si="4"/>
        <v>45655</v>
      </c>
      <c r="L17" s="16">
        <f>+VLOOKUP(B17,'[1]2023'!I$2310:Q$2403,9,0)</f>
        <v>4740746</v>
      </c>
      <c r="M17" s="16">
        <f t="shared" si="5"/>
        <v>0</v>
      </c>
      <c r="N17" s="14" t="str">
        <f>+VLOOKUP(B17,'[1]2023'!I$2310:Q$2403,7,0)</f>
        <v>20250110</v>
      </c>
      <c r="O17" t="s">
        <v>968</v>
      </c>
    </row>
    <row r="18" spans="1:15" x14ac:dyDescent="0.2">
      <c r="A18" s="11">
        <v>45625</v>
      </c>
      <c r="B18" s="1">
        <v>68137</v>
      </c>
      <c r="C18" s="1" t="s">
        <v>906</v>
      </c>
      <c r="D18" s="1" t="s">
        <v>437</v>
      </c>
      <c r="E18" s="5">
        <v>2730060</v>
      </c>
      <c r="F18" s="8" t="s">
        <v>145</v>
      </c>
      <c r="G18" s="5">
        <v>218405</v>
      </c>
      <c r="H18" s="5">
        <f t="shared" si="3"/>
        <v>2948465</v>
      </c>
      <c r="I18" s="1" t="s">
        <v>437</v>
      </c>
      <c r="J18" s="1" t="s">
        <v>456</v>
      </c>
      <c r="K18" s="19">
        <f t="shared" si="4"/>
        <v>45655</v>
      </c>
      <c r="L18" s="16">
        <f>+VLOOKUP(B18,'[1]2023'!I$2310:Q$2403,9,0)</f>
        <v>2948465</v>
      </c>
      <c r="M18" s="16">
        <f t="shared" si="5"/>
        <v>0</v>
      </c>
      <c r="N18" s="14" t="str">
        <f>+VLOOKUP(B18,'[1]2023'!I$2310:Q$2403,7,0)</f>
        <v>20250110</v>
      </c>
      <c r="O18" t="s">
        <v>968</v>
      </c>
    </row>
    <row r="19" spans="1:15" x14ac:dyDescent="0.2">
      <c r="A19" s="11">
        <v>45625</v>
      </c>
      <c r="B19" s="1">
        <v>68398</v>
      </c>
      <c r="C19" s="1" t="s">
        <v>906</v>
      </c>
      <c r="D19" s="1" t="s">
        <v>393</v>
      </c>
      <c r="E19" s="5">
        <v>1286460</v>
      </c>
      <c r="F19" s="8" t="s">
        <v>145</v>
      </c>
      <c r="G19" s="5">
        <v>102917</v>
      </c>
      <c r="H19" s="5">
        <f t="shared" si="3"/>
        <v>1389377</v>
      </c>
      <c r="I19" s="1" t="s">
        <v>393</v>
      </c>
      <c r="J19" s="1" t="s">
        <v>677</v>
      </c>
      <c r="K19" s="19">
        <f t="shared" si="4"/>
        <v>45655</v>
      </c>
      <c r="L19" s="16">
        <f>+VLOOKUP(B19,'[1]2023'!$I$2404:$Q$2536,9,0)</f>
        <v>1389377</v>
      </c>
      <c r="M19" s="16">
        <f t="shared" si="5"/>
        <v>0</v>
      </c>
      <c r="N19" s="14" t="str">
        <f>+VLOOKUP(B19,'[1]2023'!$I$2404:$Q$2536,7,0)</f>
        <v>20250205</v>
      </c>
      <c r="O19" t="s">
        <v>980</v>
      </c>
    </row>
    <row r="20" spans="1:15" x14ac:dyDescent="0.2">
      <c r="A20" s="11">
        <v>45628</v>
      </c>
      <c r="B20" s="1">
        <v>68592</v>
      </c>
      <c r="C20" s="1" t="s">
        <v>906</v>
      </c>
      <c r="D20" s="1" t="s">
        <v>437</v>
      </c>
      <c r="E20" s="5">
        <v>1428792</v>
      </c>
      <c r="F20" s="8" t="s">
        <v>145</v>
      </c>
      <c r="G20" s="5">
        <v>114303</v>
      </c>
      <c r="H20" s="5">
        <f t="shared" si="3"/>
        <v>1543095</v>
      </c>
      <c r="I20" s="1" t="s">
        <v>437</v>
      </c>
      <c r="J20" s="1" t="s">
        <v>456</v>
      </c>
      <c r="K20" s="19">
        <f t="shared" ref="K20:K53" si="6">30+A20</f>
        <v>45658</v>
      </c>
      <c r="L20" s="16">
        <f>+VLOOKUP(B20,'[1]2023'!$I$2404:$Q$2536,9,0)</f>
        <v>1543095</v>
      </c>
      <c r="M20" s="16">
        <f t="shared" ref="M20:M53" si="7">+L20-H20</f>
        <v>0</v>
      </c>
      <c r="N20" s="14" t="str">
        <f>+VLOOKUP(B20,'[1]2023'!$I$2404:$Q$2536,7,0)</f>
        <v>20250205</v>
      </c>
      <c r="O20" t="s">
        <v>980</v>
      </c>
    </row>
    <row r="21" spans="1:15" x14ac:dyDescent="0.2">
      <c r="A21" s="11">
        <v>45628</v>
      </c>
      <c r="B21" s="1">
        <v>68634</v>
      </c>
      <c r="C21" s="1" t="s">
        <v>906</v>
      </c>
      <c r="D21" s="1" t="s">
        <v>921</v>
      </c>
      <c r="E21" s="5">
        <v>1024150</v>
      </c>
      <c r="F21" s="8" t="s">
        <v>145</v>
      </c>
      <c r="G21" s="5">
        <v>81932</v>
      </c>
      <c r="H21" s="5">
        <f t="shared" si="3"/>
        <v>1106082</v>
      </c>
      <c r="I21" s="1" t="s">
        <v>302</v>
      </c>
      <c r="J21" s="1" t="s">
        <v>375</v>
      </c>
      <c r="K21" s="19">
        <f t="shared" si="6"/>
        <v>45658</v>
      </c>
      <c r="L21" s="16">
        <f>+VLOOKUP(B21,'[1]2023'!$I$2404:$Q$2536,9,0)</f>
        <v>1106082</v>
      </c>
      <c r="M21" s="16">
        <f t="shared" si="7"/>
        <v>0</v>
      </c>
      <c r="N21" s="14" t="str">
        <f>+VLOOKUP(B21,'[1]2023'!$I$2404:$Q$2536,7,0)</f>
        <v>20250205</v>
      </c>
      <c r="O21" t="s">
        <v>980</v>
      </c>
    </row>
    <row r="22" spans="1:15" x14ac:dyDescent="0.2">
      <c r="A22" s="11">
        <v>45628</v>
      </c>
      <c r="B22" s="1">
        <v>68674</v>
      </c>
      <c r="C22" s="1" t="s">
        <v>906</v>
      </c>
      <c r="D22" s="1" t="s">
        <v>207</v>
      </c>
      <c r="E22" s="5">
        <v>2603590</v>
      </c>
      <c r="F22" s="8" t="s">
        <v>145</v>
      </c>
      <c r="G22" s="5">
        <v>208287</v>
      </c>
      <c r="H22" s="5">
        <f t="shared" si="3"/>
        <v>2811877</v>
      </c>
      <c r="I22" s="1" t="s">
        <v>207</v>
      </c>
      <c r="J22" s="1" t="s">
        <v>706</v>
      </c>
      <c r="K22" s="19">
        <f t="shared" si="6"/>
        <v>45658</v>
      </c>
      <c r="L22" s="16">
        <f>+VLOOKUP(B22,'[1]2023'!$I$2404:$Q$2536,9,0)</f>
        <v>2811877</v>
      </c>
      <c r="M22" s="16">
        <f t="shared" si="7"/>
        <v>0</v>
      </c>
      <c r="N22" s="14" t="str">
        <f>+VLOOKUP(B22,'[1]2023'!$I$2404:$Q$2536,7,0)</f>
        <v>20250205</v>
      </c>
      <c r="O22" t="s">
        <v>980</v>
      </c>
    </row>
    <row r="23" spans="1:15" x14ac:dyDescent="0.2">
      <c r="A23" s="11">
        <v>45628</v>
      </c>
      <c r="B23" s="1">
        <v>68675</v>
      </c>
      <c r="C23" s="1" t="s">
        <v>906</v>
      </c>
      <c r="D23" s="1" t="s">
        <v>393</v>
      </c>
      <c r="E23" s="5">
        <v>2048300</v>
      </c>
      <c r="F23" s="8" t="s">
        <v>145</v>
      </c>
      <c r="G23" s="5">
        <v>163864</v>
      </c>
      <c r="H23" s="5">
        <f t="shared" si="3"/>
        <v>2212164</v>
      </c>
      <c r="I23" s="1" t="s">
        <v>393</v>
      </c>
      <c r="J23" s="1" t="s">
        <v>677</v>
      </c>
      <c r="K23" s="19">
        <f t="shared" si="6"/>
        <v>45658</v>
      </c>
      <c r="L23" s="16">
        <f>+VLOOKUP(B23,'[1]2023'!$I$2404:$Q$2536,9,0)</f>
        <v>2212164</v>
      </c>
      <c r="M23" s="16">
        <f t="shared" si="7"/>
        <v>0</v>
      </c>
      <c r="N23" s="14" t="str">
        <f>+VLOOKUP(B23,'[1]2023'!$I$2404:$Q$2536,7,0)</f>
        <v>20250205</v>
      </c>
      <c r="O23" t="s">
        <v>980</v>
      </c>
    </row>
    <row r="24" spans="1:15" x14ac:dyDescent="0.2">
      <c r="A24" s="11">
        <v>45628</v>
      </c>
      <c r="B24" s="1">
        <v>68676</v>
      </c>
      <c r="C24" s="1" t="s">
        <v>906</v>
      </c>
      <c r="D24" s="1" t="s">
        <v>593</v>
      </c>
      <c r="E24" s="5">
        <v>4904840</v>
      </c>
      <c r="F24" s="8" t="s">
        <v>145</v>
      </c>
      <c r="G24" s="5">
        <v>392387</v>
      </c>
      <c r="H24" s="5">
        <f t="shared" si="3"/>
        <v>5297227</v>
      </c>
      <c r="I24" s="1" t="s">
        <v>593</v>
      </c>
      <c r="J24" s="1" t="s">
        <v>162</v>
      </c>
      <c r="K24" s="19">
        <f t="shared" si="6"/>
        <v>45658</v>
      </c>
      <c r="L24" s="16">
        <f>+VLOOKUP(B24,'[1]2023'!$I$2404:$Q$2536,9,0)</f>
        <v>5297227</v>
      </c>
      <c r="M24" s="16">
        <f t="shared" si="7"/>
        <v>0</v>
      </c>
      <c r="N24" s="14" t="str">
        <f>+VLOOKUP(B24,'[1]2023'!$I$2404:$Q$2536,7,0)</f>
        <v>20250205</v>
      </c>
      <c r="O24" t="s">
        <v>980</v>
      </c>
    </row>
    <row r="25" spans="1:15" x14ac:dyDescent="0.2">
      <c r="A25" s="11">
        <v>45630</v>
      </c>
      <c r="B25" s="1">
        <v>68842</v>
      </c>
      <c r="C25" s="1" t="s">
        <v>906</v>
      </c>
      <c r="D25" s="1" t="s">
        <v>922</v>
      </c>
      <c r="E25" s="5">
        <v>595330</v>
      </c>
      <c r="F25" s="8" t="s">
        <v>145</v>
      </c>
      <c r="G25" s="5">
        <v>47626</v>
      </c>
      <c r="H25" s="5">
        <f t="shared" si="3"/>
        <v>642956</v>
      </c>
      <c r="I25" s="1" t="s">
        <v>251</v>
      </c>
      <c r="J25" s="1" t="s">
        <v>745</v>
      </c>
      <c r="K25" s="19">
        <f t="shared" si="6"/>
        <v>45660</v>
      </c>
      <c r="L25" s="16">
        <f>+VLOOKUP(B25,'[1]2023'!$I$2404:$Q$2536,9,0)</f>
        <v>642956</v>
      </c>
      <c r="M25" s="16">
        <f t="shared" si="7"/>
        <v>0</v>
      </c>
      <c r="N25" s="14" t="str">
        <f>+VLOOKUP(B25,'[1]2023'!$I$2404:$Q$2536,7,0)</f>
        <v>20250205</v>
      </c>
      <c r="O25" t="s">
        <v>980</v>
      </c>
    </row>
    <row r="26" spans="1:15" x14ac:dyDescent="0.2">
      <c r="A26" s="11">
        <v>45631</v>
      </c>
      <c r="B26" s="1">
        <v>68856</v>
      </c>
      <c r="C26" s="1" t="s">
        <v>906</v>
      </c>
      <c r="D26" s="1" t="s">
        <v>438</v>
      </c>
      <c r="E26" s="5">
        <v>1214838</v>
      </c>
      <c r="F26" s="8" t="s">
        <v>145</v>
      </c>
      <c r="G26" s="5">
        <v>97187</v>
      </c>
      <c r="H26" s="5">
        <f t="shared" si="3"/>
        <v>1312025</v>
      </c>
      <c r="I26" s="1" t="s">
        <v>438</v>
      </c>
      <c r="J26" s="1" t="s">
        <v>779</v>
      </c>
      <c r="K26" s="19">
        <f t="shared" si="6"/>
        <v>45661</v>
      </c>
      <c r="L26" s="16">
        <f>+VLOOKUP(B26,'[1]2023'!$I$2404:$Q$2536,9,0)</f>
        <v>1312025</v>
      </c>
      <c r="M26" s="16">
        <f t="shared" si="7"/>
        <v>0</v>
      </c>
      <c r="N26" s="14" t="str">
        <f>+VLOOKUP(B26,'[1]2023'!$I$2404:$Q$2536,7,0)</f>
        <v>20250205</v>
      </c>
      <c r="O26" t="s">
        <v>980</v>
      </c>
    </row>
    <row r="27" spans="1:15" x14ac:dyDescent="0.2">
      <c r="A27" s="11">
        <v>45631</v>
      </c>
      <c r="B27" s="1">
        <v>68857</v>
      </c>
      <c r="C27" s="1" t="s">
        <v>906</v>
      </c>
      <c r="D27" s="1" t="s">
        <v>438</v>
      </c>
      <c r="E27" s="5">
        <v>2429676</v>
      </c>
      <c r="F27" s="8" t="s">
        <v>145</v>
      </c>
      <c r="G27" s="5">
        <v>194374</v>
      </c>
      <c r="H27" s="5">
        <f t="shared" si="3"/>
        <v>2624050</v>
      </c>
      <c r="I27" s="1" t="s">
        <v>438</v>
      </c>
      <c r="J27" s="1" t="s">
        <v>779</v>
      </c>
      <c r="K27" s="19">
        <f t="shared" si="6"/>
        <v>45661</v>
      </c>
      <c r="L27" s="16">
        <f>+VLOOKUP(B27,'[1]2023'!$I$2404:$Q$2536,9,0)</f>
        <v>2624050</v>
      </c>
      <c r="M27" s="16">
        <f t="shared" si="7"/>
        <v>0</v>
      </c>
      <c r="N27" s="14" t="str">
        <f>+VLOOKUP(B27,'[1]2023'!$I$2404:$Q$2536,7,0)</f>
        <v>20250205</v>
      </c>
      <c r="O27" t="s">
        <v>980</v>
      </c>
    </row>
    <row r="28" spans="1:15" x14ac:dyDescent="0.2">
      <c r="A28" s="11">
        <v>45632</v>
      </c>
      <c r="B28" s="1">
        <v>69726</v>
      </c>
      <c r="C28" s="1" t="s">
        <v>906</v>
      </c>
      <c r="D28" s="1" t="s">
        <v>911</v>
      </c>
      <c r="E28" s="5">
        <v>745492.59259259258</v>
      </c>
      <c r="F28" s="8" t="s">
        <v>145</v>
      </c>
      <c r="G28" s="5">
        <v>59639.407407407409</v>
      </c>
      <c r="H28" s="5">
        <v>805132</v>
      </c>
      <c r="I28" s="1" t="s">
        <v>911</v>
      </c>
      <c r="J28" s="1" t="s">
        <v>912</v>
      </c>
      <c r="K28" s="19">
        <f t="shared" si="6"/>
        <v>45662</v>
      </c>
      <c r="L28" s="16">
        <f>+VLOOKUP(B28,'[1]2023'!$I$2404:$Q$2536,9,0)</f>
        <v>822871</v>
      </c>
      <c r="M28" s="16">
        <f t="shared" si="7"/>
        <v>17739</v>
      </c>
      <c r="N28" s="14" t="str">
        <f>+VLOOKUP(B28,'[1]2023'!$I$2404:$Q$2536,7,0)</f>
        <v>20250205</v>
      </c>
      <c r="O28" t="s">
        <v>980</v>
      </c>
    </row>
    <row r="29" spans="1:15" x14ac:dyDescent="0.2">
      <c r="A29" s="11">
        <v>45632</v>
      </c>
      <c r="B29" s="1">
        <v>69767</v>
      </c>
      <c r="C29" s="1" t="s">
        <v>906</v>
      </c>
      <c r="D29" s="1" t="s">
        <v>923</v>
      </c>
      <c r="E29" s="5">
        <v>2476520</v>
      </c>
      <c r="F29" s="8" t="s">
        <v>145</v>
      </c>
      <c r="G29" s="5">
        <v>198122</v>
      </c>
      <c r="H29" s="5">
        <f t="shared" si="3"/>
        <v>2674642</v>
      </c>
      <c r="I29" s="1" t="s">
        <v>302</v>
      </c>
      <c r="J29" s="1" t="s">
        <v>375</v>
      </c>
      <c r="K29" s="19">
        <f t="shared" si="6"/>
        <v>45662</v>
      </c>
      <c r="L29" s="16">
        <f>+VLOOKUP(B29,'[1]2023'!$I$2404:$Q$2536,9,0)</f>
        <v>2674642</v>
      </c>
      <c r="M29" s="16">
        <f t="shared" si="7"/>
        <v>0</v>
      </c>
      <c r="N29" s="14" t="str">
        <f>+VLOOKUP(B29,'[1]2023'!$I$2404:$Q$2536,7,0)</f>
        <v>20250205</v>
      </c>
      <c r="O29" t="s">
        <v>980</v>
      </c>
    </row>
    <row r="30" spans="1:15" x14ac:dyDescent="0.2">
      <c r="A30" s="11">
        <v>45632</v>
      </c>
      <c r="B30" s="1">
        <v>69877</v>
      </c>
      <c r="C30" s="1" t="s">
        <v>906</v>
      </c>
      <c r="D30" s="1" t="s">
        <v>727</v>
      </c>
      <c r="E30" s="5">
        <v>869201</v>
      </c>
      <c r="F30" s="8" t="s">
        <v>145</v>
      </c>
      <c r="G30" s="5">
        <v>69536</v>
      </c>
      <c r="H30" s="5">
        <f t="shared" si="3"/>
        <v>938737</v>
      </c>
      <c r="I30" s="1" t="s">
        <v>727</v>
      </c>
      <c r="J30" s="1" t="s">
        <v>243</v>
      </c>
      <c r="K30" s="19">
        <f t="shared" si="6"/>
        <v>45662</v>
      </c>
      <c r="L30" s="16">
        <f>+VLOOKUP(B30,'[1]2023'!$I$2404:$Q$2536,9,0)</f>
        <v>938737</v>
      </c>
      <c r="M30" s="16">
        <f t="shared" si="7"/>
        <v>0</v>
      </c>
      <c r="N30" s="14" t="str">
        <f>+VLOOKUP(B30,'[1]2023'!$I$2404:$Q$2536,7,0)</f>
        <v>20250205</v>
      </c>
      <c r="O30" t="s">
        <v>980</v>
      </c>
    </row>
    <row r="31" spans="1:15" x14ac:dyDescent="0.2">
      <c r="A31" s="11">
        <v>45632</v>
      </c>
      <c r="B31" s="1">
        <v>69878</v>
      </c>
      <c r="C31" s="1" t="s">
        <v>906</v>
      </c>
      <c r="D31" s="1" t="s">
        <v>394</v>
      </c>
      <c r="E31" s="5">
        <v>1166905</v>
      </c>
      <c r="F31" s="8" t="s">
        <v>145</v>
      </c>
      <c r="G31" s="5">
        <v>93352</v>
      </c>
      <c r="H31" s="5">
        <f t="shared" si="3"/>
        <v>1260257</v>
      </c>
      <c r="I31" s="1" t="s">
        <v>394</v>
      </c>
      <c r="J31" s="1" t="s">
        <v>472</v>
      </c>
      <c r="K31" s="19">
        <f t="shared" si="6"/>
        <v>45662</v>
      </c>
      <c r="L31" s="16">
        <f>+VLOOKUP(B31,'[1]2023'!$I$2404:$Q$2536,9,0)</f>
        <v>1260257</v>
      </c>
      <c r="M31" s="16">
        <f t="shared" si="7"/>
        <v>0</v>
      </c>
      <c r="N31" s="14" t="str">
        <f>+VLOOKUP(B31,'[1]2023'!$I$2404:$Q$2536,7,0)</f>
        <v>20250205</v>
      </c>
      <c r="O31" t="s">
        <v>980</v>
      </c>
    </row>
    <row r="32" spans="1:15" x14ac:dyDescent="0.2">
      <c r="A32" s="11">
        <v>45633</v>
      </c>
      <c r="B32" s="1">
        <v>70143</v>
      </c>
      <c r="C32" s="1" t="s">
        <v>906</v>
      </c>
      <c r="D32" s="1" t="s">
        <v>898</v>
      </c>
      <c r="E32" s="5">
        <v>2618930</v>
      </c>
      <c r="F32" s="8" t="s">
        <v>145</v>
      </c>
      <c r="G32" s="5">
        <v>209514</v>
      </c>
      <c r="H32" s="5">
        <f t="shared" si="3"/>
        <v>2828444</v>
      </c>
      <c r="I32" s="1" t="s">
        <v>748</v>
      </c>
      <c r="J32" s="1" t="s">
        <v>134</v>
      </c>
      <c r="K32" s="19">
        <f t="shared" si="6"/>
        <v>45663</v>
      </c>
      <c r="L32" s="16">
        <f>+VLOOKUP(B32,'[1]2023'!$I$2404:$Q$2536,9,0)</f>
        <v>2828444</v>
      </c>
      <c r="M32" s="16">
        <f t="shared" si="7"/>
        <v>0</v>
      </c>
      <c r="N32" s="14" t="str">
        <f>+VLOOKUP(B32,'[1]2023'!$I$2404:$Q$2536,7,0)</f>
        <v>20250205</v>
      </c>
      <c r="O32" t="s">
        <v>980</v>
      </c>
    </row>
    <row r="33" spans="1:15" x14ac:dyDescent="0.2">
      <c r="A33" s="11">
        <v>45635</v>
      </c>
      <c r="B33" s="1">
        <v>70279</v>
      </c>
      <c r="C33" s="1" t="s">
        <v>906</v>
      </c>
      <c r="D33" s="1" t="s">
        <v>924</v>
      </c>
      <c r="E33" s="5">
        <v>832940</v>
      </c>
      <c r="F33" s="8" t="s">
        <v>145</v>
      </c>
      <c r="G33" s="5">
        <v>66635</v>
      </c>
      <c r="H33" s="5">
        <f t="shared" si="3"/>
        <v>899575</v>
      </c>
      <c r="I33" s="1" t="s">
        <v>924</v>
      </c>
      <c r="J33" s="1" t="s">
        <v>932</v>
      </c>
      <c r="K33" s="19">
        <f t="shared" si="6"/>
        <v>45665</v>
      </c>
      <c r="L33" s="16">
        <f>+VLOOKUP(B33,'[1]2023'!$I$2404:$Q$2536,9,0)</f>
        <v>899575</v>
      </c>
      <c r="M33" s="16">
        <f t="shared" si="7"/>
        <v>0</v>
      </c>
      <c r="N33" s="14" t="str">
        <f>+VLOOKUP(B33,'[1]2023'!$I$2404:$Q$2536,7,0)</f>
        <v>20250205</v>
      </c>
      <c r="O33" t="s">
        <v>980</v>
      </c>
    </row>
    <row r="34" spans="1:15" x14ac:dyDescent="0.2">
      <c r="A34" s="11">
        <v>45635</v>
      </c>
      <c r="B34" s="1">
        <v>70280</v>
      </c>
      <c r="C34" s="1" t="s">
        <v>906</v>
      </c>
      <c r="D34" s="1" t="s">
        <v>394</v>
      </c>
      <c r="E34" s="5">
        <v>1368965</v>
      </c>
      <c r="F34" s="8" t="s">
        <v>145</v>
      </c>
      <c r="G34" s="5">
        <v>109517</v>
      </c>
      <c r="H34" s="5">
        <f t="shared" si="3"/>
        <v>1478482</v>
      </c>
      <c r="I34" s="1" t="s">
        <v>394</v>
      </c>
      <c r="J34" s="1" t="s">
        <v>472</v>
      </c>
      <c r="K34" s="19">
        <f t="shared" si="6"/>
        <v>45665</v>
      </c>
      <c r="L34" s="16">
        <f>+VLOOKUP(B34,'[1]2023'!$I$2404:$Q$2536,9,0)</f>
        <v>1478482</v>
      </c>
      <c r="M34" s="16">
        <f t="shared" si="7"/>
        <v>0</v>
      </c>
      <c r="N34" s="14" t="str">
        <f>+VLOOKUP(B34,'[1]2023'!$I$2404:$Q$2536,7,0)</f>
        <v>20250205</v>
      </c>
      <c r="O34" t="s">
        <v>980</v>
      </c>
    </row>
    <row r="35" spans="1:15" x14ac:dyDescent="0.2">
      <c r="A35" s="11">
        <v>45635</v>
      </c>
      <c r="B35" s="1">
        <v>70281</v>
      </c>
      <c r="C35" s="1" t="s">
        <v>906</v>
      </c>
      <c r="D35" s="1" t="s">
        <v>593</v>
      </c>
      <c r="E35" s="5">
        <v>4997640</v>
      </c>
      <c r="F35" s="8" t="s">
        <v>145</v>
      </c>
      <c r="G35" s="5">
        <v>399811</v>
      </c>
      <c r="H35" s="5">
        <f t="shared" si="3"/>
        <v>5397451</v>
      </c>
      <c r="I35" s="1" t="s">
        <v>593</v>
      </c>
      <c r="J35" s="1" t="s">
        <v>162</v>
      </c>
      <c r="K35" s="19">
        <f t="shared" si="6"/>
        <v>45665</v>
      </c>
      <c r="L35" s="16">
        <f>+VLOOKUP(B35,'[1]2023'!$I$2404:$Q$2536,9,0)</f>
        <v>5397451</v>
      </c>
      <c r="M35" s="16">
        <f t="shared" si="7"/>
        <v>0</v>
      </c>
      <c r="N35" s="14" t="str">
        <f>+VLOOKUP(B35,'[1]2023'!$I$2404:$Q$2536,7,0)</f>
        <v>20250205</v>
      </c>
      <c r="O35" t="s">
        <v>980</v>
      </c>
    </row>
    <row r="36" spans="1:15" x14ac:dyDescent="0.2">
      <c r="A36" s="11">
        <v>45637</v>
      </c>
      <c r="B36" s="1">
        <v>70426</v>
      </c>
      <c r="C36" s="1" t="s">
        <v>906</v>
      </c>
      <c r="D36" s="1" t="s">
        <v>437</v>
      </c>
      <c r="E36" s="5">
        <v>2035950</v>
      </c>
      <c r="F36" s="8" t="s">
        <v>145</v>
      </c>
      <c r="G36" s="5">
        <v>162876</v>
      </c>
      <c r="H36" s="5">
        <f t="shared" si="3"/>
        <v>2198826</v>
      </c>
      <c r="I36" s="1" t="s">
        <v>437</v>
      </c>
      <c r="J36" s="1" t="s">
        <v>456</v>
      </c>
      <c r="K36" s="19">
        <f t="shared" si="6"/>
        <v>45667</v>
      </c>
      <c r="L36" s="16">
        <f>+VLOOKUP(B36,'[1]2023'!$I$2404:$Q$2536,9,0)</f>
        <v>2198826</v>
      </c>
      <c r="M36" s="16">
        <f t="shared" si="7"/>
        <v>0</v>
      </c>
      <c r="N36" s="14" t="str">
        <f>+VLOOKUP(B36,'[1]2023'!$I$2404:$Q$2536,7,0)</f>
        <v>20250205</v>
      </c>
      <c r="O36" t="s">
        <v>980</v>
      </c>
    </row>
    <row r="37" spans="1:15" x14ac:dyDescent="0.2">
      <c r="A37" s="11">
        <v>45637</v>
      </c>
      <c r="B37" s="1">
        <v>70474</v>
      </c>
      <c r="C37" s="1" t="s">
        <v>906</v>
      </c>
      <c r="D37" s="1" t="s">
        <v>925</v>
      </c>
      <c r="E37" s="5">
        <v>1665880</v>
      </c>
      <c r="F37" s="8" t="s">
        <v>145</v>
      </c>
      <c r="G37" s="5">
        <v>133270</v>
      </c>
      <c r="H37" s="5">
        <f t="shared" si="3"/>
        <v>1799150</v>
      </c>
      <c r="I37" s="1" t="s">
        <v>393</v>
      </c>
      <c r="J37" s="1" t="s">
        <v>677</v>
      </c>
      <c r="K37" s="19">
        <f t="shared" si="6"/>
        <v>45667</v>
      </c>
      <c r="L37" s="16">
        <f>+VLOOKUP(B37,'[1]2023'!$I$2404:$Q$2536,9,0)</f>
        <v>1799150</v>
      </c>
      <c r="M37" s="16">
        <f t="shared" si="7"/>
        <v>0</v>
      </c>
      <c r="N37" s="14" t="str">
        <f>+VLOOKUP(B37,'[1]2023'!$I$2404:$Q$2536,7,0)</f>
        <v>20250205</v>
      </c>
      <c r="O37" t="s">
        <v>980</v>
      </c>
    </row>
    <row r="38" spans="1:15" x14ac:dyDescent="0.2">
      <c r="A38" s="11">
        <v>45637</v>
      </c>
      <c r="B38" s="1">
        <v>70475</v>
      </c>
      <c r="C38" s="1" t="s">
        <v>906</v>
      </c>
      <c r="D38" s="1" t="s">
        <v>727</v>
      </c>
      <c r="E38" s="5">
        <v>832940</v>
      </c>
      <c r="F38" s="8" t="s">
        <v>145</v>
      </c>
      <c r="G38" s="5">
        <v>66635</v>
      </c>
      <c r="H38" s="5">
        <f t="shared" si="3"/>
        <v>899575</v>
      </c>
      <c r="I38" s="1" t="s">
        <v>727</v>
      </c>
      <c r="J38" s="1" t="s">
        <v>243</v>
      </c>
      <c r="K38" s="19">
        <f t="shared" si="6"/>
        <v>45667</v>
      </c>
      <c r="L38" s="16">
        <f>+VLOOKUP(B38,'[1]2023'!$I$2404:$Q$2536,9,0)</f>
        <v>899575</v>
      </c>
      <c r="M38" s="16">
        <f t="shared" si="7"/>
        <v>0</v>
      </c>
      <c r="N38" s="14" t="str">
        <f>+VLOOKUP(B38,'[1]2023'!$I$2404:$Q$2536,7,0)</f>
        <v>20250205</v>
      </c>
      <c r="O38" t="s">
        <v>980</v>
      </c>
    </row>
    <row r="39" spans="1:15" x14ac:dyDescent="0.2">
      <c r="A39" s="11">
        <v>45638</v>
      </c>
      <c r="B39" s="1">
        <v>70748</v>
      </c>
      <c r="C39" s="1" t="s">
        <v>906</v>
      </c>
      <c r="D39" s="1" t="s">
        <v>438</v>
      </c>
      <c r="E39" s="5">
        <v>1190660</v>
      </c>
      <c r="F39" s="8" t="s">
        <v>145</v>
      </c>
      <c r="G39" s="5">
        <v>95253</v>
      </c>
      <c r="H39" s="5">
        <f t="shared" si="3"/>
        <v>1285913</v>
      </c>
      <c r="I39" s="1" t="s">
        <v>438</v>
      </c>
      <c r="J39" s="1" t="s">
        <v>779</v>
      </c>
      <c r="K39" s="19">
        <f t="shared" si="6"/>
        <v>45668</v>
      </c>
      <c r="L39" s="16">
        <f>+VLOOKUP(B39,'[1]2023'!$I$2404:$Q$2536,9,0)</f>
        <v>1285913</v>
      </c>
      <c r="M39" s="16">
        <f t="shared" si="7"/>
        <v>0</v>
      </c>
      <c r="N39" s="14" t="str">
        <f>+VLOOKUP(B39,'[1]2023'!$I$2404:$Q$2536,7,0)</f>
        <v>20250205</v>
      </c>
      <c r="O39" t="s">
        <v>980</v>
      </c>
    </row>
    <row r="40" spans="1:15" x14ac:dyDescent="0.2">
      <c r="A40" s="11">
        <v>45638</v>
      </c>
      <c r="B40" s="1">
        <v>71289</v>
      </c>
      <c r="C40" s="1" t="s">
        <v>906</v>
      </c>
      <c r="D40" s="1" t="s">
        <v>926</v>
      </c>
      <c r="E40" s="5">
        <v>2441015</v>
      </c>
      <c r="F40" s="8" t="s">
        <v>145</v>
      </c>
      <c r="G40" s="5">
        <v>195281</v>
      </c>
      <c r="H40" s="5">
        <f t="shared" si="3"/>
        <v>2636296</v>
      </c>
      <c r="I40" s="1" t="s">
        <v>907</v>
      </c>
      <c r="J40" s="1" t="s">
        <v>904</v>
      </c>
      <c r="K40" s="19">
        <f t="shared" si="6"/>
        <v>45668</v>
      </c>
      <c r="L40" s="16">
        <f>+VLOOKUP(B40,'[1]2023'!$I$2404:$Q$2536,9,0)</f>
        <v>2636296</v>
      </c>
      <c r="M40" s="16">
        <f t="shared" si="7"/>
        <v>0</v>
      </c>
      <c r="N40" s="14" t="str">
        <f>+VLOOKUP(B40,'[1]2023'!$I$2404:$Q$2536,7,0)</f>
        <v>20250205</v>
      </c>
      <c r="O40" t="s">
        <v>980</v>
      </c>
    </row>
    <row r="41" spans="1:15" x14ac:dyDescent="0.2">
      <c r="A41" s="11">
        <v>45639</v>
      </c>
      <c r="B41" s="1">
        <v>71335</v>
      </c>
      <c r="C41" s="1" t="s">
        <v>906</v>
      </c>
      <c r="D41" s="1" t="s">
        <v>898</v>
      </c>
      <c r="E41" s="5">
        <v>4047200</v>
      </c>
      <c r="F41" s="8" t="s">
        <v>145</v>
      </c>
      <c r="G41" s="5">
        <v>323776</v>
      </c>
      <c r="H41" s="5">
        <f t="shared" si="3"/>
        <v>4370976</v>
      </c>
      <c r="I41" s="1" t="s">
        <v>748</v>
      </c>
      <c r="J41" s="1" t="s">
        <v>134</v>
      </c>
      <c r="K41" s="19">
        <f t="shared" si="6"/>
        <v>45669</v>
      </c>
      <c r="L41" s="16">
        <f>+VLOOKUP(B41,'[1]2023'!$I$2404:$Q$2536,9,0)</f>
        <v>4370976</v>
      </c>
      <c r="M41" s="16">
        <f t="shared" si="7"/>
        <v>0</v>
      </c>
      <c r="N41" s="14" t="str">
        <f>+VLOOKUP(B41,'[1]2023'!$I$2404:$Q$2536,7,0)</f>
        <v>20250205</v>
      </c>
      <c r="O41" t="s">
        <v>980</v>
      </c>
    </row>
    <row r="42" spans="1:15" x14ac:dyDescent="0.2">
      <c r="A42" s="11">
        <v>45640</v>
      </c>
      <c r="B42" s="1">
        <v>71620</v>
      </c>
      <c r="C42" s="1" t="s">
        <v>906</v>
      </c>
      <c r="D42" s="1" t="s">
        <v>437</v>
      </c>
      <c r="E42" s="5">
        <v>3512120</v>
      </c>
      <c r="F42" s="8" t="s">
        <v>145</v>
      </c>
      <c r="G42" s="5">
        <v>280970</v>
      </c>
      <c r="H42" s="5">
        <f t="shared" si="3"/>
        <v>3793090</v>
      </c>
      <c r="I42" s="1" t="s">
        <v>437</v>
      </c>
      <c r="J42" s="1" t="s">
        <v>456</v>
      </c>
      <c r="K42" s="19">
        <f t="shared" si="6"/>
        <v>45670</v>
      </c>
      <c r="L42" s="16">
        <f>+VLOOKUP(B42,'[1]2023'!$I$2404:$Q$2536,9,0)</f>
        <v>3793090</v>
      </c>
      <c r="M42" s="16">
        <f t="shared" si="7"/>
        <v>0</v>
      </c>
      <c r="N42" s="14" t="str">
        <f>+VLOOKUP(B42,'[1]2023'!$I$2404:$Q$2536,7,0)</f>
        <v>20250205</v>
      </c>
      <c r="O42" t="s">
        <v>980</v>
      </c>
    </row>
    <row r="43" spans="1:15" x14ac:dyDescent="0.2">
      <c r="A43" s="11">
        <v>45642</v>
      </c>
      <c r="B43" s="1">
        <v>71684</v>
      </c>
      <c r="C43" s="1" t="s">
        <v>906</v>
      </c>
      <c r="D43" s="1" t="s">
        <v>927</v>
      </c>
      <c r="E43" s="5">
        <v>832940</v>
      </c>
      <c r="F43" s="8" t="s">
        <v>145</v>
      </c>
      <c r="G43" s="5">
        <v>66635</v>
      </c>
      <c r="H43" s="5">
        <f t="shared" ref="H43:H83" si="8">+E43+G43</f>
        <v>899575</v>
      </c>
      <c r="I43" s="1" t="s">
        <v>927</v>
      </c>
      <c r="J43" s="1" t="s">
        <v>933</v>
      </c>
      <c r="K43" s="19">
        <f t="shared" si="6"/>
        <v>45672</v>
      </c>
      <c r="L43" s="16">
        <f>+VLOOKUP(B43,'[1]2023'!$I$2404:$Q$2536,9,0)</f>
        <v>899575</v>
      </c>
      <c r="M43" s="16">
        <f t="shared" si="7"/>
        <v>0</v>
      </c>
      <c r="N43" s="14" t="str">
        <f>+VLOOKUP(B43,'[1]2023'!$I$2404:$Q$2536,7,0)</f>
        <v>20250228</v>
      </c>
      <c r="O43" t="s">
        <v>981</v>
      </c>
    </row>
    <row r="44" spans="1:15" x14ac:dyDescent="0.2">
      <c r="A44" s="11">
        <v>45642</v>
      </c>
      <c r="B44" s="1">
        <v>71785</v>
      </c>
      <c r="C44" s="1" t="s">
        <v>906</v>
      </c>
      <c r="D44" s="1" t="s">
        <v>207</v>
      </c>
      <c r="E44" s="5">
        <v>2559625</v>
      </c>
      <c r="F44" s="8" t="s">
        <v>145</v>
      </c>
      <c r="G44" s="5">
        <v>204770</v>
      </c>
      <c r="H44" s="5">
        <f t="shared" si="8"/>
        <v>2764395</v>
      </c>
      <c r="I44" s="1" t="s">
        <v>207</v>
      </c>
      <c r="J44" s="1" t="s">
        <v>706</v>
      </c>
      <c r="K44" s="19">
        <f t="shared" si="6"/>
        <v>45672</v>
      </c>
      <c r="L44" s="16">
        <f>+VLOOKUP(B44,'[1]2023'!$I$2404:$Q$2536,9,0)</f>
        <v>2764395</v>
      </c>
      <c r="M44" s="16">
        <f t="shared" si="7"/>
        <v>0</v>
      </c>
      <c r="N44" s="14" t="str">
        <f>+VLOOKUP(B44,'[1]2023'!$I$2404:$Q$2536,7,0)</f>
        <v>20250228</v>
      </c>
      <c r="O44" t="s">
        <v>981</v>
      </c>
    </row>
    <row r="45" spans="1:15" x14ac:dyDescent="0.2">
      <c r="A45" s="11">
        <v>45642</v>
      </c>
      <c r="B45" s="1">
        <v>71786</v>
      </c>
      <c r="C45" s="1" t="s">
        <v>906</v>
      </c>
      <c r="D45" s="1" t="s">
        <v>928</v>
      </c>
      <c r="E45" s="5">
        <v>2498820</v>
      </c>
      <c r="F45" s="8" t="s">
        <v>145</v>
      </c>
      <c r="G45" s="5">
        <v>199906</v>
      </c>
      <c r="H45" s="5">
        <f t="shared" si="8"/>
        <v>2698726</v>
      </c>
      <c r="I45" s="1" t="s">
        <v>393</v>
      </c>
      <c r="J45" s="1" t="s">
        <v>677</v>
      </c>
      <c r="K45" s="19">
        <f t="shared" si="6"/>
        <v>45672</v>
      </c>
      <c r="L45" s="16">
        <f>+VLOOKUP(B45,'[1]2023'!$I$2404:$Q$2536,9,0)</f>
        <v>2698726</v>
      </c>
      <c r="M45" s="16">
        <f t="shared" si="7"/>
        <v>0</v>
      </c>
      <c r="N45" s="14" t="str">
        <f>+VLOOKUP(B45,'[1]2023'!$I$2404:$Q$2536,7,0)</f>
        <v>20250228</v>
      </c>
      <c r="O45" t="s">
        <v>981</v>
      </c>
    </row>
    <row r="46" spans="1:15" x14ac:dyDescent="0.2">
      <c r="A46" s="11">
        <v>45643</v>
      </c>
      <c r="B46" s="1">
        <v>71800</v>
      </c>
      <c r="C46" s="1" t="s">
        <v>906</v>
      </c>
      <c r="D46" s="1" t="s">
        <v>438</v>
      </c>
      <c r="E46" s="5">
        <v>1249410</v>
      </c>
      <c r="F46" s="8" t="s">
        <v>145</v>
      </c>
      <c r="G46" s="5">
        <v>99953</v>
      </c>
      <c r="H46" s="5">
        <f t="shared" si="8"/>
        <v>1349363</v>
      </c>
      <c r="I46" s="1" t="s">
        <v>438</v>
      </c>
      <c r="J46" s="1" t="s">
        <v>779</v>
      </c>
      <c r="K46" s="19">
        <f t="shared" si="6"/>
        <v>45673</v>
      </c>
      <c r="L46" s="16">
        <f>+VLOOKUP(B46,'[1]2023'!$I$2404:$Q$2536,9,0)</f>
        <v>1349363</v>
      </c>
      <c r="M46" s="16">
        <f t="shared" si="7"/>
        <v>0</v>
      </c>
      <c r="N46" s="14" t="str">
        <f>+VLOOKUP(B46,'[1]2023'!$I$2404:$Q$2536,7,0)</f>
        <v>20250228</v>
      </c>
      <c r="O46" t="s">
        <v>981</v>
      </c>
    </row>
    <row r="47" spans="1:15" x14ac:dyDescent="0.2">
      <c r="A47" s="11">
        <v>45643</v>
      </c>
      <c r="B47" s="1">
        <v>71811</v>
      </c>
      <c r="C47" s="1" t="s">
        <v>906</v>
      </c>
      <c r="D47" s="1" t="s">
        <v>897</v>
      </c>
      <c r="E47" s="5">
        <v>1249410</v>
      </c>
      <c r="F47" s="8" t="s">
        <v>145</v>
      </c>
      <c r="G47" s="5">
        <v>99953</v>
      </c>
      <c r="H47" s="5">
        <f t="shared" si="8"/>
        <v>1349363</v>
      </c>
      <c r="I47" s="1" t="s">
        <v>748</v>
      </c>
      <c r="J47" s="1" t="s">
        <v>134</v>
      </c>
      <c r="K47" s="19">
        <f t="shared" si="6"/>
        <v>45673</v>
      </c>
      <c r="L47" s="16">
        <f>+VLOOKUP(B47,'[1]2023'!$I$2404:$Q$2536,9,0)</f>
        <v>1349363</v>
      </c>
      <c r="M47" s="16">
        <f t="shared" si="7"/>
        <v>0</v>
      </c>
      <c r="N47" s="14" t="str">
        <f>+VLOOKUP(B47,'[1]2023'!$I$2404:$Q$2536,7,0)</f>
        <v>20250228</v>
      </c>
      <c r="O47" t="s">
        <v>981</v>
      </c>
    </row>
    <row r="48" spans="1:15" x14ac:dyDescent="0.2">
      <c r="A48" s="11">
        <v>45644</v>
      </c>
      <c r="B48" s="1">
        <v>71919</v>
      </c>
      <c r="C48" s="1" t="s">
        <v>906</v>
      </c>
      <c r="D48" s="1" t="s">
        <v>437</v>
      </c>
      <c r="E48" s="5">
        <v>3273955</v>
      </c>
      <c r="F48" s="8" t="s">
        <v>145</v>
      </c>
      <c r="G48" s="5">
        <v>261916</v>
      </c>
      <c r="H48" s="5">
        <f t="shared" si="8"/>
        <v>3535871</v>
      </c>
      <c r="I48" s="1" t="s">
        <v>437</v>
      </c>
      <c r="J48" s="1" t="s">
        <v>456</v>
      </c>
      <c r="K48" s="19">
        <f t="shared" si="6"/>
        <v>45674</v>
      </c>
      <c r="L48" s="16">
        <f>+VLOOKUP(B48,'[1]2023'!$I$2404:$Q$2536,9,0)</f>
        <v>3535871</v>
      </c>
      <c r="M48" s="16">
        <f t="shared" si="7"/>
        <v>0</v>
      </c>
      <c r="N48" s="14" t="str">
        <f>+VLOOKUP(B48,'[1]2023'!$I$2404:$Q$2536,7,0)</f>
        <v>20250228</v>
      </c>
      <c r="O48" t="s">
        <v>981</v>
      </c>
    </row>
    <row r="49" spans="1:18" x14ac:dyDescent="0.2">
      <c r="A49" s="11">
        <v>45644</v>
      </c>
      <c r="B49" s="1">
        <v>71939</v>
      </c>
      <c r="C49" s="1" t="s">
        <v>906</v>
      </c>
      <c r="D49" s="1" t="s">
        <v>929</v>
      </c>
      <c r="E49" s="5">
        <v>5129545</v>
      </c>
      <c r="F49" s="8" t="s">
        <v>145</v>
      </c>
      <c r="G49" s="5">
        <v>410364</v>
      </c>
      <c r="H49" s="5">
        <f t="shared" si="8"/>
        <v>5539909</v>
      </c>
      <c r="I49" s="1" t="s">
        <v>907</v>
      </c>
      <c r="J49" s="1" t="s">
        <v>904</v>
      </c>
      <c r="K49" s="19">
        <f t="shared" si="6"/>
        <v>45674</v>
      </c>
      <c r="L49" s="16">
        <f>+VLOOKUP(B49,'[1]2023'!$I$2404:$Q$2536,9,0)</f>
        <v>5539909</v>
      </c>
      <c r="M49" s="16">
        <f t="shared" si="7"/>
        <v>0</v>
      </c>
      <c r="N49" s="14" t="str">
        <f>+VLOOKUP(B49,'[1]2023'!$I$2404:$Q$2536,7,0)</f>
        <v>20250228</v>
      </c>
      <c r="O49" t="s">
        <v>981</v>
      </c>
    </row>
    <row r="50" spans="1:18" x14ac:dyDescent="0.2">
      <c r="A50" s="11">
        <v>45644</v>
      </c>
      <c r="B50" s="1">
        <v>71954</v>
      </c>
      <c r="C50" s="1" t="s">
        <v>906</v>
      </c>
      <c r="D50" s="1" t="s">
        <v>394</v>
      </c>
      <c r="E50" s="5">
        <v>832940</v>
      </c>
      <c r="F50" s="8" t="s">
        <v>145</v>
      </c>
      <c r="G50" s="5">
        <v>66635</v>
      </c>
      <c r="H50" s="5">
        <f t="shared" si="8"/>
        <v>899575</v>
      </c>
      <c r="I50" s="1" t="s">
        <v>394</v>
      </c>
      <c r="J50" s="1" t="s">
        <v>472</v>
      </c>
      <c r="K50" s="19">
        <f t="shared" si="6"/>
        <v>45674</v>
      </c>
      <c r="L50" s="16">
        <f>+VLOOKUP(B50,'[1]2023'!$I$2404:$Q$2536,9,0)</f>
        <v>899575</v>
      </c>
      <c r="M50" s="16">
        <f t="shared" si="7"/>
        <v>0</v>
      </c>
      <c r="N50" s="14" t="str">
        <f>+VLOOKUP(B50,'[1]2023'!$I$2404:$Q$2536,7,0)</f>
        <v>20250228</v>
      </c>
      <c r="O50" t="s">
        <v>981</v>
      </c>
    </row>
    <row r="51" spans="1:18" x14ac:dyDescent="0.2">
      <c r="A51" s="11">
        <v>45644</v>
      </c>
      <c r="B51" s="1">
        <v>71955</v>
      </c>
      <c r="C51" s="1" t="s">
        <v>906</v>
      </c>
      <c r="D51" s="1" t="s">
        <v>393</v>
      </c>
      <c r="E51" s="5">
        <v>1665880</v>
      </c>
      <c r="F51" s="8" t="s">
        <v>145</v>
      </c>
      <c r="G51" s="5">
        <v>133270</v>
      </c>
      <c r="H51" s="5">
        <f t="shared" si="8"/>
        <v>1799150</v>
      </c>
      <c r="I51" s="1" t="s">
        <v>393</v>
      </c>
      <c r="J51" s="1" t="s">
        <v>677</v>
      </c>
      <c r="K51" s="19">
        <f t="shared" si="6"/>
        <v>45674</v>
      </c>
      <c r="L51" s="16">
        <f>+VLOOKUP(B51,'[1]2023'!$I$2404:$Q$2536,9,0)</f>
        <v>1799150</v>
      </c>
      <c r="M51" s="16">
        <f t="shared" si="7"/>
        <v>0</v>
      </c>
      <c r="N51" s="14" t="str">
        <f>+VLOOKUP(B51,'[1]2023'!$I$2404:$Q$2536,7,0)</f>
        <v>20250228</v>
      </c>
      <c r="O51" t="s">
        <v>981</v>
      </c>
    </row>
    <row r="52" spans="1:18" x14ac:dyDescent="0.2">
      <c r="A52" s="11">
        <v>45645</v>
      </c>
      <c r="B52" s="1">
        <v>72758</v>
      </c>
      <c r="C52" s="1" t="s">
        <v>906</v>
      </c>
      <c r="D52" s="1" t="s">
        <v>911</v>
      </c>
      <c r="E52" s="5">
        <v>761918</v>
      </c>
      <c r="F52" s="8" t="s">
        <v>145</v>
      </c>
      <c r="G52" s="5">
        <v>60953</v>
      </c>
      <c r="H52" s="5">
        <f t="shared" si="8"/>
        <v>822871</v>
      </c>
      <c r="I52" s="1" t="s">
        <v>911</v>
      </c>
      <c r="J52" s="1" t="s">
        <v>912</v>
      </c>
      <c r="K52" s="19">
        <f t="shared" si="6"/>
        <v>45675</v>
      </c>
      <c r="L52" s="16">
        <f>+VLOOKUP(B52,'[1]2023'!$I$2404:$Q$2536,9,0)</f>
        <v>822871</v>
      </c>
      <c r="M52" s="16">
        <f t="shared" si="7"/>
        <v>0</v>
      </c>
      <c r="N52" s="14" t="str">
        <f>+VLOOKUP(B52,'[1]2023'!$I$2404:$Q$2536,7,0)</f>
        <v>20250228</v>
      </c>
      <c r="O52" t="s">
        <v>981</v>
      </c>
    </row>
    <row r="53" spans="1:18" x14ac:dyDescent="0.2">
      <c r="A53" s="11">
        <v>45649</v>
      </c>
      <c r="B53" s="1">
        <v>73312</v>
      </c>
      <c r="C53" s="1" t="s">
        <v>906</v>
      </c>
      <c r="D53" s="1" t="s">
        <v>393</v>
      </c>
      <c r="E53" s="5">
        <v>2381320</v>
      </c>
      <c r="F53" s="8" t="s">
        <v>145</v>
      </c>
      <c r="G53" s="5">
        <v>190506</v>
      </c>
      <c r="H53" s="5">
        <f t="shared" si="8"/>
        <v>2571826</v>
      </c>
      <c r="I53" s="1" t="s">
        <v>393</v>
      </c>
      <c r="J53" s="1" t="s">
        <v>677</v>
      </c>
      <c r="K53" s="19">
        <f t="shared" si="6"/>
        <v>45679</v>
      </c>
      <c r="L53" s="16">
        <f>+VLOOKUP(B53,'[1]2023'!$I$2404:$Q$2536,9,0)</f>
        <v>2571826</v>
      </c>
      <c r="M53" s="16">
        <f t="shared" si="7"/>
        <v>0</v>
      </c>
      <c r="N53" s="14" t="str">
        <f>+VLOOKUP(B53,'[1]2023'!$I$2404:$Q$2536,7,0)</f>
        <v>20250228</v>
      </c>
      <c r="O53" t="s">
        <v>981</v>
      </c>
    </row>
    <row r="54" spans="1:18" x14ac:dyDescent="0.2">
      <c r="A54" s="11">
        <v>45649</v>
      </c>
      <c r="B54" s="1">
        <v>73313</v>
      </c>
      <c r="C54" s="1" t="s">
        <v>906</v>
      </c>
      <c r="D54" s="1" t="s">
        <v>207</v>
      </c>
      <c r="E54" s="5">
        <v>4286310</v>
      </c>
      <c r="F54" s="8" t="s">
        <v>145</v>
      </c>
      <c r="G54" s="5">
        <v>342905</v>
      </c>
      <c r="H54" s="5">
        <f t="shared" si="8"/>
        <v>4629215</v>
      </c>
      <c r="I54" s="1" t="s">
        <v>207</v>
      </c>
      <c r="J54" s="1" t="s">
        <v>706</v>
      </c>
      <c r="K54" s="19">
        <f t="shared" ref="K54:K65" si="9">30+A54</f>
        <v>45679</v>
      </c>
      <c r="L54" s="16">
        <f>+VLOOKUP(B54,'[1]2023'!$I$2404:$Q$2536,9,0)</f>
        <v>4629215</v>
      </c>
      <c r="M54" s="16">
        <f t="shared" ref="M54:M65" si="10">+L54-H54</f>
        <v>0</v>
      </c>
      <c r="N54" s="14" t="str">
        <f>+VLOOKUP(B54,'[1]2023'!$I$2404:$Q$2536,7,0)</f>
        <v>20250228</v>
      </c>
      <c r="O54" t="s">
        <v>981</v>
      </c>
    </row>
    <row r="55" spans="1:18" x14ac:dyDescent="0.2">
      <c r="A55" s="11">
        <v>45650</v>
      </c>
      <c r="B55" s="1">
        <v>7296</v>
      </c>
      <c r="C55" s="1" t="s">
        <v>908</v>
      </c>
      <c r="D55" s="1" t="s">
        <v>930</v>
      </c>
      <c r="E55" s="5">
        <v>-1127380</v>
      </c>
      <c r="F55" s="8" t="s">
        <v>145</v>
      </c>
      <c r="G55" s="5">
        <v>-90190</v>
      </c>
      <c r="H55" s="5">
        <f t="shared" si="8"/>
        <v>-1217570</v>
      </c>
      <c r="I55" s="1" t="s">
        <v>748</v>
      </c>
      <c r="J55" s="1" t="s">
        <v>134</v>
      </c>
      <c r="K55" s="19">
        <f t="shared" si="9"/>
        <v>45680</v>
      </c>
      <c r="L55" s="16">
        <f>+VLOOKUP(B55,'[1]2023'!I$2310:Q$2403,9,0)</f>
        <v>-1217570</v>
      </c>
      <c r="M55" s="16">
        <f t="shared" si="10"/>
        <v>0</v>
      </c>
      <c r="N55" s="14" t="str">
        <f>+VLOOKUP(B55,'[1]2023'!I$2310:Q$2403,7,0)</f>
        <v>20250110</v>
      </c>
      <c r="O55" t="s">
        <v>968</v>
      </c>
    </row>
    <row r="56" spans="1:18" x14ac:dyDescent="0.2">
      <c r="A56" s="11">
        <v>45651</v>
      </c>
      <c r="B56" s="1">
        <v>73504</v>
      </c>
      <c r="C56" s="1" t="s">
        <v>906</v>
      </c>
      <c r="D56" s="1" t="s">
        <v>727</v>
      </c>
      <c r="E56" s="5">
        <v>832940</v>
      </c>
      <c r="F56" s="8" t="s">
        <v>145</v>
      </c>
      <c r="G56" s="5">
        <v>66635</v>
      </c>
      <c r="H56" s="5">
        <f t="shared" si="8"/>
        <v>899575</v>
      </c>
      <c r="I56" s="1" t="s">
        <v>727</v>
      </c>
      <c r="J56" s="1" t="s">
        <v>243</v>
      </c>
      <c r="K56" s="19">
        <f t="shared" si="9"/>
        <v>45681</v>
      </c>
      <c r="L56" s="16">
        <f>+VLOOKUP(B56,'[1]2023'!$I$2404:$Q$2536,9,0)</f>
        <v>899575</v>
      </c>
      <c r="M56" s="16">
        <f t="shared" si="10"/>
        <v>0</v>
      </c>
      <c r="N56" s="14" t="str">
        <f>+VLOOKUP(B56,'[1]2023'!$I$2404:$Q$2536,7,0)</f>
        <v>20250228</v>
      </c>
      <c r="O56" t="s">
        <v>981</v>
      </c>
    </row>
    <row r="57" spans="1:18" x14ac:dyDescent="0.2">
      <c r="A57" s="11">
        <v>45651</v>
      </c>
      <c r="B57" s="1">
        <v>73505</v>
      </c>
      <c r="C57" s="1" t="s">
        <v>906</v>
      </c>
      <c r="D57" s="1" t="s">
        <v>593</v>
      </c>
      <c r="E57" s="5">
        <v>6187400</v>
      </c>
      <c r="F57" s="8" t="s">
        <v>145</v>
      </c>
      <c r="G57" s="5">
        <v>494992</v>
      </c>
      <c r="H57" s="5">
        <f t="shared" si="8"/>
        <v>6682392</v>
      </c>
      <c r="I57" s="1" t="s">
        <v>593</v>
      </c>
      <c r="J57" s="1" t="s">
        <v>162</v>
      </c>
      <c r="K57" s="19">
        <f t="shared" si="9"/>
        <v>45681</v>
      </c>
      <c r="L57" s="16">
        <f>+VLOOKUP(B57,'[1]2023'!$I$2404:$Q$2536,9,0)</f>
        <v>11569846</v>
      </c>
      <c r="M57" s="16">
        <f t="shared" si="10"/>
        <v>4887454</v>
      </c>
      <c r="N57" s="14" t="str">
        <f>+VLOOKUP(B57,'[1]2023'!$I$2404:$Q$2536,7,0)</f>
        <v>20250228</v>
      </c>
      <c r="O57" t="s">
        <v>981</v>
      </c>
      <c r="R57" s="23"/>
    </row>
    <row r="58" spans="1:18" x14ac:dyDescent="0.2">
      <c r="A58" s="11">
        <v>45651</v>
      </c>
      <c r="B58" s="1">
        <v>73506</v>
      </c>
      <c r="C58" s="1" t="s">
        <v>906</v>
      </c>
      <c r="D58" s="1" t="s">
        <v>393</v>
      </c>
      <c r="E58" s="5">
        <v>2024580</v>
      </c>
      <c r="F58" s="8" t="s">
        <v>145</v>
      </c>
      <c r="G58" s="5">
        <v>161966</v>
      </c>
      <c r="H58" s="5">
        <f t="shared" si="8"/>
        <v>2186546</v>
      </c>
      <c r="I58" s="1" t="s">
        <v>393</v>
      </c>
      <c r="J58" s="1" t="s">
        <v>677</v>
      </c>
      <c r="K58" s="19">
        <f t="shared" si="9"/>
        <v>45681</v>
      </c>
      <c r="L58" s="16">
        <f>+VLOOKUP(B58,'[1]2023'!$I$2404:$Q$2536,9,0)</f>
        <v>2186546</v>
      </c>
      <c r="M58" s="16">
        <f t="shared" si="10"/>
        <v>0</v>
      </c>
      <c r="N58" s="14" t="str">
        <f>+VLOOKUP(B58,'[1]2023'!$I$2404:$Q$2536,7,0)</f>
        <v>20250228</v>
      </c>
      <c r="O58" t="s">
        <v>981</v>
      </c>
    </row>
    <row r="59" spans="1:18" x14ac:dyDescent="0.2">
      <c r="A59" s="11">
        <v>45652</v>
      </c>
      <c r="B59" s="1">
        <v>74524</v>
      </c>
      <c r="C59" s="1" t="s">
        <v>906</v>
      </c>
      <c r="D59" s="1" t="s">
        <v>931</v>
      </c>
      <c r="E59" s="5">
        <v>1118699</v>
      </c>
      <c r="F59" s="8" t="s">
        <v>145</v>
      </c>
      <c r="G59" s="5">
        <v>89496</v>
      </c>
      <c r="H59" s="5">
        <f t="shared" si="8"/>
        <v>1208195</v>
      </c>
      <c r="I59" s="1" t="s">
        <v>302</v>
      </c>
      <c r="J59" s="1" t="s">
        <v>375</v>
      </c>
      <c r="K59" s="19">
        <f t="shared" si="9"/>
        <v>45682</v>
      </c>
      <c r="L59" s="16">
        <f>+VLOOKUP(B59,'[1]2023'!$I$2404:$Q$2536,9,0)</f>
        <v>1208195</v>
      </c>
      <c r="M59" s="16">
        <f t="shared" si="10"/>
        <v>0</v>
      </c>
      <c r="N59" s="14" t="str">
        <f>+VLOOKUP(B59,'[1]2023'!$I$2404:$Q$2536,7,0)</f>
        <v>20250228</v>
      </c>
      <c r="O59" t="s">
        <v>981</v>
      </c>
    </row>
    <row r="60" spans="1:18" x14ac:dyDescent="0.2">
      <c r="A60" s="11">
        <v>45653</v>
      </c>
      <c r="B60" s="1">
        <v>74813</v>
      </c>
      <c r="C60" s="1" t="s">
        <v>906</v>
      </c>
      <c r="D60" s="1" t="s">
        <v>394</v>
      </c>
      <c r="E60" s="5">
        <v>1785435</v>
      </c>
      <c r="F60" s="8" t="s">
        <v>145</v>
      </c>
      <c r="G60" s="5">
        <v>142835</v>
      </c>
      <c r="H60" s="5">
        <f t="shared" si="8"/>
        <v>1928270</v>
      </c>
      <c r="I60" s="1" t="s">
        <v>394</v>
      </c>
      <c r="J60" s="1" t="s">
        <v>472</v>
      </c>
      <c r="K60" s="19">
        <f t="shared" si="9"/>
        <v>45683</v>
      </c>
      <c r="L60" s="16">
        <f>+VLOOKUP(B60,'[1]2023'!$I$2404:$Q$2536,9,0)</f>
        <v>1928270</v>
      </c>
      <c r="M60" s="16">
        <f t="shared" si="10"/>
        <v>0</v>
      </c>
      <c r="N60" s="14" t="str">
        <f>+VLOOKUP(B60,'[1]2023'!$I$2404:$Q$2536,7,0)</f>
        <v>20250228</v>
      </c>
      <c r="O60" t="s">
        <v>981</v>
      </c>
    </row>
    <row r="61" spans="1:18" x14ac:dyDescent="0.2">
      <c r="A61" s="11">
        <v>45656</v>
      </c>
      <c r="B61" s="1">
        <v>74914</v>
      </c>
      <c r="C61" s="1" t="s">
        <v>906</v>
      </c>
      <c r="D61" s="1" t="s">
        <v>911</v>
      </c>
      <c r="E61" s="5">
        <v>987974</v>
      </c>
      <c r="F61" s="8" t="s">
        <v>145</v>
      </c>
      <c r="G61" s="5">
        <v>79038</v>
      </c>
      <c r="H61" s="5">
        <f t="shared" si="8"/>
        <v>1067012</v>
      </c>
      <c r="I61" s="1" t="s">
        <v>911</v>
      </c>
      <c r="J61" s="1" t="s">
        <v>912</v>
      </c>
      <c r="K61" s="19">
        <f t="shared" si="9"/>
        <v>45686</v>
      </c>
      <c r="L61" s="16">
        <f>+VLOOKUP(B61,'[1]2023'!I$2537:Q$2627,9,0)</f>
        <v>1067012</v>
      </c>
      <c r="M61" s="16">
        <f t="shared" si="10"/>
        <v>0</v>
      </c>
      <c r="N61" s="14" t="str">
        <f>+VLOOKUP(B61,'[1]2023'!I$2537:Q$2627,7,0)</f>
        <v>20250311</v>
      </c>
      <c r="O61" t="s">
        <v>988</v>
      </c>
    </row>
    <row r="62" spans="1:18" x14ac:dyDescent="0.2">
      <c r="A62" s="11">
        <v>45656</v>
      </c>
      <c r="B62" s="1">
        <v>74919</v>
      </c>
      <c r="C62" s="1" t="s">
        <v>906</v>
      </c>
      <c r="D62" s="1" t="s">
        <v>437</v>
      </c>
      <c r="E62" s="5">
        <v>3273990</v>
      </c>
      <c r="F62" s="8" t="s">
        <v>145</v>
      </c>
      <c r="G62" s="5">
        <v>261919</v>
      </c>
      <c r="H62" s="5">
        <f t="shared" si="8"/>
        <v>3535909</v>
      </c>
      <c r="I62" s="1" t="s">
        <v>437</v>
      </c>
      <c r="J62" s="1" t="s">
        <v>456</v>
      </c>
      <c r="K62" s="19">
        <f t="shared" si="9"/>
        <v>45686</v>
      </c>
      <c r="L62" s="16">
        <f>+VLOOKUP(B62,'[1]2023'!I$2537:Q$2627,9,0)</f>
        <v>3535909</v>
      </c>
      <c r="M62" s="16">
        <f t="shared" si="10"/>
        <v>0</v>
      </c>
      <c r="N62" s="14" t="str">
        <f>+VLOOKUP(B62,'[1]2023'!I$2537:Q$2627,7,0)</f>
        <v>20250311</v>
      </c>
      <c r="O62" t="s">
        <v>988</v>
      </c>
    </row>
    <row r="63" spans="1:18" x14ac:dyDescent="0.2">
      <c r="A63" s="11">
        <v>45656</v>
      </c>
      <c r="B63" s="1">
        <v>74929</v>
      </c>
      <c r="C63" s="1" t="s">
        <v>906</v>
      </c>
      <c r="D63" s="1" t="s">
        <v>437</v>
      </c>
      <c r="E63" s="5">
        <v>5756915.7407407407</v>
      </c>
      <c r="F63" s="8" t="s">
        <v>145</v>
      </c>
      <c r="G63" s="5">
        <v>460553.25925925927</v>
      </c>
      <c r="H63" s="5">
        <f t="shared" si="8"/>
        <v>6217469</v>
      </c>
      <c r="I63" s="1" t="s">
        <v>437</v>
      </c>
      <c r="J63" s="1" t="s">
        <v>456</v>
      </c>
      <c r="K63" s="19">
        <f t="shared" si="9"/>
        <v>45686</v>
      </c>
      <c r="L63" s="16">
        <f>+VLOOKUP(B63,'[1]2023'!I$2537:Q$2627,9,0)</f>
        <v>9000126</v>
      </c>
      <c r="M63" s="16">
        <f t="shared" si="10"/>
        <v>2782657</v>
      </c>
      <c r="N63" s="14" t="str">
        <f>+VLOOKUP(B63,'[1]2023'!I$2537:Q$2627,7,0)</f>
        <v>20250311</v>
      </c>
      <c r="O63" t="s">
        <v>988</v>
      </c>
      <c r="R63" s="23">
        <v>6217469</v>
      </c>
    </row>
    <row r="64" spans="1:18" x14ac:dyDescent="0.2">
      <c r="A64" s="11">
        <v>45656</v>
      </c>
      <c r="B64" s="1">
        <v>74985</v>
      </c>
      <c r="C64" s="1" t="s">
        <v>906</v>
      </c>
      <c r="D64" s="1" t="s">
        <v>394</v>
      </c>
      <c r="E64" s="5">
        <v>2201905</v>
      </c>
      <c r="F64" s="8" t="s">
        <v>145</v>
      </c>
      <c r="G64" s="5">
        <v>176152</v>
      </c>
      <c r="H64" s="5">
        <f t="shared" si="8"/>
        <v>2378057</v>
      </c>
      <c r="I64" s="1" t="s">
        <v>394</v>
      </c>
      <c r="J64" s="1" t="s">
        <v>472</v>
      </c>
      <c r="K64" s="19">
        <f t="shared" si="9"/>
        <v>45686</v>
      </c>
      <c r="L64" s="16">
        <f>+VLOOKUP(B64,'[1]2023'!$I$2404:$Q$2536,9,0)</f>
        <v>2378057</v>
      </c>
      <c r="M64" s="16">
        <f t="shared" si="10"/>
        <v>0</v>
      </c>
      <c r="N64" s="14" t="str">
        <f>+VLOOKUP(B64,'[1]2023'!$I$2404:$Q$2536,7,0)</f>
        <v>20250228</v>
      </c>
      <c r="O64" t="s">
        <v>981</v>
      </c>
    </row>
    <row r="65" spans="1:15" x14ac:dyDescent="0.2">
      <c r="A65" s="11">
        <v>45656</v>
      </c>
      <c r="B65" s="1">
        <v>74986</v>
      </c>
      <c r="C65" s="1" t="s">
        <v>906</v>
      </c>
      <c r="D65" s="1" t="s">
        <v>393</v>
      </c>
      <c r="E65" s="5">
        <v>2977110</v>
      </c>
      <c r="F65" s="8" t="s">
        <v>145</v>
      </c>
      <c r="G65" s="5">
        <v>238169</v>
      </c>
      <c r="H65" s="5">
        <f t="shared" si="8"/>
        <v>3215279</v>
      </c>
      <c r="I65" s="1" t="s">
        <v>393</v>
      </c>
      <c r="J65" s="1" t="s">
        <v>677</v>
      </c>
      <c r="K65" s="19">
        <f t="shared" si="9"/>
        <v>45686</v>
      </c>
      <c r="L65" s="16">
        <f>+VLOOKUP(B65,'[1]2023'!$I$2404:$Q$2536,9,0)</f>
        <v>3215279</v>
      </c>
      <c r="M65" s="16">
        <f t="shared" si="10"/>
        <v>0</v>
      </c>
      <c r="N65" s="14" t="str">
        <f>+VLOOKUP(B65,'[1]2023'!$I$2404:$Q$2536,7,0)</f>
        <v>20250228</v>
      </c>
      <c r="O65" t="s">
        <v>981</v>
      </c>
    </row>
    <row r="66" spans="1:15" x14ac:dyDescent="0.2">
      <c r="A66" s="11">
        <v>45659</v>
      </c>
      <c r="B66" s="1">
        <v>61</v>
      </c>
      <c r="C66" s="1" t="s">
        <v>934</v>
      </c>
      <c r="D66" s="1" t="s">
        <v>393</v>
      </c>
      <c r="E66" s="5">
        <v>7978800</v>
      </c>
      <c r="F66" s="8" t="s">
        <v>145</v>
      </c>
      <c r="G66" s="5">
        <v>638304</v>
      </c>
      <c r="H66" s="5">
        <f t="shared" si="8"/>
        <v>8617104</v>
      </c>
      <c r="I66" s="1" t="s">
        <v>393</v>
      </c>
      <c r="J66" s="1" t="s">
        <v>677</v>
      </c>
      <c r="K66" s="19">
        <f t="shared" ref="K66:K129" si="11">30+A66</f>
        <v>45689</v>
      </c>
      <c r="L66" s="16">
        <f>+VLOOKUP(B66,'[1]2023'!$I$2404:$Q$2536,9,0)</f>
        <v>8617104</v>
      </c>
      <c r="M66" s="16">
        <f t="shared" ref="M66:M129" si="12">+L66-H66</f>
        <v>0</v>
      </c>
      <c r="N66" s="14" t="str">
        <f>+VLOOKUP(B66,'[1]2023'!$I$2404:$Q$2536,7,0)</f>
        <v>20250228</v>
      </c>
      <c r="O66" t="s">
        <v>981</v>
      </c>
    </row>
    <row r="67" spans="1:15" x14ac:dyDescent="0.2">
      <c r="A67" s="11">
        <v>45659</v>
      </c>
      <c r="B67" s="1">
        <v>1049</v>
      </c>
      <c r="C67" s="1" t="s">
        <v>934</v>
      </c>
      <c r="D67" s="1" t="s">
        <v>207</v>
      </c>
      <c r="E67" s="5">
        <v>8017330</v>
      </c>
      <c r="F67" s="8" t="s">
        <v>145</v>
      </c>
      <c r="G67" s="5">
        <v>641386</v>
      </c>
      <c r="H67" s="5">
        <f t="shared" si="8"/>
        <v>8658716</v>
      </c>
      <c r="I67" s="1" t="s">
        <v>207</v>
      </c>
      <c r="J67" s="1" t="s">
        <v>706</v>
      </c>
      <c r="K67" s="19">
        <f t="shared" si="11"/>
        <v>45689</v>
      </c>
      <c r="L67" s="16">
        <f>+VLOOKUP(B67,'[1]2023'!$I$2404:$Q$2536,9,0)</f>
        <v>8658716</v>
      </c>
      <c r="M67" s="16">
        <f t="shared" si="12"/>
        <v>0</v>
      </c>
      <c r="N67" s="14" t="str">
        <f>+VLOOKUP(B67,'[1]2023'!$I$2404:$Q$2536,7,0)</f>
        <v>20250228</v>
      </c>
      <c r="O67" t="s">
        <v>981</v>
      </c>
    </row>
    <row r="68" spans="1:15" x14ac:dyDescent="0.2">
      <c r="A68" s="11">
        <v>45660</v>
      </c>
      <c r="B68" s="1">
        <v>1122</v>
      </c>
      <c r="C68" s="1" t="s">
        <v>934</v>
      </c>
      <c r="D68" s="1" t="s">
        <v>911</v>
      </c>
      <c r="E68" s="5">
        <v>1166940</v>
      </c>
      <c r="F68" s="8" t="s">
        <v>145</v>
      </c>
      <c r="G68" s="5">
        <v>93355</v>
      </c>
      <c r="H68" s="5">
        <f t="shared" si="8"/>
        <v>1260295</v>
      </c>
      <c r="I68" s="1" t="s">
        <v>911</v>
      </c>
      <c r="J68" s="1" t="s">
        <v>912</v>
      </c>
      <c r="K68" s="19">
        <f t="shared" si="11"/>
        <v>45690</v>
      </c>
      <c r="L68" s="16" t="e">
        <f>+VLOOKUP(B68,'[1]2023'!I$2537:Q$2627,9,0)</f>
        <v>#N/A</v>
      </c>
      <c r="M68" s="16" t="e">
        <f t="shared" si="12"/>
        <v>#N/A</v>
      </c>
      <c r="N68" s="21" t="e">
        <f>+VLOOKUP(B68,'[1]2023'!I$2537:Q$2627,7,0)</f>
        <v>#N/A</v>
      </c>
      <c r="O68" s="24" t="s">
        <v>980</v>
      </c>
    </row>
    <row r="69" spans="1:15" x14ac:dyDescent="0.2">
      <c r="A69" s="11">
        <v>45660</v>
      </c>
      <c r="B69" s="1">
        <v>1402</v>
      </c>
      <c r="C69" s="1" t="s">
        <v>934</v>
      </c>
      <c r="D69" s="1" t="s">
        <v>935</v>
      </c>
      <c r="E69" s="5">
        <v>1905060</v>
      </c>
      <c r="F69" s="8" t="s">
        <v>145</v>
      </c>
      <c r="G69" s="5">
        <v>152405</v>
      </c>
      <c r="H69" s="5">
        <f t="shared" si="8"/>
        <v>2057465</v>
      </c>
      <c r="I69" s="1" t="s">
        <v>907</v>
      </c>
      <c r="J69" s="1" t="s">
        <v>904</v>
      </c>
      <c r="K69" s="19">
        <f t="shared" si="11"/>
        <v>45690</v>
      </c>
      <c r="L69" s="16">
        <f>+VLOOKUP(B69,'[1]2023'!$I$2404:$Q$2536,9,0)</f>
        <v>2057465</v>
      </c>
      <c r="M69" s="16">
        <f t="shared" si="12"/>
        <v>0</v>
      </c>
      <c r="N69" s="14" t="str">
        <f>+VLOOKUP(B69,'[1]2023'!$I$2404:$Q$2536,7,0)</f>
        <v>20250228</v>
      </c>
      <c r="O69" t="s">
        <v>981</v>
      </c>
    </row>
    <row r="70" spans="1:15" x14ac:dyDescent="0.2">
      <c r="A70" s="11">
        <v>45660</v>
      </c>
      <c r="B70" s="1">
        <v>1413</v>
      </c>
      <c r="C70" s="1" t="s">
        <v>934</v>
      </c>
      <c r="D70" s="1" t="s">
        <v>393</v>
      </c>
      <c r="E70" s="5">
        <v>4762650</v>
      </c>
      <c r="F70" s="8" t="s">
        <v>145</v>
      </c>
      <c r="G70" s="5">
        <v>381012</v>
      </c>
      <c r="H70" s="5">
        <f t="shared" si="8"/>
        <v>5143662</v>
      </c>
      <c r="I70" s="1" t="s">
        <v>393</v>
      </c>
      <c r="J70" s="1" t="s">
        <v>677</v>
      </c>
      <c r="K70" s="19">
        <f t="shared" si="11"/>
        <v>45690</v>
      </c>
      <c r="L70" s="16">
        <f>+VLOOKUP(B70,'[1]2023'!$I$2404:$Q$2536,9,0)</f>
        <v>5143662</v>
      </c>
      <c r="M70" s="16">
        <f t="shared" si="12"/>
        <v>0</v>
      </c>
      <c r="N70" s="14" t="str">
        <f>+VLOOKUP(B70,'[1]2023'!$I$2404:$Q$2536,7,0)</f>
        <v>20250228</v>
      </c>
      <c r="O70" t="s">
        <v>981</v>
      </c>
    </row>
    <row r="71" spans="1:15" x14ac:dyDescent="0.2">
      <c r="A71" s="11">
        <v>45660</v>
      </c>
      <c r="B71" s="1">
        <v>1414</v>
      </c>
      <c r="C71" s="1" t="s">
        <v>934</v>
      </c>
      <c r="D71" s="1" t="s">
        <v>393</v>
      </c>
      <c r="E71" s="5">
        <v>4762650</v>
      </c>
      <c r="F71" s="8" t="s">
        <v>145</v>
      </c>
      <c r="G71" s="5">
        <v>381012</v>
      </c>
      <c r="H71" s="5">
        <f t="shared" si="8"/>
        <v>5143662</v>
      </c>
      <c r="I71" s="1" t="s">
        <v>393</v>
      </c>
      <c r="J71" s="1" t="s">
        <v>677</v>
      </c>
      <c r="K71" s="19">
        <f t="shared" si="11"/>
        <v>45690</v>
      </c>
      <c r="L71" s="16">
        <f>+VLOOKUP(B71,'[1]2023'!$I$2404:$Q$2536,9,0)</f>
        <v>5143662</v>
      </c>
      <c r="M71" s="16">
        <f t="shared" si="12"/>
        <v>0</v>
      </c>
      <c r="N71" s="14" t="str">
        <f>+VLOOKUP(B71,'[1]2023'!$I$2404:$Q$2536,7,0)</f>
        <v>20250228</v>
      </c>
      <c r="O71" t="s">
        <v>981</v>
      </c>
    </row>
    <row r="72" spans="1:15" x14ac:dyDescent="0.2">
      <c r="A72" s="11">
        <v>45661</v>
      </c>
      <c r="B72" s="1">
        <v>1435</v>
      </c>
      <c r="C72" s="1" t="s">
        <v>934</v>
      </c>
      <c r="D72" s="1" t="s">
        <v>437</v>
      </c>
      <c r="E72" s="5">
        <v>10516060</v>
      </c>
      <c r="F72" s="8" t="s">
        <v>145</v>
      </c>
      <c r="G72" s="5">
        <v>841285</v>
      </c>
      <c r="H72" s="5">
        <f t="shared" si="8"/>
        <v>11357345</v>
      </c>
      <c r="I72" s="1" t="s">
        <v>437</v>
      </c>
      <c r="J72" s="1" t="s">
        <v>456</v>
      </c>
      <c r="K72" s="19">
        <f t="shared" si="11"/>
        <v>45691</v>
      </c>
      <c r="L72" s="16">
        <f>+VLOOKUP(B72,'[1]2023'!$I$2404:$Q$2536,9,0)</f>
        <v>11357345</v>
      </c>
      <c r="M72" s="16">
        <f t="shared" si="12"/>
        <v>0</v>
      </c>
      <c r="N72" s="14" t="str">
        <f>+VLOOKUP(B72,'[1]2023'!$I$2404:$Q$2536,7,0)</f>
        <v>20250228</v>
      </c>
      <c r="O72" t="s">
        <v>981</v>
      </c>
    </row>
    <row r="73" spans="1:15" x14ac:dyDescent="0.2">
      <c r="A73" s="11">
        <v>45661</v>
      </c>
      <c r="B73" s="1">
        <v>1436</v>
      </c>
      <c r="C73" s="1" t="s">
        <v>934</v>
      </c>
      <c r="D73" s="1" t="s">
        <v>437</v>
      </c>
      <c r="E73" s="5">
        <v>25991350</v>
      </c>
      <c r="F73" s="8" t="s">
        <v>145</v>
      </c>
      <c r="G73" s="5">
        <v>2079308</v>
      </c>
      <c r="H73" s="5">
        <f t="shared" si="8"/>
        <v>28070658</v>
      </c>
      <c r="I73" s="1" t="s">
        <v>437</v>
      </c>
      <c r="J73" s="1" t="s">
        <v>456</v>
      </c>
      <c r="K73" s="19">
        <f t="shared" si="11"/>
        <v>45691</v>
      </c>
      <c r="L73" s="16">
        <f>+VLOOKUP(B73,'[1]2023'!$I$2404:$Q$2536,9,0)</f>
        <v>28070658</v>
      </c>
      <c r="M73" s="16">
        <f t="shared" si="12"/>
        <v>0</v>
      </c>
      <c r="N73" s="14" t="str">
        <f>+VLOOKUP(B73,'[1]2023'!$I$2404:$Q$2536,7,0)</f>
        <v>20250228</v>
      </c>
      <c r="O73" t="s">
        <v>981</v>
      </c>
    </row>
    <row r="74" spans="1:15" x14ac:dyDescent="0.2">
      <c r="A74" s="11">
        <v>45663</v>
      </c>
      <c r="B74" s="1">
        <v>1615</v>
      </c>
      <c r="C74" s="1" t="s">
        <v>934</v>
      </c>
      <c r="D74" s="1" t="s">
        <v>936</v>
      </c>
      <c r="E74" s="5">
        <v>3254680</v>
      </c>
      <c r="F74" s="8" t="s">
        <v>145</v>
      </c>
      <c r="G74" s="5">
        <v>260374</v>
      </c>
      <c r="H74" s="5">
        <f t="shared" si="8"/>
        <v>3515054</v>
      </c>
      <c r="I74" s="1" t="s">
        <v>907</v>
      </c>
      <c r="J74" s="1" t="s">
        <v>904</v>
      </c>
      <c r="K74" s="19">
        <f t="shared" si="11"/>
        <v>45693</v>
      </c>
      <c r="L74" s="16">
        <f>+VLOOKUP(B74,'[1]2023'!$I$2404:$Q$2536,9,0)</f>
        <v>3515054</v>
      </c>
      <c r="M74" s="16">
        <f t="shared" si="12"/>
        <v>0</v>
      </c>
      <c r="N74" s="14" t="str">
        <f>+VLOOKUP(B74,'[1]2023'!$I$2404:$Q$2536,7,0)</f>
        <v>20250228</v>
      </c>
      <c r="O74" t="s">
        <v>981</v>
      </c>
    </row>
    <row r="75" spans="1:15" x14ac:dyDescent="0.2">
      <c r="A75" s="11">
        <v>45663</v>
      </c>
      <c r="B75" s="1">
        <v>1616</v>
      </c>
      <c r="C75" s="1" t="s">
        <v>934</v>
      </c>
      <c r="D75" s="1" t="s">
        <v>937</v>
      </c>
      <c r="E75" s="5">
        <v>3135160</v>
      </c>
      <c r="F75" s="8" t="s">
        <v>145</v>
      </c>
      <c r="G75" s="5">
        <v>250813</v>
      </c>
      <c r="H75" s="5">
        <f t="shared" si="8"/>
        <v>3385973</v>
      </c>
      <c r="I75" s="1" t="s">
        <v>302</v>
      </c>
      <c r="J75" s="1" t="s">
        <v>375</v>
      </c>
      <c r="K75" s="19">
        <f t="shared" si="11"/>
        <v>45693</v>
      </c>
      <c r="L75" s="16">
        <f>+VLOOKUP(B75,'[1]2023'!$I$2404:$Q$2536,9,0)</f>
        <v>3385973</v>
      </c>
      <c r="M75" s="16">
        <f t="shared" si="12"/>
        <v>0</v>
      </c>
      <c r="N75" s="14" t="str">
        <f>+VLOOKUP(B75,'[1]2023'!$I$2404:$Q$2536,7,0)</f>
        <v>20250228</v>
      </c>
      <c r="O75" t="s">
        <v>981</v>
      </c>
    </row>
    <row r="76" spans="1:15" x14ac:dyDescent="0.2">
      <c r="A76" s="11">
        <v>45663</v>
      </c>
      <c r="B76" s="1">
        <v>1657</v>
      </c>
      <c r="C76" s="1" t="s">
        <v>934</v>
      </c>
      <c r="D76" s="1" t="s">
        <v>593</v>
      </c>
      <c r="E76" s="5">
        <v>15240480</v>
      </c>
      <c r="F76" s="8" t="s">
        <v>145</v>
      </c>
      <c r="G76" s="5">
        <v>1219238</v>
      </c>
      <c r="H76" s="5">
        <f t="shared" si="8"/>
        <v>16459718</v>
      </c>
      <c r="I76" s="1" t="s">
        <v>593</v>
      </c>
      <c r="J76" s="1" t="s">
        <v>162</v>
      </c>
      <c r="K76" s="19">
        <f t="shared" si="11"/>
        <v>45693</v>
      </c>
      <c r="L76" s="16">
        <f>+VLOOKUP(B76,'[1]2023'!$I$2404:$Q$2536,9,0)</f>
        <v>16459718</v>
      </c>
      <c r="M76" s="16">
        <f t="shared" si="12"/>
        <v>0</v>
      </c>
      <c r="N76" s="14" t="str">
        <f>+VLOOKUP(B76,'[1]2023'!$I$2404:$Q$2536,7,0)</f>
        <v>20250228</v>
      </c>
      <c r="O76" t="s">
        <v>981</v>
      </c>
    </row>
    <row r="77" spans="1:15" x14ac:dyDescent="0.2">
      <c r="A77" s="11">
        <v>45663</v>
      </c>
      <c r="B77" s="1">
        <v>1658</v>
      </c>
      <c r="C77" s="1" t="s">
        <v>934</v>
      </c>
      <c r="D77" s="1" t="s">
        <v>394</v>
      </c>
      <c r="E77" s="5">
        <v>6050395</v>
      </c>
      <c r="F77" s="8" t="s">
        <v>145</v>
      </c>
      <c r="G77" s="5">
        <v>484032</v>
      </c>
      <c r="H77" s="5">
        <f t="shared" si="8"/>
        <v>6534427</v>
      </c>
      <c r="I77" s="1" t="s">
        <v>394</v>
      </c>
      <c r="J77" s="1" t="s">
        <v>472</v>
      </c>
      <c r="K77" s="19">
        <f t="shared" si="11"/>
        <v>45693</v>
      </c>
      <c r="L77" s="16">
        <f>+VLOOKUP(B77,'[1]2023'!$I$2404:$Q$2536,9,0)</f>
        <v>6534427</v>
      </c>
      <c r="M77" s="16">
        <f t="shared" si="12"/>
        <v>0</v>
      </c>
      <c r="N77" s="14" t="str">
        <f>+VLOOKUP(B77,'[1]2023'!$I$2404:$Q$2536,7,0)</f>
        <v>20250228</v>
      </c>
      <c r="O77" t="s">
        <v>981</v>
      </c>
    </row>
    <row r="78" spans="1:15" x14ac:dyDescent="0.2">
      <c r="A78" s="11">
        <v>45663</v>
      </c>
      <c r="B78" s="1">
        <v>1659</v>
      </c>
      <c r="C78" s="1" t="s">
        <v>934</v>
      </c>
      <c r="D78" s="1" t="s">
        <v>393</v>
      </c>
      <c r="E78" s="5">
        <v>6906750</v>
      </c>
      <c r="F78" s="8" t="s">
        <v>145</v>
      </c>
      <c r="G78" s="5">
        <v>552540</v>
      </c>
      <c r="H78" s="5">
        <f t="shared" si="8"/>
        <v>7459290</v>
      </c>
      <c r="I78" s="1" t="s">
        <v>393</v>
      </c>
      <c r="J78" s="1" t="s">
        <v>677</v>
      </c>
      <c r="K78" s="19">
        <f t="shared" si="11"/>
        <v>45693</v>
      </c>
      <c r="L78" s="16">
        <f>+VLOOKUP(B78,'[1]2023'!$I$2404:$Q$2536,9,0)</f>
        <v>7459290</v>
      </c>
      <c r="M78" s="16">
        <f t="shared" si="12"/>
        <v>0</v>
      </c>
      <c r="N78" s="14" t="str">
        <f>+VLOOKUP(B78,'[1]2023'!$I$2404:$Q$2536,7,0)</f>
        <v>20250228</v>
      </c>
      <c r="O78" t="s">
        <v>981</v>
      </c>
    </row>
    <row r="79" spans="1:15" x14ac:dyDescent="0.2">
      <c r="A79" s="11">
        <v>45664</v>
      </c>
      <c r="B79" s="1">
        <v>1711</v>
      </c>
      <c r="C79" s="1" t="s">
        <v>934</v>
      </c>
      <c r="D79" s="1" t="s">
        <v>438</v>
      </c>
      <c r="E79" s="5">
        <v>1905060</v>
      </c>
      <c r="F79" s="8" t="s">
        <v>145</v>
      </c>
      <c r="G79" s="5">
        <v>152405</v>
      </c>
      <c r="H79" s="5">
        <f t="shared" si="8"/>
        <v>2057465</v>
      </c>
      <c r="I79" s="1" t="s">
        <v>438</v>
      </c>
      <c r="J79" s="1" t="s">
        <v>779</v>
      </c>
      <c r="K79" s="19">
        <f t="shared" si="11"/>
        <v>45694</v>
      </c>
      <c r="L79" s="16">
        <f>+VLOOKUP(B79,'[1]2023'!$I$2404:$Q$2536,9,0)</f>
        <v>2057465</v>
      </c>
      <c r="M79" s="16">
        <f t="shared" si="12"/>
        <v>0</v>
      </c>
      <c r="N79" s="14" t="str">
        <f>+VLOOKUP(B79,'[1]2023'!$I$2404:$Q$2536,7,0)</f>
        <v>20250228</v>
      </c>
      <c r="O79" t="s">
        <v>981</v>
      </c>
    </row>
    <row r="80" spans="1:15" x14ac:dyDescent="0.2">
      <c r="A80" s="11">
        <v>45664</v>
      </c>
      <c r="B80" s="1">
        <v>1738</v>
      </c>
      <c r="C80" s="1" t="s">
        <v>934</v>
      </c>
      <c r="D80" s="1" t="s">
        <v>898</v>
      </c>
      <c r="E80" s="5">
        <v>19050600</v>
      </c>
      <c r="F80" s="8" t="s">
        <v>145</v>
      </c>
      <c r="G80" s="5">
        <v>1524048</v>
      </c>
      <c r="H80" s="5">
        <f t="shared" si="8"/>
        <v>20574648</v>
      </c>
      <c r="I80" s="1" t="s">
        <v>748</v>
      </c>
      <c r="J80" s="1" t="s">
        <v>134</v>
      </c>
      <c r="K80" s="19">
        <f t="shared" si="11"/>
        <v>45694</v>
      </c>
      <c r="L80" s="16">
        <f>+VLOOKUP(B80,'[1]2023'!$I$2404:$Q$2536,9,0)</f>
        <v>20574648</v>
      </c>
      <c r="M80" s="16">
        <f t="shared" si="12"/>
        <v>0</v>
      </c>
      <c r="N80" s="14" t="str">
        <f>+VLOOKUP(B80,'[1]2023'!$I$2404:$Q$2536,7,0)</f>
        <v>20250228</v>
      </c>
      <c r="O80" t="s">
        <v>981</v>
      </c>
    </row>
    <row r="81" spans="1:15" x14ac:dyDescent="0.2">
      <c r="A81" s="11">
        <v>45664</v>
      </c>
      <c r="B81" s="1">
        <v>1830</v>
      </c>
      <c r="C81" s="1" t="s">
        <v>934</v>
      </c>
      <c r="D81" s="1" t="s">
        <v>898</v>
      </c>
      <c r="E81" s="5">
        <v>22211600</v>
      </c>
      <c r="F81" s="8" t="s">
        <v>145</v>
      </c>
      <c r="G81" s="5">
        <v>1776928</v>
      </c>
      <c r="H81" s="5">
        <f t="shared" si="8"/>
        <v>23988528</v>
      </c>
      <c r="I81" s="1" t="s">
        <v>748</v>
      </c>
      <c r="J81" s="1" t="s">
        <v>134</v>
      </c>
      <c r="K81" s="19">
        <f t="shared" si="11"/>
        <v>45694</v>
      </c>
      <c r="L81" s="16">
        <f>+VLOOKUP(B81,'[1]2023'!$I$2404:$Q$2536,9,0)</f>
        <v>23988528</v>
      </c>
      <c r="M81" s="16">
        <f t="shared" si="12"/>
        <v>0</v>
      </c>
      <c r="N81" s="14" t="str">
        <f>+VLOOKUP(B81,'[1]2023'!$I$2404:$Q$2536,7,0)</f>
        <v>20250228</v>
      </c>
      <c r="O81" t="s">
        <v>981</v>
      </c>
    </row>
    <row r="82" spans="1:15" x14ac:dyDescent="0.2">
      <c r="A82" s="11">
        <v>45665</v>
      </c>
      <c r="B82" s="1">
        <v>1953</v>
      </c>
      <c r="C82" s="1" t="s">
        <v>934</v>
      </c>
      <c r="D82" s="1" t="s">
        <v>393</v>
      </c>
      <c r="E82" s="5">
        <v>12741450</v>
      </c>
      <c r="F82" s="8" t="s">
        <v>145</v>
      </c>
      <c r="G82" s="5">
        <v>1019316</v>
      </c>
      <c r="H82" s="5">
        <f t="shared" si="8"/>
        <v>13760766</v>
      </c>
      <c r="I82" s="1" t="s">
        <v>393</v>
      </c>
      <c r="J82" s="1" t="s">
        <v>677</v>
      </c>
      <c r="K82" s="19">
        <f t="shared" si="11"/>
        <v>45695</v>
      </c>
      <c r="L82" s="16">
        <f>+VLOOKUP(B82,'[1]2023'!$I$2404:$Q$2536,9,0)</f>
        <v>13760766</v>
      </c>
      <c r="M82" s="16">
        <f t="shared" si="12"/>
        <v>0</v>
      </c>
      <c r="N82" s="14" t="str">
        <f>+VLOOKUP(B82,'[1]2023'!$I$2404:$Q$2536,7,0)</f>
        <v>20250228</v>
      </c>
      <c r="O82" t="s">
        <v>981</v>
      </c>
    </row>
    <row r="83" spans="1:15" x14ac:dyDescent="0.2">
      <c r="A83" s="11">
        <v>45665</v>
      </c>
      <c r="B83" s="1">
        <v>1954</v>
      </c>
      <c r="C83" s="1" t="s">
        <v>934</v>
      </c>
      <c r="D83" s="1" t="s">
        <v>727</v>
      </c>
      <c r="E83" s="5">
        <v>1072050</v>
      </c>
      <c r="F83" s="8" t="s">
        <v>145</v>
      </c>
      <c r="G83" s="5">
        <v>85764</v>
      </c>
      <c r="H83" s="5">
        <f t="shared" si="8"/>
        <v>1157814</v>
      </c>
      <c r="I83" s="1" t="s">
        <v>727</v>
      </c>
      <c r="J83" s="1" t="s">
        <v>243</v>
      </c>
      <c r="K83" s="19">
        <f t="shared" si="11"/>
        <v>45695</v>
      </c>
      <c r="L83" s="16">
        <f>+VLOOKUP(B83,'[1]2023'!$I$2404:$Q$2536,9,0)</f>
        <v>1157814</v>
      </c>
      <c r="M83" s="16">
        <f t="shared" si="12"/>
        <v>0</v>
      </c>
      <c r="N83" s="14" t="str">
        <f>+VLOOKUP(B83,'[1]2023'!$I$2404:$Q$2536,7,0)</f>
        <v>20250228</v>
      </c>
      <c r="O83" t="s">
        <v>981</v>
      </c>
    </row>
    <row r="84" spans="1:15" x14ac:dyDescent="0.2">
      <c r="A84" s="11">
        <v>45668</v>
      </c>
      <c r="B84" s="1">
        <v>3059</v>
      </c>
      <c r="C84" s="1" t="s">
        <v>934</v>
      </c>
      <c r="D84" s="1" t="s">
        <v>437</v>
      </c>
      <c r="E84" s="5">
        <v>10122900</v>
      </c>
      <c r="F84" s="8" t="s">
        <v>145</v>
      </c>
      <c r="G84" s="5">
        <v>809832</v>
      </c>
      <c r="H84" s="5">
        <f t="shared" ref="H84:H147" si="13">+E84+G84</f>
        <v>10932732</v>
      </c>
      <c r="I84" s="1" t="s">
        <v>437</v>
      </c>
      <c r="J84" s="1" t="s">
        <v>456</v>
      </c>
      <c r="K84" s="19">
        <f t="shared" si="11"/>
        <v>45698</v>
      </c>
      <c r="L84" s="16">
        <f>+VLOOKUP(B84,'[1]2023'!$I$2404:$Q$2536,9,0)</f>
        <v>10932732</v>
      </c>
      <c r="M84" s="16">
        <f t="shared" si="12"/>
        <v>0</v>
      </c>
      <c r="N84" s="14" t="str">
        <f>+VLOOKUP(B84,'[1]2023'!$I$2404:$Q$2536,7,0)</f>
        <v>20250228</v>
      </c>
      <c r="O84" t="s">
        <v>981</v>
      </c>
    </row>
    <row r="85" spans="1:15" x14ac:dyDescent="0.2">
      <c r="A85" s="11">
        <v>45668</v>
      </c>
      <c r="B85" s="1">
        <v>3084</v>
      </c>
      <c r="C85" s="1" t="s">
        <v>934</v>
      </c>
      <c r="D85" s="1" t="s">
        <v>911</v>
      </c>
      <c r="E85" s="5">
        <v>952530</v>
      </c>
      <c r="F85" s="8" t="s">
        <v>145</v>
      </c>
      <c r="G85" s="5">
        <v>76202</v>
      </c>
      <c r="H85" s="5">
        <f t="shared" si="13"/>
        <v>1028732</v>
      </c>
      <c r="I85" s="1" t="s">
        <v>911</v>
      </c>
      <c r="J85" s="1" t="s">
        <v>912</v>
      </c>
      <c r="K85" s="19">
        <f t="shared" si="11"/>
        <v>45698</v>
      </c>
      <c r="L85" s="16">
        <f>+VLOOKUP(B85,'[1]2023'!$I$2404:$Q$2536,9,0)</f>
        <v>1028732</v>
      </c>
      <c r="M85" s="16">
        <f t="shared" si="12"/>
        <v>0</v>
      </c>
      <c r="N85" s="14" t="str">
        <f>+VLOOKUP(B85,'[1]2023'!$I$2404:$Q$2536,7,0)</f>
        <v>20250228</v>
      </c>
      <c r="O85" t="s">
        <v>981</v>
      </c>
    </row>
    <row r="86" spans="1:15" x14ac:dyDescent="0.2">
      <c r="A86" s="11">
        <v>45668</v>
      </c>
      <c r="B86" s="1">
        <v>117</v>
      </c>
      <c r="C86" s="1" t="s">
        <v>938</v>
      </c>
      <c r="D86" s="1" t="s">
        <v>910</v>
      </c>
      <c r="E86" s="5">
        <v>-342162</v>
      </c>
      <c r="F86" s="1" t="s">
        <v>939</v>
      </c>
      <c r="G86" s="5">
        <v>-34216</v>
      </c>
      <c r="H86" s="5">
        <f t="shared" si="13"/>
        <v>-376378</v>
      </c>
      <c r="I86" s="1" t="s">
        <v>437</v>
      </c>
      <c r="J86" s="1" t="s">
        <v>456</v>
      </c>
      <c r="K86" s="19">
        <f t="shared" si="11"/>
        <v>45698</v>
      </c>
      <c r="L86" s="16">
        <f>+VLOOKUP(B86,'[1]2023'!I$2310:Q$2403,9,0)</f>
        <v>-376378</v>
      </c>
      <c r="M86" s="16">
        <f t="shared" si="12"/>
        <v>0</v>
      </c>
      <c r="N86" s="14" t="str">
        <f>+VLOOKUP(B86,'[1]2023'!I$2310:Q$2403,7,0)</f>
        <v>20250110</v>
      </c>
      <c r="O86" t="s">
        <v>968</v>
      </c>
    </row>
    <row r="87" spans="1:15" x14ac:dyDescent="0.2">
      <c r="A87" s="11">
        <v>45670</v>
      </c>
      <c r="B87" s="1">
        <v>178</v>
      </c>
      <c r="C87" s="1" t="s">
        <v>940</v>
      </c>
      <c r="D87" s="1" t="s">
        <v>910</v>
      </c>
      <c r="E87" s="5">
        <v>-707162</v>
      </c>
      <c r="F87" s="1" t="s">
        <v>939</v>
      </c>
      <c r="G87" s="5">
        <v>-70716</v>
      </c>
      <c r="H87" s="5">
        <f t="shared" si="13"/>
        <v>-777878</v>
      </c>
      <c r="I87" s="1" t="s">
        <v>748</v>
      </c>
      <c r="J87" s="1" t="s">
        <v>134</v>
      </c>
      <c r="K87" s="19">
        <f t="shared" si="11"/>
        <v>45700</v>
      </c>
      <c r="L87" s="16">
        <f>+VLOOKUP(B87,'[1]2023'!I$2310:Q$2403,9,0)</f>
        <v>-777878</v>
      </c>
      <c r="M87" s="16">
        <f t="shared" si="12"/>
        <v>0</v>
      </c>
      <c r="N87" s="14" t="str">
        <f>+VLOOKUP(B87,'[1]2023'!I$2310:Q$2403,7,0)</f>
        <v>20250110</v>
      </c>
      <c r="O87" t="s">
        <v>968</v>
      </c>
    </row>
    <row r="88" spans="1:15" x14ac:dyDescent="0.2">
      <c r="A88" s="11">
        <v>45670</v>
      </c>
      <c r="B88" s="1">
        <v>21</v>
      </c>
      <c r="C88" s="1" t="s">
        <v>941</v>
      </c>
      <c r="D88" s="1" t="s">
        <v>910</v>
      </c>
      <c r="E88" s="5">
        <v>-70362</v>
      </c>
      <c r="F88" s="1" t="s">
        <v>939</v>
      </c>
      <c r="G88" s="5">
        <v>-7036</v>
      </c>
      <c r="H88" s="5">
        <f t="shared" si="13"/>
        <v>-77398</v>
      </c>
      <c r="I88" s="1" t="s">
        <v>302</v>
      </c>
      <c r="J88" s="1" t="s">
        <v>375</v>
      </c>
      <c r="K88" s="19">
        <f t="shared" si="11"/>
        <v>45700</v>
      </c>
      <c r="L88" s="16">
        <f>+VLOOKUP(B88,'[1]2023'!I$2310:Q$2403,9,0)</f>
        <v>-77398</v>
      </c>
      <c r="M88" s="16">
        <f t="shared" si="12"/>
        <v>0</v>
      </c>
      <c r="N88" s="14" t="str">
        <f>+VLOOKUP(B88,'[1]2023'!I$2310:Q$2403,7,0)</f>
        <v>20250110</v>
      </c>
      <c r="O88" t="s">
        <v>968</v>
      </c>
    </row>
    <row r="89" spans="1:15" x14ac:dyDescent="0.2">
      <c r="A89" s="11">
        <v>45670</v>
      </c>
      <c r="B89" s="1">
        <v>24</v>
      </c>
      <c r="C89" s="1" t="s">
        <v>942</v>
      </c>
      <c r="D89" s="1" t="s">
        <v>943</v>
      </c>
      <c r="E89" s="5">
        <v>-37482</v>
      </c>
      <c r="F89" s="1" t="s">
        <v>939</v>
      </c>
      <c r="G89" s="5">
        <v>-3748</v>
      </c>
      <c r="H89" s="5">
        <f t="shared" si="13"/>
        <v>-41230</v>
      </c>
      <c r="I89" s="1" t="s">
        <v>393</v>
      </c>
      <c r="J89" s="1" t="s">
        <v>677</v>
      </c>
      <c r="K89" s="19">
        <f t="shared" si="11"/>
        <v>45700</v>
      </c>
      <c r="L89" s="16">
        <f>+VLOOKUP(B89,'[1]2023'!I$2310:Q$2403,9,0)</f>
        <v>-41230</v>
      </c>
      <c r="M89" s="16">
        <f t="shared" si="12"/>
        <v>0</v>
      </c>
      <c r="N89" s="14" t="str">
        <f>+VLOOKUP(B89,'[1]2023'!I$2310:Q$2403,7,0)</f>
        <v>20250110</v>
      </c>
      <c r="O89" t="s">
        <v>968</v>
      </c>
    </row>
    <row r="90" spans="1:15" x14ac:dyDescent="0.2">
      <c r="A90" s="11">
        <v>45670</v>
      </c>
      <c r="B90" s="1">
        <v>332</v>
      </c>
      <c r="C90" s="1" t="s">
        <v>944</v>
      </c>
      <c r="D90" s="1" t="s">
        <v>909</v>
      </c>
      <c r="E90" s="5">
        <v>-257712</v>
      </c>
      <c r="F90" s="1" t="s">
        <v>945</v>
      </c>
      <c r="G90" s="5">
        <v>-20617</v>
      </c>
      <c r="H90" s="5">
        <f t="shared" si="13"/>
        <v>-278329</v>
      </c>
      <c r="I90" s="1" t="s">
        <v>394</v>
      </c>
      <c r="J90" s="1" t="s">
        <v>472</v>
      </c>
      <c r="K90" s="19">
        <f t="shared" si="11"/>
        <v>45700</v>
      </c>
      <c r="L90" s="16">
        <f>+VLOOKUP(B90,'[1]2023'!I$2310:Q$2403,9,0)</f>
        <v>-278329</v>
      </c>
      <c r="M90" s="16">
        <f t="shared" si="12"/>
        <v>0</v>
      </c>
      <c r="N90" s="14" t="str">
        <f>+VLOOKUP(B90,'[1]2023'!I$2310:Q$2403,7,0)</f>
        <v>20250110</v>
      </c>
      <c r="O90" t="s">
        <v>968</v>
      </c>
    </row>
    <row r="91" spans="1:15" x14ac:dyDescent="0.2">
      <c r="A91" s="11">
        <v>45671</v>
      </c>
      <c r="B91" s="1">
        <v>187</v>
      </c>
      <c r="C91" s="1" t="s">
        <v>946</v>
      </c>
      <c r="D91" s="1" t="s">
        <v>909</v>
      </c>
      <c r="E91" s="5">
        <v>-41647</v>
      </c>
      <c r="F91" s="1" t="s">
        <v>945</v>
      </c>
      <c r="G91" s="5">
        <v>-3332</v>
      </c>
      <c r="H91" s="5">
        <f t="shared" si="13"/>
        <v>-44979</v>
      </c>
      <c r="I91" s="1" t="s">
        <v>927</v>
      </c>
      <c r="J91" s="1" t="s">
        <v>933</v>
      </c>
      <c r="K91" s="19">
        <f t="shared" si="11"/>
        <v>45701</v>
      </c>
      <c r="L91" s="16">
        <f>+VLOOKUP(B91,'[1]2023'!I$2310:Q$2403,9,0)</f>
        <v>-44979</v>
      </c>
      <c r="M91" s="16">
        <f t="shared" si="12"/>
        <v>0</v>
      </c>
      <c r="N91" s="14" t="str">
        <f>+VLOOKUP(B91,'[1]2023'!I$2310:Q$2403,7,0)</f>
        <v>20250110</v>
      </c>
      <c r="O91" t="s">
        <v>968</v>
      </c>
    </row>
    <row r="92" spans="1:15" x14ac:dyDescent="0.2">
      <c r="A92" s="11">
        <v>45671</v>
      </c>
      <c r="B92" s="1">
        <v>235</v>
      </c>
      <c r="C92" s="1" t="s">
        <v>947</v>
      </c>
      <c r="D92" s="1" t="s">
        <v>909</v>
      </c>
      <c r="E92" s="5">
        <v>-126754</v>
      </c>
      <c r="F92" s="1" t="s">
        <v>945</v>
      </c>
      <c r="G92" s="5">
        <v>-10140</v>
      </c>
      <c r="H92" s="5">
        <f t="shared" si="13"/>
        <v>-136894</v>
      </c>
      <c r="I92" s="1" t="s">
        <v>727</v>
      </c>
      <c r="J92" s="1" t="s">
        <v>243</v>
      </c>
      <c r="K92" s="19">
        <f t="shared" si="11"/>
        <v>45701</v>
      </c>
      <c r="L92" s="16">
        <f>+VLOOKUP(B92,'[1]2023'!I$2310:Q$2403,9,0)</f>
        <v>-136894</v>
      </c>
      <c r="M92" s="16">
        <f t="shared" si="12"/>
        <v>0</v>
      </c>
      <c r="N92" s="14" t="str">
        <f>+VLOOKUP(B92,'[1]2023'!I$2310:Q$2403,7,0)</f>
        <v>20250110</v>
      </c>
      <c r="O92" t="s">
        <v>968</v>
      </c>
    </row>
    <row r="93" spans="1:15" x14ac:dyDescent="0.2">
      <c r="A93" s="11">
        <v>45671</v>
      </c>
      <c r="B93" s="1">
        <v>283</v>
      </c>
      <c r="C93" s="1" t="s">
        <v>942</v>
      </c>
      <c r="D93" s="1" t="s">
        <v>948</v>
      </c>
      <c r="E93" s="5">
        <v>-124941</v>
      </c>
      <c r="F93" s="1" t="s">
        <v>945</v>
      </c>
      <c r="G93" s="5">
        <v>-9995</v>
      </c>
      <c r="H93" s="5">
        <f t="shared" si="13"/>
        <v>-134936</v>
      </c>
      <c r="I93" s="1" t="s">
        <v>393</v>
      </c>
      <c r="J93" s="1" t="s">
        <v>677</v>
      </c>
      <c r="K93" s="19">
        <f t="shared" si="11"/>
        <v>45701</v>
      </c>
      <c r="L93" s="16">
        <f>+VLOOKUP(B93,'[1]2023'!I$2310:Q$2403,9,0)</f>
        <v>-134936</v>
      </c>
      <c r="M93" s="16">
        <f t="shared" si="12"/>
        <v>0</v>
      </c>
      <c r="N93" s="14" t="str">
        <f>+VLOOKUP(B93,'[1]2023'!I$2310:Q$2403,7,0)</f>
        <v>20250110</v>
      </c>
      <c r="O93" t="s">
        <v>968</v>
      </c>
    </row>
    <row r="94" spans="1:15" x14ac:dyDescent="0.2">
      <c r="A94" s="11">
        <v>45671</v>
      </c>
      <c r="B94" s="1">
        <v>345</v>
      </c>
      <c r="C94" s="1" t="s">
        <v>949</v>
      </c>
      <c r="D94" s="1" t="s">
        <v>909</v>
      </c>
      <c r="E94" s="5">
        <v>-41647</v>
      </c>
      <c r="F94" s="1" t="s">
        <v>945</v>
      </c>
      <c r="G94" s="5">
        <v>-3332</v>
      </c>
      <c r="H94" s="5">
        <f t="shared" si="13"/>
        <v>-44979</v>
      </c>
      <c r="I94" s="1" t="s">
        <v>924</v>
      </c>
      <c r="J94" s="1" t="s">
        <v>932</v>
      </c>
      <c r="K94" s="19">
        <f t="shared" si="11"/>
        <v>45701</v>
      </c>
      <c r="L94" s="16">
        <f>+VLOOKUP(B94,'[1]2023'!I$2310:Q$2403,9,0)</f>
        <v>-44979</v>
      </c>
      <c r="M94" s="16">
        <f t="shared" si="12"/>
        <v>0</v>
      </c>
      <c r="N94" s="14" t="str">
        <f>+VLOOKUP(B94,'[1]2023'!I$2310:Q$2403,7,0)</f>
        <v>20250110</v>
      </c>
      <c r="O94" t="s">
        <v>968</v>
      </c>
    </row>
    <row r="95" spans="1:15" x14ac:dyDescent="0.2">
      <c r="A95" s="11">
        <v>45671</v>
      </c>
      <c r="B95" s="1">
        <v>686</v>
      </c>
      <c r="C95" s="1" t="s">
        <v>947</v>
      </c>
      <c r="D95" s="1" t="s">
        <v>910</v>
      </c>
      <c r="E95" s="5">
        <v>-38026</v>
      </c>
      <c r="F95" s="1" t="s">
        <v>939</v>
      </c>
      <c r="G95" s="5">
        <v>-3803</v>
      </c>
      <c r="H95" s="5">
        <f t="shared" si="13"/>
        <v>-41829</v>
      </c>
      <c r="I95" s="1" t="s">
        <v>727</v>
      </c>
      <c r="J95" s="1" t="s">
        <v>243</v>
      </c>
      <c r="K95" s="19">
        <f t="shared" si="11"/>
        <v>45701</v>
      </c>
      <c r="L95" s="16">
        <f>+VLOOKUP(B95,'[1]2023'!I$2310:Q$2403,9,0)</f>
        <v>-41829</v>
      </c>
      <c r="M95" s="16">
        <f t="shared" si="12"/>
        <v>0</v>
      </c>
      <c r="N95" s="14" t="str">
        <f>+VLOOKUP(B95,'[1]2023'!I$2310:Q$2403,7,0)</f>
        <v>20250110</v>
      </c>
      <c r="O95" t="s">
        <v>968</v>
      </c>
    </row>
    <row r="96" spans="1:15" x14ac:dyDescent="0.2">
      <c r="A96" s="11">
        <v>45672</v>
      </c>
      <c r="B96" s="1">
        <v>107</v>
      </c>
      <c r="C96" s="1" t="s">
        <v>950</v>
      </c>
      <c r="D96" s="1" t="s">
        <v>910</v>
      </c>
      <c r="E96" s="5">
        <v>-141743</v>
      </c>
      <c r="F96" s="1" t="s">
        <v>939</v>
      </c>
      <c r="G96" s="5">
        <v>-14174</v>
      </c>
      <c r="H96" s="5">
        <f t="shared" si="13"/>
        <v>-155917</v>
      </c>
      <c r="I96" s="1" t="s">
        <v>207</v>
      </c>
      <c r="J96" s="1" t="s">
        <v>706</v>
      </c>
      <c r="K96" s="19">
        <f t="shared" si="11"/>
        <v>45702</v>
      </c>
      <c r="L96" s="16">
        <f>+VLOOKUP(B96,'[1]2023'!I$2310:Q$2403,9,0)</f>
        <v>-155917</v>
      </c>
      <c r="M96" s="16">
        <f t="shared" si="12"/>
        <v>0</v>
      </c>
      <c r="N96" s="14" t="str">
        <f>+VLOOKUP(B96,'[1]2023'!I$2310:Q$2403,7,0)</f>
        <v>20250110</v>
      </c>
      <c r="O96" t="s">
        <v>968</v>
      </c>
    </row>
    <row r="97" spans="1:15" x14ac:dyDescent="0.2">
      <c r="A97" s="11">
        <v>45672</v>
      </c>
      <c r="B97" s="1">
        <v>18</v>
      </c>
      <c r="C97" s="1" t="s">
        <v>951</v>
      </c>
      <c r="D97" s="1" t="s">
        <v>909</v>
      </c>
      <c r="E97" s="5">
        <v>-29767</v>
      </c>
      <c r="F97" s="1" t="s">
        <v>945</v>
      </c>
      <c r="G97" s="5">
        <v>-2381</v>
      </c>
      <c r="H97" s="5">
        <f t="shared" si="13"/>
        <v>-32148</v>
      </c>
      <c r="I97" s="1" t="s">
        <v>251</v>
      </c>
      <c r="J97" s="1" t="s">
        <v>745</v>
      </c>
      <c r="K97" s="19">
        <f t="shared" si="11"/>
        <v>45702</v>
      </c>
      <c r="L97" s="16">
        <f>+VLOOKUP(B97,'[1]2023'!I$2310:Q$2403,9,0)</f>
        <v>-32148</v>
      </c>
      <c r="M97" s="16">
        <f t="shared" si="12"/>
        <v>0</v>
      </c>
      <c r="N97" s="14" t="str">
        <f>+VLOOKUP(B97,'[1]2023'!I$2310:Q$2403,7,0)</f>
        <v>20250110</v>
      </c>
      <c r="O97" t="s">
        <v>968</v>
      </c>
    </row>
    <row r="98" spans="1:15" x14ac:dyDescent="0.2">
      <c r="A98" s="11">
        <v>45672</v>
      </c>
      <c r="B98" s="1">
        <v>217</v>
      </c>
      <c r="C98" s="1" t="s">
        <v>952</v>
      </c>
      <c r="D98" s="1" t="s">
        <v>909</v>
      </c>
      <c r="E98" s="5">
        <v>-62471</v>
      </c>
      <c r="F98" s="1" t="s">
        <v>945</v>
      </c>
      <c r="G98" s="5">
        <v>-4998</v>
      </c>
      <c r="H98" s="5">
        <f t="shared" si="13"/>
        <v>-67469</v>
      </c>
      <c r="I98" s="1" t="s">
        <v>897</v>
      </c>
      <c r="J98" s="1" t="s">
        <v>747</v>
      </c>
      <c r="K98" s="19">
        <f t="shared" si="11"/>
        <v>45702</v>
      </c>
      <c r="L98" s="16">
        <f>+VLOOKUP(B98,'[1]2023'!I$2310:Q$2403,9,0)</f>
        <v>-67469</v>
      </c>
      <c r="M98" s="16">
        <f t="shared" si="12"/>
        <v>0</v>
      </c>
      <c r="N98" s="14" t="str">
        <f>+VLOOKUP(B98,'[1]2023'!I$2310:Q$2403,7,0)</f>
        <v>20250110</v>
      </c>
      <c r="O98" t="s">
        <v>968</v>
      </c>
    </row>
    <row r="99" spans="1:15" x14ac:dyDescent="0.2">
      <c r="A99" s="11">
        <v>45672</v>
      </c>
      <c r="B99" s="1">
        <v>229</v>
      </c>
      <c r="C99" s="1" t="s">
        <v>953</v>
      </c>
      <c r="D99" s="1" t="s">
        <v>909</v>
      </c>
      <c r="E99" s="5">
        <v>-185498</v>
      </c>
      <c r="F99" s="1" t="s">
        <v>945</v>
      </c>
      <c r="G99" s="5">
        <v>-14840</v>
      </c>
      <c r="H99" s="5">
        <f t="shared" si="13"/>
        <v>-200338</v>
      </c>
      <c r="I99" s="1" t="s">
        <v>911</v>
      </c>
      <c r="J99" s="1" t="s">
        <v>912</v>
      </c>
      <c r="K99" s="19">
        <f t="shared" si="11"/>
        <v>45702</v>
      </c>
      <c r="L99" s="16">
        <f>+VLOOKUP(B99,'[1]2023'!I$2310:Q$2403,9,0)</f>
        <v>-200338</v>
      </c>
      <c r="M99" s="16">
        <f t="shared" si="12"/>
        <v>0</v>
      </c>
      <c r="N99" s="14" t="str">
        <f>+VLOOKUP(B99,'[1]2023'!I$2310:Q$2403,7,0)</f>
        <v>20250110</v>
      </c>
      <c r="O99" t="s">
        <v>968</v>
      </c>
    </row>
    <row r="100" spans="1:15" x14ac:dyDescent="0.2">
      <c r="A100" s="11">
        <v>45672</v>
      </c>
      <c r="B100" s="1">
        <v>236</v>
      </c>
      <c r="C100" s="1" t="s">
        <v>954</v>
      </c>
      <c r="D100" s="1" t="s">
        <v>913</v>
      </c>
      <c r="E100" s="5">
        <v>-553621</v>
      </c>
      <c r="F100" s="1" t="s">
        <v>945</v>
      </c>
      <c r="G100" s="5">
        <v>-44290</v>
      </c>
      <c r="H100" s="5">
        <f t="shared" si="13"/>
        <v>-597911</v>
      </c>
      <c r="I100" s="1" t="s">
        <v>393</v>
      </c>
      <c r="J100" s="1" t="s">
        <v>677</v>
      </c>
      <c r="K100" s="19">
        <f t="shared" si="11"/>
        <v>45702</v>
      </c>
      <c r="L100" s="16">
        <f>+VLOOKUP(B100,'[1]2023'!I$2310:Q$2403,9,0)</f>
        <v>-597911</v>
      </c>
      <c r="M100" s="16">
        <f t="shared" si="12"/>
        <v>0</v>
      </c>
      <c r="N100" s="14" t="str">
        <f>+VLOOKUP(B100,'[1]2023'!I$2310:Q$2403,7,0)</f>
        <v>20250110</v>
      </c>
      <c r="O100" t="s">
        <v>968</v>
      </c>
    </row>
    <row r="101" spans="1:15" x14ac:dyDescent="0.2">
      <c r="A101" s="11">
        <v>45672</v>
      </c>
      <c r="B101" s="1">
        <v>411</v>
      </c>
      <c r="C101" s="1" t="s">
        <v>954</v>
      </c>
      <c r="D101" s="1" t="s">
        <v>955</v>
      </c>
      <c r="E101" s="5">
        <v>-166086</v>
      </c>
      <c r="F101" s="1" t="s">
        <v>939</v>
      </c>
      <c r="G101" s="5">
        <v>-16609</v>
      </c>
      <c r="H101" s="5">
        <f t="shared" si="13"/>
        <v>-182695</v>
      </c>
      <c r="I101" s="1" t="s">
        <v>393</v>
      </c>
      <c r="J101" s="1" t="s">
        <v>677</v>
      </c>
      <c r="K101" s="19">
        <f t="shared" si="11"/>
        <v>45702</v>
      </c>
      <c r="L101" s="16">
        <f>+VLOOKUP(B101,'[1]2023'!I$2310:Q$2403,9,0)</f>
        <v>-182695</v>
      </c>
      <c r="M101" s="16">
        <f t="shared" si="12"/>
        <v>0</v>
      </c>
      <c r="N101" s="14" t="str">
        <f>+VLOOKUP(B101,'[1]2023'!I$2310:Q$2403,7,0)</f>
        <v>20250110</v>
      </c>
      <c r="O101" t="s">
        <v>968</v>
      </c>
    </row>
    <row r="102" spans="1:15" x14ac:dyDescent="0.2">
      <c r="A102" s="11">
        <v>45672</v>
      </c>
      <c r="B102" s="1">
        <v>517</v>
      </c>
      <c r="C102" s="1" t="s">
        <v>938</v>
      </c>
      <c r="D102" s="1" t="s">
        <v>909</v>
      </c>
      <c r="E102" s="5">
        <v>-1140539</v>
      </c>
      <c r="F102" s="1" t="s">
        <v>945</v>
      </c>
      <c r="G102" s="5">
        <v>-91243</v>
      </c>
      <c r="H102" s="5">
        <f t="shared" si="13"/>
        <v>-1231782</v>
      </c>
      <c r="I102" s="1" t="s">
        <v>437</v>
      </c>
      <c r="J102" s="1" t="s">
        <v>456</v>
      </c>
      <c r="K102" s="19">
        <f t="shared" si="11"/>
        <v>45702</v>
      </c>
      <c r="L102" s="16">
        <f>+VLOOKUP(B102,'[1]2023'!I$2310:Q$2403,9,0)</f>
        <v>-1231782</v>
      </c>
      <c r="M102" s="16">
        <f t="shared" si="12"/>
        <v>0</v>
      </c>
      <c r="N102" s="14" t="str">
        <f>+VLOOKUP(B102,'[1]2023'!I$2310:Q$2403,7,0)</f>
        <v>20250110</v>
      </c>
      <c r="O102" t="s">
        <v>968</v>
      </c>
    </row>
    <row r="103" spans="1:15" x14ac:dyDescent="0.2">
      <c r="A103" s="11">
        <v>45672</v>
      </c>
      <c r="B103" s="1">
        <v>536</v>
      </c>
      <c r="C103" s="1" t="s">
        <v>946</v>
      </c>
      <c r="D103" s="1" t="s">
        <v>910</v>
      </c>
      <c r="E103" s="5">
        <v>-12494</v>
      </c>
      <c r="F103" s="1" t="s">
        <v>939</v>
      </c>
      <c r="G103" s="5">
        <v>-1249</v>
      </c>
      <c r="H103" s="5">
        <f t="shared" si="13"/>
        <v>-13743</v>
      </c>
      <c r="I103" s="1" t="s">
        <v>927</v>
      </c>
      <c r="J103" s="1" t="s">
        <v>933</v>
      </c>
      <c r="K103" s="19">
        <f t="shared" si="11"/>
        <v>45702</v>
      </c>
      <c r="L103" s="16">
        <f>+VLOOKUP(B103,'[1]2023'!I$2310:Q$2403,9,0)</f>
        <v>-13743</v>
      </c>
      <c r="M103" s="16">
        <f t="shared" si="12"/>
        <v>0</v>
      </c>
      <c r="N103" s="14" t="str">
        <f>+VLOOKUP(B103,'[1]2023'!I$2310:Q$2403,7,0)</f>
        <v>20250110</v>
      </c>
      <c r="O103" t="s">
        <v>968</v>
      </c>
    </row>
    <row r="104" spans="1:15" x14ac:dyDescent="0.2">
      <c r="A104" s="11">
        <v>45672</v>
      </c>
      <c r="B104" s="1">
        <v>619</v>
      </c>
      <c r="C104" s="1" t="s">
        <v>940</v>
      </c>
      <c r="D104" s="1" t="s">
        <v>909</v>
      </c>
      <c r="E104" s="5">
        <v>-2357207</v>
      </c>
      <c r="F104" s="1" t="s">
        <v>945</v>
      </c>
      <c r="G104" s="5">
        <v>-188577</v>
      </c>
      <c r="H104" s="5">
        <f t="shared" si="13"/>
        <v>-2545784</v>
      </c>
      <c r="I104" s="1" t="s">
        <v>748</v>
      </c>
      <c r="J104" s="1" t="s">
        <v>134</v>
      </c>
      <c r="K104" s="19">
        <f t="shared" si="11"/>
        <v>45702</v>
      </c>
      <c r="L104" s="16">
        <f>+VLOOKUP(B104,'[1]2023'!I$2310:Q$2403,9,0)</f>
        <v>-2545784</v>
      </c>
      <c r="M104" s="16">
        <f t="shared" si="12"/>
        <v>0</v>
      </c>
      <c r="N104" s="14" t="str">
        <f>+VLOOKUP(B104,'[1]2023'!I$2310:Q$2403,7,0)</f>
        <v>20250110</v>
      </c>
      <c r="O104" t="s">
        <v>968</v>
      </c>
    </row>
    <row r="105" spans="1:15" x14ac:dyDescent="0.2">
      <c r="A105" s="11">
        <v>45672</v>
      </c>
      <c r="B105" s="1">
        <v>691</v>
      </c>
      <c r="C105" s="1" t="s">
        <v>952</v>
      </c>
      <c r="D105" s="1" t="s">
        <v>910</v>
      </c>
      <c r="E105" s="5">
        <v>-18741</v>
      </c>
      <c r="F105" s="1" t="s">
        <v>939</v>
      </c>
      <c r="G105" s="5">
        <v>-1874</v>
      </c>
      <c r="H105" s="5">
        <f t="shared" si="13"/>
        <v>-20615</v>
      </c>
      <c r="I105" s="1" t="s">
        <v>897</v>
      </c>
      <c r="J105" s="1" t="s">
        <v>747</v>
      </c>
      <c r="K105" s="19">
        <f t="shared" si="11"/>
        <v>45702</v>
      </c>
      <c r="L105" s="16">
        <f>+VLOOKUP(B105,'[1]2023'!I$2310:Q$2403,9,0)</f>
        <v>-20615</v>
      </c>
      <c r="M105" s="16">
        <f t="shared" si="12"/>
        <v>0</v>
      </c>
      <c r="N105" s="14" t="str">
        <f>+VLOOKUP(B105,'[1]2023'!I$2310:Q$2403,7,0)</f>
        <v>20250110</v>
      </c>
      <c r="O105" t="s">
        <v>968</v>
      </c>
    </row>
    <row r="106" spans="1:15" x14ac:dyDescent="0.2">
      <c r="A106" s="11">
        <v>45672</v>
      </c>
      <c r="B106" s="1">
        <v>73</v>
      </c>
      <c r="C106" s="1" t="s">
        <v>951</v>
      </c>
      <c r="D106" s="1" t="s">
        <v>910</v>
      </c>
      <c r="E106" s="5">
        <v>-8930</v>
      </c>
      <c r="F106" s="1" t="s">
        <v>939</v>
      </c>
      <c r="G106" s="5">
        <v>-893</v>
      </c>
      <c r="H106" s="5">
        <f t="shared" si="13"/>
        <v>-9823</v>
      </c>
      <c r="I106" s="1" t="s">
        <v>251</v>
      </c>
      <c r="J106" s="1" t="s">
        <v>745</v>
      </c>
      <c r="K106" s="19">
        <f t="shared" si="11"/>
        <v>45702</v>
      </c>
      <c r="L106" s="16">
        <f>+VLOOKUP(B106,'[1]2023'!I$2310:Q$2403,9,0)</f>
        <v>-9823</v>
      </c>
      <c r="M106" s="16">
        <f t="shared" si="12"/>
        <v>0</v>
      </c>
      <c r="N106" s="14" t="str">
        <f>+VLOOKUP(B106,'[1]2023'!I$2310:Q$2403,7,0)</f>
        <v>20250110</v>
      </c>
      <c r="O106" t="s">
        <v>968</v>
      </c>
    </row>
    <row r="107" spans="1:15" x14ac:dyDescent="0.2">
      <c r="A107" s="11">
        <v>45673</v>
      </c>
      <c r="B107" s="1">
        <v>148</v>
      </c>
      <c r="C107" s="1" t="s">
        <v>956</v>
      </c>
      <c r="D107" s="1" t="s">
        <v>910</v>
      </c>
      <c r="E107" s="5">
        <v>-325303</v>
      </c>
      <c r="F107" s="1" t="s">
        <v>939</v>
      </c>
      <c r="G107" s="5">
        <v>-32530</v>
      </c>
      <c r="H107" s="5">
        <f t="shared" si="13"/>
        <v>-357833</v>
      </c>
      <c r="I107" s="1" t="s">
        <v>593</v>
      </c>
      <c r="J107" s="1" t="s">
        <v>162</v>
      </c>
      <c r="K107" s="19">
        <f t="shared" si="11"/>
        <v>45703</v>
      </c>
      <c r="L107" s="16">
        <f>+VLOOKUP(B107,'[1]2023'!I$2310:Q$2403,9,0)</f>
        <v>-357833</v>
      </c>
      <c r="M107" s="16">
        <f t="shared" si="12"/>
        <v>0</v>
      </c>
      <c r="N107" s="14" t="str">
        <f>+VLOOKUP(B107,'[1]2023'!I$2310:Q$2403,7,0)</f>
        <v>20250110</v>
      </c>
      <c r="O107" t="s">
        <v>968</v>
      </c>
    </row>
    <row r="108" spans="1:15" x14ac:dyDescent="0.2">
      <c r="A108" s="11">
        <v>45673</v>
      </c>
      <c r="B108" s="1">
        <v>261</v>
      </c>
      <c r="C108" s="1" t="s">
        <v>957</v>
      </c>
      <c r="D108" s="1" t="s">
        <v>909</v>
      </c>
      <c r="E108" s="5">
        <v>-304229</v>
      </c>
      <c r="F108" s="1" t="s">
        <v>945</v>
      </c>
      <c r="G108" s="5">
        <v>-24338</v>
      </c>
      <c r="H108" s="5">
        <f t="shared" si="13"/>
        <v>-328567</v>
      </c>
      <c r="I108" s="1" t="s">
        <v>438</v>
      </c>
      <c r="J108" s="1" t="s">
        <v>779</v>
      </c>
      <c r="K108" s="19">
        <f t="shared" si="11"/>
        <v>45703</v>
      </c>
      <c r="L108" s="16">
        <f>+VLOOKUP(B108,'[1]2023'!I$2310:Q$2403,9,0)</f>
        <v>-328567</v>
      </c>
      <c r="M108" s="16">
        <f t="shared" si="12"/>
        <v>0</v>
      </c>
      <c r="N108" s="14" t="str">
        <f>+VLOOKUP(B108,'[1]2023'!I$2310:Q$2403,7,0)</f>
        <v>20250110</v>
      </c>
      <c r="O108" t="s">
        <v>968</v>
      </c>
    </row>
    <row r="109" spans="1:15" x14ac:dyDescent="0.2">
      <c r="A109" s="11">
        <v>45673</v>
      </c>
      <c r="B109" s="1">
        <v>262</v>
      </c>
      <c r="C109" s="1" t="s">
        <v>957</v>
      </c>
      <c r="D109" s="1" t="s">
        <v>910</v>
      </c>
      <c r="E109" s="5">
        <v>-91269</v>
      </c>
      <c r="F109" s="1" t="s">
        <v>939</v>
      </c>
      <c r="G109" s="5">
        <v>-9127</v>
      </c>
      <c r="H109" s="5">
        <f t="shared" si="13"/>
        <v>-100396</v>
      </c>
      <c r="I109" s="1" t="s">
        <v>438</v>
      </c>
      <c r="J109" s="1" t="s">
        <v>779</v>
      </c>
      <c r="K109" s="19">
        <f t="shared" si="11"/>
        <v>45703</v>
      </c>
      <c r="L109" s="16">
        <f>+VLOOKUP(B109,'[1]2023'!I$2310:Q$2403,9,0)</f>
        <v>-100396</v>
      </c>
      <c r="M109" s="16">
        <f t="shared" si="12"/>
        <v>0</v>
      </c>
      <c r="N109" s="14" t="str">
        <f>+VLOOKUP(B109,'[1]2023'!I$2310:Q$2403,7,0)</f>
        <v>20250110</v>
      </c>
      <c r="O109" t="s">
        <v>968</v>
      </c>
    </row>
    <row r="110" spans="1:15" x14ac:dyDescent="0.2">
      <c r="A110" s="11">
        <v>45673</v>
      </c>
      <c r="B110" s="1">
        <v>302</v>
      </c>
      <c r="C110" s="1" t="s">
        <v>941</v>
      </c>
      <c r="D110" s="1" t="s">
        <v>909</v>
      </c>
      <c r="E110" s="5">
        <v>-234540</v>
      </c>
      <c r="F110" s="1" t="s">
        <v>945</v>
      </c>
      <c r="G110" s="5">
        <v>-18763</v>
      </c>
      <c r="H110" s="5">
        <f t="shared" si="13"/>
        <v>-253303</v>
      </c>
      <c r="I110" s="1" t="s">
        <v>302</v>
      </c>
      <c r="J110" s="1" t="s">
        <v>375</v>
      </c>
      <c r="K110" s="19">
        <f t="shared" si="11"/>
        <v>45703</v>
      </c>
      <c r="L110" s="16">
        <f>+VLOOKUP(B110,'[1]2023'!I$2310:Q$2403,9,0)</f>
        <v>-253303</v>
      </c>
      <c r="M110" s="16">
        <f t="shared" si="12"/>
        <v>0</v>
      </c>
      <c r="N110" s="14" t="str">
        <f>+VLOOKUP(B110,'[1]2023'!I$2310:Q$2403,7,0)</f>
        <v>20250110</v>
      </c>
      <c r="O110" t="s">
        <v>968</v>
      </c>
    </row>
    <row r="111" spans="1:15" x14ac:dyDescent="0.2">
      <c r="A111" s="11">
        <v>45674</v>
      </c>
      <c r="B111" s="1">
        <v>129</v>
      </c>
      <c r="C111" s="1" t="s">
        <v>958</v>
      </c>
      <c r="D111" s="1" t="s">
        <v>909</v>
      </c>
      <c r="E111" s="5">
        <v>-378528</v>
      </c>
      <c r="F111" s="1" t="s">
        <v>945</v>
      </c>
      <c r="G111" s="5">
        <v>-30282</v>
      </c>
      <c r="H111" s="5">
        <f t="shared" si="13"/>
        <v>-408810</v>
      </c>
      <c r="I111" s="1" t="s">
        <v>907</v>
      </c>
      <c r="J111" s="1" t="s">
        <v>904</v>
      </c>
      <c r="K111" s="19">
        <f t="shared" si="11"/>
        <v>45704</v>
      </c>
      <c r="L111" s="16">
        <f>+VLOOKUP(B111,'[1]2023'!I$2310:Q$2403,9,0)</f>
        <v>-408810</v>
      </c>
      <c r="M111" s="16">
        <f t="shared" si="12"/>
        <v>0</v>
      </c>
      <c r="N111" s="14" t="str">
        <f>+VLOOKUP(B111,'[1]2023'!I$2310:Q$2403,7,0)</f>
        <v>20250110</v>
      </c>
      <c r="O111" t="s">
        <v>968</v>
      </c>
    </row>
    <row r="112" spans="1:15" x14ac:dyDescent="0.2">
      <c r="A112" s="11">
        <v>45674</v>
      </c>
      <c r="B112" s="1">
        <v>423</v>
      </c>
      <c r="C112" s="1" t="s">
        <v>956</v>
      </c>
      <c r="D112" s="1" t="s">
        <v>909</v>
      </c>
      <c r="E112" s="5">
        <v>-1084344</v>
      </c>
      <c r="F112" s="1" t="s">
        <v>945</v>
      </c>
      <c r="G112" s="5">
        <v>-86748</v>
      </c>
      <c r="H112" s="5">
        <f t="shared" si="13"/>
        <v>-1171092</v>
      </c>
      <c r="I112" s="1" t="s">
        <v>593</v>
      </c>
      <c r="J112" s="1" t="s">
        <v>162</v>
      </c>
      <c r="K112" s="19">
        <f t="shared" si="11"/>
        <v>45704</v>
      </c>
      <c r="L112" s="16">
        <f>+VLOOKUP(B112,'[1]2023'!I$2310:Q$2403,9,0)</f>
        <v>-1171092</v>
      </c>
      <c r="M112" s="16">
        <f t="shared" si="12"/>
        <v>0</v>
      </c>
      <c r="N112" s="14" t="str">
        <f>+VLOOKUP(B112,'[1]2023'!I$2310:Q$2403,7,0)</f>
        <v>20250110</v>
      </c>
      <c r="O112" t="s">
        <v>968</v>
      </c>
    </row>
    <row r="113" spans="1:15" x14ac:dyDescent="0.2">
      <c r="A113" s="11">
        <v>45674</v>
      </c>
      <c r="B113" s="1">
        <v>587</v>
      </c>
      <c r="C113" s="1" t="s">
        <v>958</v>
      </c>
      <c r="D113" s="1" t="s">
        <v>910</v>
      </c>
      <c r="E113" s="5">
        <v>-113558</v>
      </c>
      <c r="F113" s="1" t="s">
        <v>939</v>
      </c>
      <c r="G113" s="5">
        <v>-11356</v>
      </c>
      <c r="H113" s="5">
        <f t="shared" si="13"/>
        <v>-124914</v>
      </c>
      <c r="I113" s="1" t="s">
        <v>907</v>
      </c>
      <c r="J113" s="1" t="s">
        <v>904</v>
      </c>
      <c r="K113" s="19">
        <f t="shared" si="11"/>
        <v>45704</v>
      </c>
      <c r="L113" s="16">
        <f>+VLOOKUP(B113,'[1]2023'!I$2310:Q$2403,9,0)</f>
        <v>-124914</v>
      </c>
      <c r="M113" s="16">
        <f t="shared" si="12"/>
        <v>0</v>
      </c>
      <c r="N113" s="14" t="str">
        <f>+VLOOKUP(B113,'[1]2023'!I$2310:Q$2403,7,0)</f>
        <v>20250110</v>
      </c>
      <c r="O113" t="s">
        <v>968</v>
      </c>
    </row>
    <row r="114" spans="1:15" x14ac:dyDescent="0.2">
      <c r="A114" s="11">
        <v>45676</v>
      </c>
      <c r="B114" s="1">
        <v>355</v>
      </c>
      <c r="C114" s="1" t="s">
        <v>950</v>
      </c>
      <c r="D114" s="1" t="s">
        <v>909</v>
      </c>
      <c r="E114" s="5">
        <v>-472476</v>
      </c>
      <c r="F114" s="1" t="s">
        <v>945</v>
      </c>
      <c r="G114" s="5">
        <v>-37798</v>
      </c>
      <c r="H114" s="5">
        <f t="shared" si="13"/>
        <v>-510274</v>
      </c>
      <c r="I114" s="1" t="s">
        <v>207</v>
      </c>
      <c r="J114" s="1" t="s">
        <v>706</v>
      </c>
      <c r="K114" s="19">
        <f t="shared" si="11"/>
        <v>45706</v>
      </c>
      <c r="L114" s="16">
        <f>+VLOOKUP(B114,'[1]2023'!I$2310:Q$2403,9,0)</f>
        <v>-510274</v>
      </c>
      <c r="M114" s="16">
        <f t="shared" si="12"/>
        <v>0</v>
      </c>
      <c r="N114" s="14" t="str">
        <f>+VLOOKUP(B114,'[1]2023'!I$2310:Q$2403,7,0)</f>
        <v>20250110</v>
      </c>
      <c r="O114" t="s">
        <v>968</v>
      </c>
    </row>
    <row r="115" spans="1:15" x14ac:dyDescent="0.2">
      <c r="A115" s="11">
        <v>45678</v>
      </c>
      <c r="B115" s="1">
        <v>773</v>
      </c>
      <c r="C115" s="1" t="s">
        <v>953</v>
      </c>
      <c r="D115" s="1" t="s">
        <v>910</v>
      </c>
      <c r="E115" s="5">
        <v>-55649</v>
      </c>
      <c r="F115" s="1" t="s">
        <v>939</v>
      </c>
      <c r="G115" s="5">
        <v>-5565</v>
      </c>
      <c r="H115" s="5">
        <f t="shared" si="13"/>
        <v>-61214</v>
      </c>
      <c r="I115" s="1" t="s">
        <v>911</v>
      </c>
      <c r="J115" s="1" t="s">
        <v>912</v>
      </c>
      <c r="K115" s="19">
        <f t="shared" si="11"/>
        <v>45708</v>
      </c>
      <c r="L115" s="16">
        <f>+VLOOKUP(B115,'[1]2023'!I$2310:Q$2403,9,0)</f>
        <v>-61214</v>
      </c>
      <c r="M115" s="16">
        <f t="shared" si="12"/>
        <v>0</v>
      </c>
      <c r="N115" s="14" t="str">
        <f>+VLOOKUP(B115,'[1]2023'!I$2310:Q$2403,7,0)</f>
        <v>20250110</v>
      </c>
      <c r="O115" t="s">
        <v>968</v>
      </c>
    </row>
    <row r="116" spans="1:15" x14ac:dyDescent="0.2">
      <c r="A116" s="11">
        <v>45678</v>
      </c>
      <c r="B116" s="1">
        <v>968</v>
      </c>
      <c r="C116" s="1" t="s">
        <v>944</v>
      </c>
      <c r="D116" s="1" t="s">
        <v>910</v>
      </c>
      <c r="E116" s="5">
        <v>-77314</v>
      </c>
      <c r="F116" s="1" t="s">
        <v>939</v>
      </c>
      <c r="G116" s="5">
        <v>-7731</v>
      </c>
      <c r="H116" s="5">
        <f t="shared" si="13"/>
        <v>-85045</v>
      </c>
      <c r="I116" s="1" t="s">
        <v>394</v>
      </c>
      <c r="J116" s="1" t="s">
        <v>472</v>
      </c>
      <c r="K116" s="19">
        <f t="shared" si="11"/>
        <v>45708</v>
      </c>
      <c r="L116" s="16">
        <f>+VLOOKUP(B116,'[1]2023'!I$2310:Q$2403,9,0)</f>
        <v>-85045</v>
      </c>
      <c r="M116" s="16">
        <f t="shared" si="12"/>
        <v>0</v>
      </c>
      <c r="N116" s="14" t="str">
        <f>+VLOOKUP(B116,'[1]2023'!I$2310:Q$2403,7,0)</f>
        <v>20250110</v>
      </c>
      <c r="O116" t="s">
        <v>968</v>
      </c>
    </row>
    <row r="117" spans="1:15" x14ac:dyDescent="0.2">
      <c r="A117" s="11">
        <v>45679</v>
      </c>
      <c r="B117" s="22">
        <v>1007</v>
      </c>
      <c r="C117" s="1" t="s">
        <v>949</v>
      </c>
      <c r="D117" s="1" t="s">
        <v>910</v>
      </c>
      <c r="E117" s="5">
        <v>-12494</v>
      </c>
      <c r="F117" s="1" t="s">
        <v>939</v>
      </c>
      <c r="G117" s="5">
        <v>-1249</v>
      </c>
      <c r="H117" s="5">
        <f t="shared" si="13"/>
        <v>-13743</v>
      </c>
      <c r="I117" s="1" t="s">
        <v>924</v>
      </c>
      <c r="J117" s="1" t="s">
        <v>932</v>
      </c>
      <c r="K117" s="19">
        <f t="shared" si="11"/>
        <v>45709</v>
      </c>
      <c r="L117" s="16">
        <f>+VLOOKUP(B117,'[1]2023'!I$2310:Q$2403,9,0)</f>
        <v>-13743</v>
      </c>
      <c r="M117" s="16">
        <f t="shared" si="12"/>
        <v>0</v>
      </c>
      <c r="N117" s="14" t="str">
        <f>+VLOOKUP(B117,'[1]2023'!I$2310:Q$2403,7,0)</f>
        <v>20250110</v>
      </c>
      <c r="O117" t="s">
        <v>968</v>
      </c>
    </row>
    <row r="118" spans="1:15" x14ac:dyDescent="0.2">
      <c r="A118" s="11">
        <v>45679</v>
      </c>
      <c r="B118" s="1">
        <v>161</v>
      </c>
      <c r="C118" s="1" t="s">
        <v>959</v>
      </c>
      <c r="D118" s="1" t="s">
        <v>960</v>
      </c>
      <c r="E118" s="5">
        <v>-1531630</v>
      </c>
      <c r="F118" s="8" t="s">
        <v>145</v>
      </c>
      <c r="G118" s="5">
        <v>-122531</v>
      </c>
      <c r="H118" s="5">
        <f t="shared" si="13"/>
        <v>-1654161</v>
      </c>
      <c r="I118" s="1" t="s">
        <v>748</v>
      </c>
      <c r="J118" s="1" t="s">
        <v>134</v>
      </c>
      <c r="K118" s="19">
        <f t="shared" si="11"/>
        <v>45709</v>
      </c>
      <c r="L118" s="16">
        <f>+VLOOKUP(B118,'[1]2023'!$I$2404:$Q$2536,9,0)</f>
        <v>-1654161</v>
      </c>
      <c r="M118" s="16">
        <f t="shared" si="12"/>
        <v>0</v>
      </c>
      <c r="N118" s="14" t="str">
        <f>+VLOOKUP(B118,'[1]2023'!$I$2404:$Q$2536,7,0)</f>
        <v>20250228</v>
      </c>
      <c r="O118" t="s">
        <v>981</v>
      </c>
    </row>
    <row r="119" spans="1:15" x14ac:dyDescent="0.2">
      <c r="A119" s="11">
        <v>45670</v>
      </c>
      <c r="B119" s="1">
        <v>3261</v>
      </c>
      <c r="C119" s="1" t="s">
        <v>934</v>
      </c>
      <c r="D119" s="1" t="s">
        <v>961</v>
      </c>
      <c r="E119" s="5">
        <v>6945280</v>
      </c>
      <c r="F119" s="8" t="s">
        <v>145</v>
      </c>
      <c r="G119" s="5">
        <v>555622</v>
      </c>
      <c r="H119" s="5">
        <f t="shared" si="13"/>
        <v>7500902</v>
      </c>
      <c r="I119" s="1" t="s">
        <v>907</v>
      </c>
      <c r="J119" s="1" t="s">
        <v>904</v>
      </c>
      <c r="K119" s="19">
        <f t="shared" si="11"/>
        <v>45700</v>
      </c>
      <c r="L119" s="16">
        <f>+VLOOKUP(B119,'[1]2023'!$I$2404:$Q$2536,9,0)</f>
        <v>7500902</v>
      </c>
      <c r="M119" s="16">
        <f t="shared" si="12"/>
        <v>0</v>
      </c>
      <c r="N119" s="14" t="str">
        <f>+VLOOKUP(B119,'[1]2023'!$I$2404:$Q$2536,7,0)</f>
        <v>20250228</v>
      </c>
      <c r="O119" t="s">
        <v>981</v>
      </c>
    </row>
    <row r="120" spans="1:15" x14ac:dyDescent="0.2">
      <c r="A120" s="11">
        <v>45670</v>
      </c>
      <c r="B120" s="1">
        <v>3294</v>
      </c>
      <c r="C120" s="1" t="s">
        <v>934</v>
      </c>
      <c r="D120" s="1" t="s">
        <v>207</v>
      </c>
      <c r="E120" s="5">
        <v>31394660</v>
      </c>
      <c r="F120" s="8" t="s">
        <v>145</v>
      </c>
      <c r="G120" s="5">
        <v>2511573</v>
      </c>
      <c r="H120" s="5">
        <f t="shared" si="13"/>
        <v>33906233</v>
      </c>
      <c r="I120" s="1" t="s">
        <v>207</v>
      </c>
      <c r="J120" s="1" t="s">
        <v>706</v>
      </c>
      <c r="K120" s="19">
        <f t="shared" si="11"/>
        <v>45700</v>
      </c>
      <c r="L120" s="16">
        <f>+VLOOKUP(B120,'[1]2023'!I$2537:Q$2627,9,0)</f>
        <v>33906233</v>
      </c>
      <c r="M120" s="16">
        <f t="shared" si="12"/>
        <v>0</v>
      </c>
      <c r="N120" s="14" t="str">
        <f>+VLOOKUP(B120,'[1]2023'!I$2537:Q$2627,7,0)</f>
        <v>20250311</v>
      </c>
      <c r="O120" t="s">
        <v>988</v>
      </c>
    </row>
    <row r="121" spans="1:15" x14ac:dyDescent="0.2">
      <c r="A121" s="11">
        <v>45670</v>
      </c>
      <c r="B121" s="1">
        <v>3295</v>
      </c>
      <c r="C121" s="1" t="s">
        <v>934</v>
      </c>
      <c r="D121" s="1" t="s">
        <v>393</v>
      </c>
      <c r="E121" s="5">
        <v>4762650</v>
      </c>
      <c r="F121" s="8" t="s">
        <v>145</v>
      </c>
      <c r="G121" s="5">
        <v>381012</v>
      </c>
      <c r="H121" s="5">
        <f t="shared" si="13"/>
        <v>5143662</v>
      </c>
      <c r="I121" s="1" t="s">
        <v>393</v>
      </c>
      <c r="J121" s="1" t="s">
        <v>677</v>
      </c>
      <c r="K121" s="19">
        <f t="shared" si="11"/>
        <v>45700</v>
      </c>
      <c r="L121" s="16">
        <f>+VLOOKUP(B121,'[1]2023'!I$2537:Q$2627,9,0)</f>
        <v>5143662</v>
      </c>
      <c r="M121" s="16">
        <f t="shared" si="12"/>
        <v>0</v>
      </c>
      <c r="N121" s="14" t="str">
        <f>+VLOOKUP(B121,'[1]2023'!I$2537:Q$2627,7,0)</f>
        <v>20250311</v>
      </c>
      <c r="O121" t="s">
        <v>988</v>
      </c>
    </row>
    <row r="122" spans="1:15" x14ac:dyDescent="0.2">
      <c r="A122" s="11">
        <v>45670</v>
      </c>
      <c r="B122" s="1">
        <v>3296</v>
      </c>
      <c r="C122" s="1" t="s">
        <v>934</v>
      </c>
      <c r="D122" s="1" t="s">
        <v>394</v>
      </c>
      <c r="E122" s="5">
        <v>7697000</v>
      </c>
      <c r="F122" s="8" t="s">
        <v>145</v>
      </c>
      <c r="G122" s="5">
        <v>615760</v>
      </c>
      <c r="H122" s="5">
        <f t="shared" si="13"/>
        <v>8312760</v>
      </c>
      <c r="I122" s="1" t="s">
        <v>394</v>
      </c>
      <c r="J122" s="1" t="s">
        <v>472</v>
      </c>
      <c r="K122" s="19">
        <f t="shared" si="11"/>
        <v>45700</v>
      </c>
      <c r="L122" s="16">
        <f>+VLOOKUP(B122,'[1]2023'!I$2537:Q$2627,9,0)</f>
        <v>8312760</v>
      </c>
      <c r="M122" s="16">
        <f t="shared" si="12"/>
        <v>0</v>
      </c>
      <c r="N122" s="14" t="str">
        <f>+VLOOKUP(B122,'[1]2023'!I$2537:Q$2627,7,0)</f>
        <v>20250311</v>
      </c>
      <c r="O122" t="s">
        <v>988</v>
      </c>
    </row>
    <row r="123" spans="1:15" x14ac:dyDescent="0.2">
      <c r="A123" s="11">
        <v>45670</v>
      </c>
      <c r="B123" s="1">
        <v>3297</v>
      </c>
      <c r="C123" s="1" t="s">
        <v>934</v>
      </c>
      <c r="D123" s="1" t="s">
        <v>593</v>
      </c>
      <c r="E123" s="5">
        <v>38101200</v>
      </c>
      <c r="F123" s="8" t="s">
        <v>145</v>
      </c>
      <c r="G123" s="5">
        <v>3048096</v>
      </c>
      <c r="H123" s="5">
        <f t="shared" si="13"/>
        <v>41149296</v>
      </c>
      <c r="I123" s="1" t="s">
        <v>593</v>
      </c>
      <c r="J123" s="1" t="s">
        <v>162</v>
      </c>
      <c r="K123" s="19">
        <f t="shared" si="11"/>
        <v>45700</v>
      </c>
      <c r="L123" s="16">
        <f>+VLOOKUP(B123,'[1]2023'!I$2537:Q$2627,9,0)</f>
        <v>41149296</v>
      </c>
      <c r="M123" s="16">
        <f t="shared" si="12"/>
        <v>0</v>
      </c>
      <c r="N123" s="14" t="str">
        <f>+VLOOKUP(B123,'[1]2023'!I$2537:Q$2627,7,0)</f>
        <v>20250311</v>
      </c>
      <c r="O123" t="s">
        <v>988</v>
      </c>
    </row>
    <row r="124" spans="1:15" x14ac:dyDescent="0.2">
      <c r="A124" s="11">
        <v>45671</v>
      </c>
      <c r="B124" s="1">
        <v>3406</v>
      </c>
      <c r="C124" s="1" t="s">
        <v>934</v>
      </c>
      <c r="D124" s="1" t="s">
        <v>437</v>
      </c>
      <c r="E124" s="5">
        <v>10003380</v>
      </c>
      <c r="F124" s="8" t="s">
        <v>145</v>
      </c>
      <c r="G124" s="5">
        <v>800270</v>
      </c>
      <c r="H124" s="5">
        <f t="shared" si="13"/>
        <v>10803650</v>
      </c>
      <c r="I124" s="1" t="s">
        <v>437</v>
      </c>
      <c r="J124" s="1" t="s">
        <v>456</v>
      </c>
      <c r="K124" s="19">
        <f t="shared" si="11"/>
        <v>45701</v>
      </c>
      <c r="L124" s="16">
        <f>+VLOOKUP(B124,'[1]2023'!$I$2404:$Q$2536,9,0)</f>
        <v>10803650</v>
      </c>
      <c r="M124" s="16">
        <f t="shared" si="12"/>
        <v>0</v>
      </c>
      <c r="N124" s="14" t="str">
        <f>+VLOOKUP(B124,'[1]2023'!$I$2404:$Q$2536,7,0)</f>
        <v>20250228</v>
      </c>
      <c r="O124" t="s">
        <v>981</v>
      </c>
    </row>
    <row r="125" spans="1:15" x14ac:dyDescent="0.2">
      <c r="A125" s="11">
        <v>45672</v>
      </c>
      <c r="B125" s="1">
        <v>3520</v>
      </c>
      <c r="C125" s="1" t="s">
        <v>934</v>
      </c>
      <c r="D125" s="1" t="s">
        <v>438</v>
      </c>
      <c r="E125" s="5">
        <v>2548290</v>
      </c>
      <c r="F125" s="8" t="s">
        <v>145</v>
      </c>
      <c r="G125" s="5">
        <v>203863</v>
      </c>
      <c r="H125" s="5">
        <f t="shared" si="13"/>
        <v>2752153</v>
      </c>
      <c r="I125" s="1" t="s">
        <v>438</v>
      </c>
      <c r="J125" s="1" t="s">
        <v>779</v>
      </c>
      <c r="K125" s="19">
        <f t="shared" si="11"/>
        <v>45702</v>
      </c>
      <c r="L125" s="16">
        <f>+VLOOKUP(B125,'[1]2023'!$I$2404:$Q$2536,9,0)</f>
        <v>2752153</v>
      </c>
      <c r="M125" s="16">
        <f t="shared" si="12"/>
        <v>0</v>
      </c>
      <c r="N125" s="14" t="str">
        <f>+VLOOKUP(B125,'[1]2023'!$I$2404:$Q$2536,7,0)</f>
        <v>20250228</v>
      </c>
      <c r="O125" t="s">
        <v>981</v>
      </c>
    </row>
    <row r="126" spans="1:15" x14ac:dyDescent="0.2">
      <c r="A126" s="11">
        <v>45672</v>
      </c>
      <c r="B126" s="1">
        <v>3556</v>
      </c>
      <c r="C126" s="1" t="s">
        <v>934</v>
      </c>
      <c r="D126" s="1" t="s">
        <v>962</v>
      </c>
      <c r="E126" s="5">
        <v>1190660</v>
      </c>
      <c r="F126" s="8" t="s">
        <v>145</v>
      </c>
      <c r="G126" s="5">
        <v>95253</v>
      </c>
      <c r="H126" s="5">
        <f t="shared" si="13"/>
        <v>1285913</v>
      </c>
      <c r="I126" s="1" t="s">
        <v>302</v>
      </c>
      <c r="J126" s="1" t="s">
        <v>375</v>
      </c>
      <c r="K126" s="19">
        <f t="shared" si="11"/>
        <v>45702</v>
      </c>
      <c r="L126" s="16">
        <f>+VLOOKUP(B126,'[1]2023'!I$2537:Q$2627,9,0)</f>
        <v>1285913</v>
      </c>
      <c r="M126" s="16">
        <f t="shared" si="12"/>
        <v>0</v>
      </c>
      <c r="N126" s="14" t="str">
        <f>+VLOOKUP(B126,'[1]2023'!I$2537:Q$2627,7,0)</f>
        <v>20250311</v>
      </c>
      <c r="O126" t="s">
        <v>988</v>
      </c>
    </row>
    <row r="127" spans="1:15" x14ac:dyDescent="0.2">
      <c r="A127" s="11">
        <v>45672</v>
      </c>
      <c r="B127" s="1">
        <v>3580</v>
      </c>
      <c r="C127" s="1" t="s">
        <v>934</v>
      </c>
      <c r="D127" s="1" t="s">
        <v>393</v>
      </c>
      <c r="E127" s="5">
        <v>4762650</v>
      </c>
      <c r="F127" s="8" t="s">
        <v>145</v>
      </c>
      <c r="G127" s="5">
        <v>381012</v>
      </c>
      <c r="H127" s="5">
        <f t="shared" si="13"/>
        <v>5143662</v>
      </c>
      <c r="I127" s="1" t="s">
        <v>393</v>
      </c>
      <c r="J127" s="1" t="s">
        <v>677</v>
      </c>
      <c r="K127" s="19">
        <f t="shared" si="11"/>
        <v>45702</v>
      </c>
      <c r="L127" s="16">
        <f>+VLOOKUP(B127,'[1]2023'!I$2537:Q$2627,9,0)</f>
        <v>5143662</v>
      </c>
      <c r="M127" s="16">
        <f t="shared" si="12"/>
        <v>0</v>
      </c>
      <c r="N127" s="14" t="str">
        <f>+VLOOKUP(B127,'[1]2023'!I$2537:Q$2627,7,0)</f>
        <v>20250311</v>
      </c>
      <c r="O127" t="s">
        <v>988</v>
      </c>
    </row>
    <row r="128" spans="1:15" x14ac:dyDescent="0.2">
      <c r="A128" s="11">
        <v>45673</v>
      </c>
      <c r="B128" s="1">
        <v>4673</v>
      </c>
      <c r="C128" s="1" t="s">
        <v>934</v>
      </c>
      <c r="D128" s="1" t="s">
        <v>963</v>
      </c>
      <c r="E128" s="5">
        <v>3373290</v>
      </c>
      <c r="F128" s="8" t="s">
        <v>145</v>
      </c>
      <c r="G128" s="5">
        <v>269863</v>
      </c>
      <c r="H128" s="5">
        <f t="shared" si="13"/>
        <v>3643153</v>
      </c>
      <c r="I128" s="1" t="s">
        <v>302</v>
      </c>
      <c r="J128" s="1" t="s">
        <v>375</v>
      </c>
      <c r="K128" s="19">
        <f t="shared" si="11"/>
        <v>45703</v>
      </c>
      <c r="L128" s="16">
        <f>+VLOOKUP(B128,'[1]2023'!I$2537:Q$2627,9,0)</f>
        <v>3643153</v>
      </c>
      <c r="M128" s="16">
        <f t="shared" si="12"/>
        <v>0</v>
      </c>
      <c r="N128" s="14" t="str">
        <f>+VLOOKUP(B128,'[1]2023'!I$2537:Q$2627,7,0)</f>
        <v>20250311</v>
      </c>
      <c r="O128" t="s">
        <v>988</v>
      </c>
    </row>
    <row r="129" spans="1:15" x14ac:dyDescent="0.2">
      <c r="A129" s="11">
        <v>45675</v>
      </c>
      <c r="B129" s="1">
        <v>4991</v>
      </c>
      <c r="C129" s="1" t="s">
        <v>934</v>
      </c>
      <c r="D129" s="1" t="s">
        <v>911</v>
      </c>
      <c r="E129" s="5">
        <v>4563950</v>
      </c>
      <c r="F129" s="8" t="s">
        <v>145</v>
      </c>
      <c r="G129" s="5">
        <v>365116</v>
      </c>
      <c r="H129" s="5">
        <f t="shared" si="13"/>
        <v>4929066</v>
      </c>
      <c r="I129" s="1" t="s">
        <v>911</v>
      </c>
      <c r="J129" s="1" t="s">
        <v>912</v>
      </c>
      <c r="K129" s="19">
        <f t="shared" si="11"/>
        <v>45705</v>
      </c>
      <c r="L129" s="16">
        <f>+VLOOKUP(B129,'[1]2023'!I$2537:Q$2627,9,0)</f>
        <v>4929066</v>
      </c>
      <c r="M129" s="16">
        <f t="shared" si="12"/>
        <v>0</v>
      </c>
      <c r="N129" s="14" t="str">
        <f>+VLOOKUP(B129,'[1]2023'!I$2537:Q$2627,7,0)</f>
        <v>20250311</v>
      </c>
      <c r="O129" t="s">
        <v>988</v>
      </c>
    </row>
    <row r="130" spans="1:15" x14ac:dyDescent="0.2">
      <c r="A130" s="11">
        <v>45677</v>
      </c>
      <c r="B130" s="1">
        <v>5124</v>
      </c>
      <c r="C130" s="1" t="s">
        <v>934</v>
      </c>
      <c r="D130" s="1" t="s">
        <v>393</v>
      </c>
      <c r="E130" s="5">
        <v>2144100</v>
      </c>
      <c r="F130" s="8" t="s">
        <v>145</v>
      </c>
      <c r="G130" s="5">
        <v>171528</v>
      </c>
      <c r="H130" s="5">
        <f t="shared" si="13"/>
        <v>2315628</v>
      </c>
      <c r="I130" s="1" t="s">
        <v>393</v>
      </c>
      <c r="J130" s="1" t="s">
        <v>677</v>
      </c>
      <c r="K130" s="19">
        <f t="shared" ref="K130:K155" si="14">30+A130</f>
        <v>45707</v>
      </c>
      <c r="L130" s="16">
        <f>+VLOOKUP(B130,'[1]2023'!I$2537:Q$2627,9,0)</f>
        <v>2315628</v>
      </c>
      <c r="M130" s="16">
        <f t="shared" ref="M130:M155" si="15">+L130-H130</f>
        <v>0</v>
      </c>
      <c r="N130" s="14" t="str">
        <f>+VLOOKUP(B130,'[1]2023'!I$2537:Q$2627,7,0)</f>
        <v>20250311</v>
      </c>
      <c r="O130" t="s">
        <v>988</v>
      </c>
    </row>
    <row r="131" spans="1:15" x14ac:dyDescent="0.2">
      <c r="A131" s="11">
        <v>45678</v>
      </c>
      <c r="B131" s="1">
        <v>114</v>
      </c>
      <c r="C131" s="1" t="s">
        <v>964</v>
      </c>
      <c r="D131" s="1" t="s">
        <v>965</v>
      </c>
      <c r="E131" s="5">
        <v>-54141</v>
      </c>
      <c r="F131" s="8" t="s">
        <v>145</v>
      </c>
      <c r="G131" s="5">
        <v>-4331</v>
      </c>
      <c r="H131" s="5">
        <f t="shared" si="13"/>
        <v>-58472</v>
      </c>
      <c r="I131" s="1" t="s">
        <v>927</v>
      </c>
      <c r="J131" s="1" t="s">
        <v>933</v>
      </c>
      <c r="K131" s="19">
        <f t="shared" si="14"/>
        <v>45708</v>
      </c>
      <c r="L131" s="16">
        <f>+VLOOKUP(B131,'[1]2023'!I$2310:Q$2403,9,0)</f>
        <v>-58472</v>
      </c>
      <c r="M131" s="16">
        <f t="shared" si="15"/>
        <v>0</v>
      </c>
      <c r="N131" s="14" t="str">
        <f>+VLOOKUP(B131,'[1]2023'!I$2310:Q$2403,7,0)</f>
        <v>20250110</v>
      </c>
      <c r="O131" t="s">
        <v>968</v>
      </c>
    </row>
    <row r="132" spans="1:15" x14ac:dyDescent="0.2">
      <c r="A132" s="11">
        <v>45678</v>
      </c>
      <c r="B132" s="1">
        <v>115</v>
      </c>
      <c r="C132" s="1" t="s">
        <v>964</v>
      </c>
      <c r="D132" s="1" t="s">
        <v>965</v>
      </c>
      <c r="E132" s="5">
        <v>-54141</v>
      </c>
      <c r="F132" s="8" t="s">
        <v>145</v>
      </c>
      <c r="G132" s="5">
        <v>-4331</v>
      </c>
      <c r="H132" s="5">
        <f t="shared" si="13"/>
        <v>-58472</v>
      </c>
      <c r="I132" s="1" t="s">
        <v>924</v>
      </c>
      <c r="J132" s="1" t="s">
        <v>932</v>
      </c>
      <c r="K132" s="19">
        <f t="shared" si="14"/>
        <v>45708</v>
      </c>
      <c r="L132" s="16">
        <f>+VLOOKUP(B132,'[1]2023'!I$2310:Q$2403,9,0)</f>
        <v>-58472</v>
      </c>
      <c r="M132" s="16">
        <f t="shared" si="15"/>
        <v>0</v>
      </c>
      <c r="N132" s="14" t="str">
        <f>+VLOOKUP(B132,'[1]2023'!I$2310:Q$2403,7,0)</f>
        <v>20250110</v>
      </c>
      <c r="O132" t="s">
        <v>968</v>
      </c>
    </row>
    <row r="133" spans="1:15" x14ac:dyDescent="0.2">
      <c r="A133" s="11">
        <v>45678</v>
      </c>
      <c r="B133" s="1">
        <v>116</v>
      </c>
      <c r="C133" s="1" t="s">
        <v>964</v>
      </c>
      <c r="D133" s="1" t="s">
        <v>965</v>
      </c>
      <c r="E133" s="5">
        <v>-162423</v>
      </c>
      <c r="F133" s="8" t="s">
        <v>145</v>
      </c>
      <c r="G133" s="5">
        <v>-12994</v>
      </c>
      <c r="H133" s="5">
        <f t="shared" si="13"/>
        <v>-175417</v>
      </c>
      <c r="I133" s="1" t="s">
        <v>393</v>
      </c>
      <c r="J133" s="1" t="s">
        <v>677</v>
      </c>
      <c r="K133" s="19">
        <f t="shared" si="14"/>
        <v>45708</v>
      </c>
      <c r="L133" s="16">
        <f>+VLOOKUP(B133,'[1]2023'!I$2310:Q$2403,9,0)</f>
        <v>-175417</v>
      </c>
      <c r="M133" s="16">
        <f t="shared" si="15"/>
        <v>0</v>
      </c>
      <c r="N133" s="14" t="str">
        <f>+VLOOKUP(B133,'[1]2023'!I$2310:Q$2403,7,0)</f>
        <v>20250110</v>
      </c>
      <c r="O133" t="s">
        <v>968</v>
      </c>
    </row>
    <row r="134" spans="1:15" x14ac:dyDescent="0.2">
      <c r="A134" s="11">
        <v>45678</v>
      </c>
      <c r="B134" s="1" t="s">
        <v>967</v>
      </c>
      <c r="C134" s="1" t="s">
        <v>964</v>
      </c>
      <c r="D134" s="1" t="s">
        <v>965</v>
      </c>
      <c r="E134" s="5">
        <v>-719707</v>
      </c>
      <c r="F134" s="8" t="s">
        <v>145</v>
      </c>
      <c r="G134" s="5">
        <v>-57577</v>
      </c>
      <c r="H134" s="5">
        <f t="shared" si="13"/>
        <v>-777284</v>
      </c>
      <c r="I134" s="1" t="s">
        <v>393</v>
      </c>
      <c r="J134" s="1" t="s">
        <v>677</v>
      </c>
      <c r="K134" s="19">
        <f t="shared" si="14"/>
        <v>45708</v>
      </c>
      <c r="L134" s="16">
        <f>+VLOOKUP(B134,'[1]2023'!I$2310:Q$2403,9,0)</f>
        <v>-777284</v>
      </c>
      <c r="M134" s="16">
        <f t="shared" si="15"/>
        <v>0</v>
      </c>
      <c r="N134" s="14" t="str">
        <f>+VLOOKUP(B134,'[1]2023'!I$2310:Q$2403,7,0)</f>
        <v>20250110</v>
      </c>
      <c r="O134" t="s">
        <v>968</v>
      </c>
    </row>
    <row r="135" spans="1:15" x14ac:dyDescent="0.2">
      <c r="A135" s="11">
        <v>45678</v>
      </c>
      <c r="B135" s="1">
        <v>118</v>
      </c>
      <c r="C135" s="1" t="s">
        <v>964</v>
      </c>
      <c r="D135" s="1" t="s">
        <v>965</v>
      </c>
      <c r="E135" s="5">
        <v>-3064368</v>
      </c>
      <c r="F135" s="8" t="s">
        <v>145</v>
      </c>
      <c r="G135" s="5">
        <v>-245149</v>
      </c>
      <c r="H135" s="5">
        <f t="shared" si="13"/>
        <v>-3309517</v>
      </c>
      <c r="I135" s="1" t="s">
        <v>748</v>
      </c>
      <c r="J135" s="1" t="s">
        <v>134</v>
      </c>
      <c r="K135" s="19">
        <f t="shared" si="14"/>
        <v>45708</v>
      </c>
      <c r="L135" s="16">
        <f>+VLOOKUP(B135,'[1]2023'!I$2310:Q$2403,9,0)</f>
        <v>-3309517</v>
      </c>
      <c r="M135" s="16">
        <f t="shared" si="15"/>
        <v>0</v>
      </c>
      <c r="N135" s="14" t="str">
        <f>+VLOOKUP(B135,'[1]2023'!I$2310:Q$2403,7,0)</f>
        <v>20250110</v>
      </c>
      <c r="O135" t="s">
        <v>968</v>
      </c>
    </row>
    <row r="136" spans="1:15" x14ac:dyDescent="0.2">
      <c r="A136" s="11">
        <v>45678</v>
      </c>
      <c r="B136" s="1">
        <v>119</v>
      </c>
      <c r="C136" s="1" t="s">
        <v>964</v>
      </c>
      <c r="D136" s="1" t="s">
        <v>965</v>
      </c>
      <c r="E136" s="5">
        <v>-81212</v>
      </c>
      <c r="F136" s="8" t="s">
        <v>145</v>
      </c>
      <c r="G136" s="5">
        <v>-6497</v>
      </c>
      <c r="H136" s="5">
        <f t="shared" si="13"/>
        <v>-87709</v>
      </c>
      <c r="I136" s="1" t="s">
        <v>748</v>
      </c>
      <c r="J136" s="1" t="s">
        <v>134</v>
      </c>
      <c r="K136" s="19">
        <f t="shared" si="14"/>
        <v>45708</v>
      </c>
      <c r="L136" s="16">
        <f>+VLOOKUP(B136,'[1]2023'!I$2310:Q$2403,9,0)</f>
        <v>-87709</v>
      </c>
      <c r="M136" s="16">
        <f t="shared" si="15"/>
        <v>0</v>
      </c>
      <c r="N136" s="14" t="str">
        <f>+VLOOKUP(B136,'[1]2023'!I$2310:Q$2403,7,0)</f>
        <v>20250110</v>
      </c>
      <c r="O136" t="s">
        <v>968</v>
      </c>
    </row>
    <row r="137" spans="1:15" x14ac:dyDescent="0.2">
      <c r="A137" s="11">
        <v>45678</v>
      </c>
      <c r="B137" s="1">
        <v>120</v>
      </c>
      <c r="C137" s="1" t="s">
        <v>964</v>
      </c>
      <c r="D137" s="1" t="s">
        <v>965</v>
      </c>
      <c r="E137" s="5">
        <v>-395498</v>
      </c>
      <c r="F137" s="8" t="s">
        <v>145</v>
      </c>
      <c r="G137" s="5">
        <v>-31640</v>
      </c>
      <c r="H137" s="5">
        <f t="shared" si="13"/>
        <v>-427138</v>
      </c>
      <c r="I137" s="1" t="s">
        <v>438</v>
      </c>
      <c r="J137" s="1" t="s">
        <v>779</v>
      </c>
      <c r="K137" s="19">
        <f t="shared" si="14"/>
        <v>45708</v>
      </c>
      <c r="L137" s="16">
        <f>+VLOOKUP(B137,'[1]2023'!I$2310:Q$2403,9,0)</f>
        <v>-427138</v>
      </c>
      <c r="M137" s="16">
        <f t="shared" si="15"/>
        <v>0</v>
      </c>
      <c r="N137" s="14" t="str">
        <f>+VLOOKUP(B137,'[1]2023'!I$2310:Q$2403,7,0)</f>
        <v>20250110</v>
      </c>
      <c r="O137" t="s">
        <v>968</v>
      </c>
    </row>
    <row r="138" spans="1:15" x14ac:dyDescent="0.2">
      <c r="A138" s="11">
        <v>45678</v>
      </c>
      <c r="B138" s="1">
        <v>121</v>
      </c>
      <c r="C138" s="1" t="s">
        <v>964</v>
      </c>
      <c r="D138" s="1" t="s">
        <v>965</v>
      </c>
      <c r="E138" s="5">
        <v>-335026</v>
      </c>
      <c r="F138" s="8" t="s">
        <v>145</v>
      </c>
      <c r="G138" s="5">
        <v>-26802</v>
      </c>
      <c r="H138" s="5">
        <f t="shared" si="13"/>
        <v>-361828</v>
      </c>
      <c r="I138" s="1" t="s">
        <v>394</v>
      </c>
      <c r="J138" s="1" t="s">
        <v>472</v>
      </c>
      <c r="K138" s="19">
        <f t="shared" si="14"/>
        <v>45708</v>
      </c>
      <c r="L138" s="16">
        <f>+VLOOKUP(B138,'[1]2023'!I$2310:Q$2403,9,0)</f>
        <v>-361828</v>
      </c>
      <c r="M138" s="16">
        <f t="shared" si="15"/>
        <v>0</v>
      </c>
      <c r="N138" s="14" t="str">
        <f>+VLOOKUP(B138,'[1]2023'!I$2310:Q$2403,7,0)</f>
        <v>20250110</v>
      </c>
      <c r="O138" t="s">
        <v>968</v>
      </c>
    </row>
    <row r="139" spans="1:15" x14ac:dyDescent="0.2">
      <c r="A139" s="11">
        <v>45678</v>
      </c>
      <c r="B139" s="1">
        <v>122</v>
      </c>
      <c r="C139" s="1" t="s">
        <v>964</v>
      </c>
      <c r="D139" s="1" t="s">
        <v>965</v>
      </c>
      <c r="E139" s="5">
        <v>-304903</v>
      </c>
      <c r="F139" s="8" t="s">
        <v>145</v>
      </c>
      <c r="G139" s="5">
        <v>-24392</v>
      </c>
      <c r="H139" s="5">
        <f t="shared" si="13"/>
        <v>-329295</v>
      </c>
      <c r="I139" s="1" t="s">
        <v>302</v>
      </c>
      <c r="J139" s="1" t="s">
        <v>375</v>
      </c>
      <c r="K139" s="19">
        <f t="shared" si="14"/>
        <v>45708</v>
      </c>
      <c r="L139" s="16">
        <f>+VLOOKUP(B139,'[1]2023'!I$2310:Q$2403,9,0)</f>
        <v>-329295</v>
      </c>
      <c r="M139" s="16">
        <f t="shared" si="15"/>
        <v>0</v>
      </c>
      <c r="N139" s="14" t="str">
        <f>+VLOOKUP(B139,'[1]2023'!I$2310:Q$2403,7,0)</f>
        <v>20250110</v>
      </c>
      <c r="O139" t="s">
        <v>968</v>
      </c>
    </row>
    <row r="140" spans="1:15" x14ac:dyDescent="0.2">
      <c r="A140" s="11">
        <v>45678</v>
      </c>
      <c r="B140" s="1">
        <v>123</v>
      </c>
      <c r="C140" s="1" t="s">
        <v>964</v>
      </c>
      <c r="D140" s="1" t="s">
        <v>965</v>
      </c>
      <c r="E140" s="5">
        <v>-614219</v>
      </c>
      <c r="F140" s="8" t="s">
        <v>145</v>
      </c>
      <c r="G140" s="5">
        <v>-49138</v>
      </c>
      <c r="H140" s="5">
        <f t="shared" si="13"/>
        <v>-663357</v>
      </c>
      <c r="I140" s="1" t="s">
        <v>207</v>
      </c>
      <c r="J140" s="1" t="s">
        <v>706</v>
      </c>
      <c r="K140" s="19">
        <f t="shared" si="14"/>
        <v>45708</v>
      </c>
      <c r="L140" s="16">
        <f>+VLOOKUP(B140,'[1]2023'!I$2310:Q$2403,9,0)</f>
        <v>-663357</v>
      </c>
      <c r="M140" s="16">
        <f t="shared" si="15"/>
        <v>0</v>
      </c>
      <c r="N140" s="14" t="str">
        <f>+VLOOKUP(B140,'[1]2023'!I$2310:Q$2403,7,0)</f>
        <v>20250110</v>
      </c>
      <c r="O140" t="s">
        <v>968</v>
      </c>
    </row>
    <row r="141" spans="1:15" x14ac:dyDescent="0.2">
      <c r="A141" s="11">
        <v>45678</v>
      </c>
      <c r="B141" s="1">
        <v>124</v>
      </c>
      <c r="C141" s="1" t="s">
        <v>964</v>
      </c>
      <c r="D141" s="1" t="s">
        <v>965</v>
      </c>
      <c r="E141" s="5">
        <v>-241147</v>
      </c>
      <c r="F141" s="8" t="s">
        <v>145</v>
      </c>
      <c r="G141" s="5">
        <v>-19292</v>
      </c>
      <c r="H141" s="5">
        <f t="shared" si="13"/>
        <v>-260439</v>
      </c>
      <c r="I141" s="1" t="s">
        <v>911</v>
      </c>
      <c r="J141" s="1" t="s">
        <v>912</v>
      </c>
      <c r="K141" s="19">
        <f t="shared" si="14"/>
        <v>45708</v>
      </c>
      <c r="L141" s="16">
        <f>+VLOOKUP(B141,'[1]2023'!I$2310:Q$2403,9,0)</f>
        <v>-260439</v>
      </c>
      <c r="M141" s="16">
        <f t="shared" si="15"/>
        <v>0</v>
      </c>
      <c r="N141" s="14" t="str">
        <f>+VLOOKUP(B141,'[1]2023'!I$2310:Q$2403,7,0)</f>
        <v>20250110</v>
      </c>
      <c r="O141" t="s">
        <v>968</v>
      </c>
    </row>
    <row r="142" spans="1:15" x14ac:dyDescent="0.2">
      <c r="A142" s="11">
        <v>45678</v>
      </c>
      <c r="B142" s="1">
        <v>125</v>
      </c>
      <c r="C142" s="1" t="s">
        <v>964</v>
      </c>
      <c r="D142" s="1" t="s">
        <v>965</v>
      </c>
      <c r="E142" s="5">
        <v>-164780</v>
      </c>
      <c r="F142" s="8" t="s">
        <v>145</v>
      </c>
      <c r="G142" s="5">
        <v>-13182</v>
      </c>
      <c r="H142" s="5">
        <f t="shared" si="13"/>
        <v>-177962</v>
      </c>
      <c r="I142" s="1" t="s">
        <v>727</v>
      </c>
      <c r="J142" s="1" t="s">
        <v>243</v>
      </c>
      <c r="K142" s="19">
        <f t="shared" si="14"/>
        <v>45708</v>
      </c>
      <c r="L142" s="16">
        <f>+VLOOKUP(B142,'[1]2023'!I$2310:Q$2403,9,0)</f>
        <v>-177962</v>
      </c>
      <c r="M142" s="16">
        <f t="shared" si="15"/>
        <v>0</v>
      </c>
      <c r="N142" s="14" t="str">
        <f>+VLOOKUP(B142,'[1]2023'!I$2310:Q$2403,7,0)</f>
        <v>20250110</v>
      </c>
      <c r="O142" t="s">
        <v>968</v>
      </c>
    </row>
    <row r="143" spans="1:15" x14ac:dyDescent="0.2">
      <c r="A143" s="11">
        <v>45678</v>
      </c>
      <c r="B143" s="1">
        <v>126</v>
      </c>
      <c r="C143" s="1" t="s">
        <v>964</v>
      </c>
      <c r="D143" s="1" t="s">
        <v>965</v>
      </c>
      <c r="E143" s="5">
        <v>-1482701</v>
      </c>
      <c r="F143" s="8" t="s">
        <v>145</v>
      </c>
      <c r="G143" s="5">
        <v>-118616</v>
      </c>
      <c r="H143" s="5">
        <f t="shared" si="13"/>
        <v>-1601317</v>
      </c>
      <c r="I143" s="1" t="s">
        <v>437</v>
      </c>
      <c r="J143" s="1" t="s">
        <v>456</v>
      </c>
      <c r="K143" s="19">
        <f t="shared" si="14"/>
        <v>45708</v>
      </c>
      <c r="L143" s="16">
        <f>+VLOOKUP(B143,'[1]2023'!I$2310:Q$2403,9,0)</f>
        <v>-1601317</v>
      </c>
      <c r="M143" s="16">
        <f t="shared" si="15"/>
        <v>0</v>
      </c>
      <c r="N143" s="14" t="str">
        <f>+VLOOKUP(B143,'[1]2023'!I$2310:Q$2403,7,0)</f>
        <v>20250110</v>
      </c>
      <c r="O143" t="s">
        <v>968</v>
      </c>
    </row>
    <row r="144" spans="1:15" x14ac:dyDescent="0.2">
      <c r="A144" s="11">
        <v>45678</v>
      </c>
      <c r="B144" s="1">
        <v>127</v>
      </c>
      <c r="C144" s="1" t="s">
        <v>964</v>
      </c>
      <c r="D144" s="1" t="s">
        <v>965</v>
      </c>
      <c r="E144" s="5">
        <v>-38696</v>
      </c>
      <c r="F144" s="8" t="s">
        <v>145</v>
      </c>
      <c r="G144" s="5">
        <v>-3096</v>
      </c>
      <c r="H144" s="5">
        <f t="shared" si="13"/>
        <v>-41792</v>
      </c>
      <c r="I144" s="1" t="s">
        <v>251</v>
      </c>
      <c r="J144" s="1" t="s">
        <v>745</v>
      </c>
      <c r="K144" s="19">
        <f t="shared" si="14"/>
        <v>45708</v>
      </c>
      <c r="L144" s="16">
        <f>+VLOOKUP(B144,'[1]2023'!I$2310:Q$2403,9,0)</f>
        <v>-41792</v>
      </c>
      <c r="M144" s="16">
        <f t="shared" si="15"/>
        <v>0</v>
      </c>
      <c r="N144" s="14" t="str">
        <f>+VLOOKUP(B144,'[1]2023'!I$2310:Q$2403,7,0)</f>
        <v>20250110</v>
      </c>
      <c r="O144" t="s">
        <v>968</v>
      </c>
    </row>
    <row r="145" spans="1:15" x14ac:dyDescent="0.2">
      <c r="A145" s="11">
        <v>45678</v>
      </c>
      <c r="B145" s="1">
        <v>128</v>
      </c>
      <c r="C145" s="1" t="s">
        <v>964</v>
      </c>
      <c r="D145" s="1" t="s">
        <v>965</v>
      </c>
      <c r="E145" s="5">
        <v>-1409647</v>
      </c>
      <c r="F145" s="8" t="s">
        <v>145</v>
      </c>
      <c r="G145" s="5">
        <v>-112772</v>
      </c>
      <c r="H145" s="5">
        <f t="shared" si="13"/>
        <v>-1522419</v>
      </c>
      <c r="I145" s="1" t="s">
        <v>593</v>
      </c>
      <c r="J145" s="1" t="s">
        <v>162</v>
      </c>
      <c r="K145" s="19">
        <f t="shared" si="14"/>
        <v>45708</v>
      </c>
      <c r="L145" s="16">
        <f>+VLOOKUP(B145,'[1]2023'!I$2310:Q$2403,9,0)</f>
        <v>-1522419</v>
      </c>
      <c r="M145" s="16">
        <f t="shared" si="15"/>
        <v>0</v>
      </c>
      <c r="N145" s="14" t="str">
        <f>+VLOOKUP(B145,'[1]2023'!I$2310:Q$2403,7,0)</f>
        <v>20250110</v>
      </c>
      <c r="O145" t="s">
        <v>968</v>
      </c>
    </row>
    <row r="146" spans="1:15" x14ac:dyDescent="0.2">
      <c r="A146" s="11">
        <v>45678</v>
      </c>
      <c r="B146" s="1" t="s">
        <v>966</v>
      </c>
      <c r="C146" s="1" t="s">
        <v>964</v>
      </c>
      <c r="D146" s="1" t="s">
        <v>965</v>
      </c>
      <c r="E146" s="5">
        <v>-492086</v>
      </c>
      <c r="F146" s="8" t="s">
        <v>145</v>
      </c>
      <c r="G146" s="5">
        <v>-39367</v>
      </c>
      <c r="H146" s="5">
        <f t="shared" si="13"/>
        <v>-531453</v>
      </c>
      <c r="I146" s="1" t="s">
        <v>907</v>
      </c>
      <c r="J146" s="1" t="s">
        <v>904</v>
      </c>
      <c r="K146" s="19">
        <f t="shared" si="14"/>
        <v>45708</v>
      </c>
      <c r="L146" s="16">
        <f>+VLOOKUP(B146,'[1]2023'!I$2310:Q$2403,9,0)</f>
        <v>-531453</v>
      </c>
      <c r="M146" s="16">
        <f t="shared" si="15"/>
        <v>0</v>
      </c>
      <c r="N146" s="14" t="str">
        <f>+VLOOKUP(B146,'[1]2023'!I$2310:Q$2403,7,0)</f>
        <v>20250110</v>
      </c>
      <c r="O146" t="s">
        <v>968</v>
      </c>
    </row>
    <row r="147" spans="1:15" x14ac:dyDescent="0.2">
      <c r="A147" s="11">
        <v>45679</v>
      </c>
      <c r="B147" s="1">
        <v>5299</v>
      </c>
      <c r="C147" s="1" t="s">
        <v>934</v>
      </c>
      <c r="D147" s="1" t="s">
        <v>898</v>
      </c>
      <c r="E147" s="5">
        <v>5360250</v>
      </c>
      <c r="F147" s="8" t="s">
        <v>145</v>
      </c>
      <c r="G147" s="5">
        <v>428820</v>
      </c>
      <c r="H147" s="5">
        <f t="shared" si="13"/>
        <v>5789070</v>
      </c>
      <c r="I147" s="1" t="s">
        <v>748</v>
      </c>
      <c r="J147" s="1" t="s">
        <v>134</v>
      </c>
      <c r="K147" s="19">
        <f t="shared" si="14"/>
        <v>45709</v>
      </c>
      <c r="L147" s="16">
        <f>+VLOOKUP(B147,'[1]2023'!I$2537:Q$2627,9,0)</f>
        <v>5789070</v>
      </c>
      <c r="M147" s="16">
        <f t="shared" si="15"/>
        <v>0</v>
      </c>
      <c r="N147" s="14" t="str">
        <f>+VLOOKUP(B147,'[1]2023'!I$2537:Q$2627,7,0)</f>
        <v>20250311</v>
      </c>
      <c r="O147" t="s">
        <v>988</v>
      </c>
    </row>
    <row r="148" spans="1:15" x14ac:dyDescent="0.2">
      <c r="A148" s="11">
        <v>45679</v>
      </c>
      <c r="B148" s="1">
        <v>5391</v>
      </c>
      <c r="C148" s="1" t="s">
        <v>934</v>
      </c>
      <c r="D148" s="1" t="s">
        <v>393</v>
      </c>
      <c r="E148" s="5">
        <v>2262254</v>
      </c>
      <c r="F148" s="8" t="s">
        <v>145</v>
      </c>
      <c r="G148" s="5">
        <v>180980</v>
      </c>
      <c r="H148" s="5">
        <f t="shared" ref="H148:H210" si="16">+E148+G148</f>
        <v>2443234</v>
      </c>
      <c r="I148" s="1" t="s">
        <v>393</v>
      </c>
      <c r="J148" s="1" t="s">
        <v>677</v>
      </c>
      <c r="K148" s="19">
        <f t="shared" si="14"/>
        <v>45709</v>
      </c>
      <c r="L148" s="16">
        <f>+VLOOKUP(B148,'[1]2023'!I$2537:Q$2627,9,0)</f>
        <v>2443234</v>
      </c>
      <c r="M148" s="16">
        <f t="shared" si="15"/>
        <v>0</v>
      </c>
      <c r="N148" s="14" t="str">
        <f>+VLOOKUP(B148,'[1]2023'!I$2537:Q$2627,7,0)</f>
        <v>20250311</v>
      </c>
      <c r="O148" t="s">
        <v>988</v>
      </c>
    </row>
    <row r="149" spans="1:15" x14ac:dyDescent="0.2">
      <c r="A149" s="11">
        <v>45679</v>
      </c>
      <c r="B149" s="1">
        <v>5392</v>
      </c>
      <c r="C149" s="1" t="s">
        <v>934</v>
      </c>
      <c r="D149" s="1" t="s">
        <v>207</v>
      </c>
      <c r="E149" s="5">
        <v>6785110</v>
      </c>
      <c r="F149" s="8" t="s">
        <v>145</v>
      </c>
      <c r="G149" s="5">
        <v>542809</v>
      </c>
      <c r="H149" s="5">
        <f t="shared" si="16"/>
        <v>7327919</v>
      </c>
      <c r="I149" s="1" t="s">
        <v>207</v>
      </c>
      <c r="J149" s="1" t="s">
        <v>706</v>
      </c>
      <c r="K149" s="19">
        <f t="shared" si="14"/>
        <v>45709</v>
      </c>
      <c r="L149" s="16">
        <f>+VLOOKUP(B149,'[1]2023'!I$2537:Q$2627,9,0)</f>
        <v>7327919</v>
      </c>
      <c r="M149" s="16">
        <f t="shared" si="15"/>
        <v>0</v>
      </c>
      <c r="N149" s="14" t="str">
        <f>+VLOOKUP(B149,'[1]2023'!I$2537:Q$2627,7,0)</f>
        <v>20250311</v>
      </c>
      <c r="O149" t="s">
        <v>988</v>
      </c>
    </row>
    <row r="150" spans="1:15" x14ac:dyDescent="0.2">
      <c r="A150" s="11">
        <v>45679</v>
      </c>
      <c r="B150" s="1">
        <v>5393</v>
      </c>
      <c r="C150" s="1" t="s">
        <v>934</v>
      </c>
      <c r="D150" s="1" t="s">
        <v>727</v>
      </c>
      <c r="E150" s="5">
        <v>1110580</v>
      </c>
      <c r="F150" s="8" t="s">
        <v>145</v>
      </c>
      <c r="G150" s="5">
        <v>88846</v>
      </c>
      <c r="H150" s="5">
        <f t="shared" si="16"/>
        <v>1199426</v>
      </c>
      <c r="I150" s="1" t="s">
        <v>727</v>
      </c>
      <c r="J150" s="1" t="s">
        <v>243</v>
      </c>
      <c r="K150" s="19">
        <f t="shared" si="14"/>
        <v>45709</v>
      </c>
      <c r="L150" s="16">
        <f>+VLOOKUP(B150,'[1]2023'!I$2537:Q$2627,9,0)</f>
        <v>1199426</v>
      </c>
      <c r="M150" s="16">
        <f t="shared" si="15"/>
        <v>0</v>
      </c>
      <c r="N150" s="14" t="str">
        <f>+VLOOKUP(B150,'[1]2023'!I$2537:Q$2627,7,0)</f>
        <v>20250311</v>
      </c>
      <c r="O150" t="s">
        <v>988</v>
      </c>
    </row>
    <row r="151" spans="1:15" x14ac:dyDescent="0.2">
      <c r="A151" s="11">
        <v>45680</v>
      </c>
      <c r="B151" s="1">
        <v>6098</v>
      </c>
      <c r="C151" s="1" t="s">
        <v>934</v>
      </c>
      <c r="D151" s="1" t="s">
        <v>911</v>
      </c>
      <c r="E151" s="5">
        <v>5475840</v>
      </c>
      <c r="F151" s="8" t="s">
        <v>145</v>
      </c>
      <c r="G151" s="5">
        <v>438067</v>
      </c>
      <c r="H151" s="5">
        <f t="shared" si="16"/>
        <v>5913907</v>
      </c>
      <c r="I151" s="1" t="s">
        <v>911</v>
      </c>
      <c r="J151" s="1" t="s">
        <v>912</v>
      </c>
      <c r="K151" s="19">
        <f t="shared" si="14"/>
        <v>45710</v>
      </c>
      <c r="L151" s="16">
        <f>+VLOOKUP(B151,'[1]2023'!I$2537:Q$2627,9,0)</f>
        <v>5913907</v>
      </c>
      <c r="M151" s="16">
        <f t="shared" si="15"/>
        <v>0</v>
      </c>
      <c r="N151" s="14" t="str">
        <f>+VLOOKUP(B151,'[1]2023'!I$2537:Q$2627,7,0)</f>
        <v>20250331</v>
      </c>
      <c r="O151" t="s">
        <v>989</v>
      </c>
    </row>
    <row r="152" spans="1:15" x14ac:dyDescent="0.2">
      <c r="A152" s="11">
        <v>45680</v>
      </c>
      <c r="B152" s="1">
        <v>136</v>
      </c>
      <c r="C152" s="1" t="s">
        <v>964</v>
      </c>
      <c r="D152" s="1" t="s">
        <v>747</v>
      </c>
      <c r="E152" s="5">
        <v>-773557</v>
      </c>
      <c r="F152" s="8" t="s">
        <v>145</v>
      </c>
      <c r="G152" s="5">
        <v>-61884</v>
      </c>
      <c r="H152" s="5">
        <f t="shared" si="16"/>
        <v>-835441</v>
      </c>
      <c r="I152" s="1" t="s">
        <v>593</v>
      </c>
      <c r="J152" s="1" t="s">
        <v>162</v>
      </c>
      <c r="K152" s="19">
        <f t="shared" si="14"/>
        <v>45710</v>
      </c>
      <c r="L152" s="16">
        <f>+VLOOKUP(B152,'[1]2023'!I$2310:Q$2403,9,0)</f>
        <v>-835441</v>
      </c>
      <c r="M152" s="16">
        <f t="shared" si="15"/>
        <v>0</v>
      </c>
      <c r="N152" s="14" t="str">
        <f>+VLOOKUP(B152,'[1]2023'!I$2310:Q$2403,7,0)</f>
        <v>20250110</v>
      </c>
      <c r="O152" t="s">
        <v>968</v>
      </c>
    </row>
    <row r="153" spans="1:15" x14ac:dyDescent="0.2">
      <c r="A153" s="11">
        <v>45682</v>
      </c>
      <c r="B153" s="1">
        <v>6777</v>
      </c>
      <c r="C153" s="1" t="s">
        <v>934</v>
      </c>
      <c r="D153" s="1" t="s">
        <v>911</v>
      </c>
      <c r="E153" s="5">
        <v>2067565</v>
      </c>
      <c r="F153" s="8" t="s">
        <v>145</v>
      </c>
      <c r="G153" s="5">
        <v>165405</v>
      </c>
      <c r="H153" s="5">
        <f t="shared" si="16"/>
        <v>2232970</v>
      </c>
      <c r="I153" s="1" t="s">
        <v>911</v>
      </c>
      <c r="J153" s="1" t="s">
        <v>912</v>
      </c>
      <c r="K153" s="19">
        <f t="shared" si="14"/>
        <v>45712</v>
      </c>
      <c r="L153" s="16">
        <f>+VLOOKUP(B153,'[1]2023'!I$2537:Q$2627,9,0)</f>
        <v>2232970</v>
      </c>
      <c r="M153" s="16">
        <f t="shared" si="15"/>
        <v>0</v>
      </c>
      <c r="N153" s="14" t="str">
        <f>+VLOOKUP(B153,'[1]2023'!I$2537:Q$2627,7,0)</f>
        <v>20250311</v>
      </c>
      <c r="O153" t="s">
        <v>988</v>
      </c>
    </row>
    <row r="154" spans="1:15" x14ac:dyDescent="0.2">
      <c r="A154" s="11">
        <v>45682</v>
      </c>
      <c r="B154" s="1">
        <v>6797</v>
      </c>
      <c r="C154" s="1" t="s">
        <v>934</v>
      </c>
      <c r="D154" s="1" t="s">
        <v>911</v>
      </c>
      <c r="E154" s="5">
        <v>5953300</v>
      </c>
      <c r="F154" s="8" t="s">
        <v>145</v>
      </c>
      <c r="G154" s="5">
        <v>476264</v>
      </c>
      <c r="H154" s="5">
        <f t="shared" si="16"/>
        <v>6429564</v>
      </c>
      <c r="I154" s="1" t="s">
        <v>911</v>
      </c>
      <c r="J154" s="1" t="s">
        <v>912</v>
      </c>
      <c r="K154" s="19">
        <f t="shared" si="14"/>
        <v>45712</v>
      </c>
      <c r="L154" s="16">
        <f>+VLOOKUP(B154,'[1]2023'!I$2537:Q$2627,9,0)</f>
        <v>6429564</v>
      </c>
      <c r="M154" s="16">
        <f t="shared" si="15"/>
        <v>0</v>
      </c>
      <c r="N154" s="14" t="str">
        <f>+VLOOKUP(B154,'[1]2023'!I$2537:Q$2627,7,0)</f>
        <v>20250331</v>
      </c>
      <c r="O154" t="s">
        <v>989</v>
      </c>
    </row>
    <row r="155" spans="1:15" x14ac:dyDescent="0.2">
      <c r="A155" s="11">
        <v>45682</v>
      </c>
      <c r="B155" s="1">
        <v>6826</v>
      </c>
      <c r="C155" s="1" t="s">
        <v>934</v>
      </c>
      <c r="D155" s="1" t="s">
        <v>437</v>
      </c>
      <c r="E155" s="5">
        <v>33732900</v>
      </c>
      <c r="F155" s="8" t="s">
        <v>145</v>
      </c>
      <c r="G155" s="5">
        <v>2698632</v>
      </c>
      <c r="H155" s="5">
        <f t="shared" si="16"/>
        <v>36431532</v>
      </c>
      <c r="I155" s="1" t="s">
        <v>437</v>
      </c>
      <c r="J155" s="1" t="s">
        <v>456</v>
      </c>
      <c r="K155" s="19">
        <f t="shared" si="14"/>
        <v>45712</v>
      </c>
      <c r="L155" s="16">
        <f>+VLOOKUP(B155,'[1]2023'!I$2537:Q$2627,9,0)</f>
        <v>36431532</v>
      </c>
      <c r="M155" s="16">
        <f t="shared" si="15"/>
        <v>0</v>
      </c>
      <c r="N155" s="14" t="str">
        <f>+VLOOKUP(B155,'[1]2023'!I$2537:Q$2627,7,0)</f>
        <v>20250311</v>
      </c>
      <c r="O155" t="s">
        <v>988</v>
      </c>
    </row>
    <row r="156" spans="1:15" x14ac:dyDescent="0.2">
      <c r="A156" s="11">
        <v>45691</v>
      </c>
      <c r="B156" s="1">
        <v>6951</v>
      </c>
      <c r="C156" s="1" t="s">
        <v>934</v>
      </c>
      <c r="D156" s="1" t="s">
        <v>969</v>
      </c>
      <c r="E156" s="5">
        <v>1110580</v>
      </c>
      <c r="F156" s="8" t="s">
        <v>145</v>
      </c>
      <c r="G156" s="5">
        <v>88846</v>
      </c>
      <c r="H156" s="5">
        <f t="shared" si="16"/>
        <v>1199426</v>
      </c>
      <c r="I156" s="1" t="s">
        <v>302</v>
      </c>
      <c r="J156" s="1" t="s">
        <v>375</v>
      </c>
      <c r="K156" s="19">
        <f t="shared" ref="K156:K218" si="17">30+A156</f>
        <v>45721</v>
      </c>
      <c r="L156" s="16">
        <f>+VLOOKUP(B156,'[1]2023'!I$2537:Q$2627,9,0)</f>
        <v>1199426</v>
      </c>
      <c r="M156" s="16">
        <f t="shared" ref="M156:M218" si="18">+L156-H156</f>
        <v>0</v>
      </c>
      <c r="N156" s="14" t="str">
        <f>+VLOOKUP(B156,'[1]2023'!I$2537:Q$2627,7,0)</f>
        <v>20250331</v>
      </c>
      <c r="O156" t="s">
        <v>989</v>
      </c>
    </row>
    <row r="157" spans="1:15" x14ac:dyDescent="0.2">
      <c r="A157" s="11">
        <v>45692</v>
      </c>
      <c r="B157" s="1">
        <v>6978</v>
      </c>
      <c r="C157" s="1" t="s">
        <v>934</v>
      </c>
      <c r="D157" s="1" t="s">
        <v>394</v>
      </c>
      <c r="E157" s="5">
        <v>1608075</v>
      </c>
      <c r="F157" s="8" t="s">
        <v>145</v>
      </c>
      <c r="G157" s="5">
        <v>128646</v>
      </c>
      <c r="H157" s="5">
        <f t="shared" si="16"/>
        <v>1736721</v>
      </c>
      <c r="I157" s="1" t="s">
        <v>394</v>
      </c>
      <c r="J157" s="1" t="s">
        <v>472</v>
      </c>
      <c r="K157" s="19">
        <f t="shared" si="17"/>
        <v>45722</v>
      </c>
      <c r="L157" s="16">
        <f>+VLOOKUP(B157,'[1]2023'!I$2537:Q$2627,9,0)</f>
        <v>1736721</v>
      </c>
      <c r="M157" s="16">
        <f t="shared" si="18"/>
        <v>0</v>
      </c>
      <c r="N157" s="14" t="str">
        <f>+VLOOKUP(B157,'[1]2023'!I$2537:Q$2627,7,0)</f>
        <v>20250331</v>
      </c>
      <c r="O157" t="s">
        <v>989</v>
      </c>
    </row>
    <row r="158" spans="1:15" x14ac:dyDescent="0.2">
      <c r="A158" s="11">
        <v>45692</v>
      </c>
      <c r="B158" s="1">
        <v>6980</v>
      </c>
      <c r="C158" s="1" t="s">
        <v>934</v>
      </c>
      <c r="D158" s="1" t="s">
        <v>911</v>
      </c>
      <c r="E158" s="5">
        <v>2262710</v>
      </c>
      <c r="F158" s="8" t="s">
        <v>145</v>
      </c>
      <c r="G158" s="5">
        <v>181017</v>
      </c>
      <c r="H158" s="5">
        <f t="shared" si="16"/>
        <v>2443727</v>
      </c>
      <c r="I158" s="1" t="s">
        <v>911</v>
      </c>
      <c r="J158" s="1" t="s">
        <v>912</v>
      </c>
      <c r="K158" s="19">
        <f t="shared" si="17"/>
        <v>45722</v>
      </c>
      <c r="L158" s="16">
        <f>+VLOOKUP(B158,'[1]2023'!I$2537:Q$2627,9,0)</f>
        <v>2443727</v>
      </c>
      <c r="M158" s="16">
        <f t="shared" si="18"/>
        <v>0</v>
      </c>
      <c r="N158" s="14" t="str">
        <f>+VLOOKUP(B158,'[1]2023'!I$2537:Q$2627,7,0)</f>
        <v>20250331</v>
      </c>
      <c r="O158" t="s">
        <v>989</v>
      </c>
    </row>
    <row r="159" spans="1:15" x14ac:dyDescent="0.2">
      <c r="A159" s="11">
        <v>45694</v>
      </c>
      <c r="B159" s="1">
        <v>7871</v>
      </c>
      <c r="C159" s="1" t="s">
        <v>934</v>
      </c>
      <c r="D159" s="1" t="s">
        <v>593</v>
      </c>
      <c r="E159" s="5">
        <v>10238480</v>
      </c>
      <c r="F159" s="8" t="s">
        <v>145</v>
      </c>
      <c r="G159" s="5">
        <v>819078</v>
      </c>
      <c r="H159" s="5">
        <f t="shared" si="16"/>
        <v>11057558</v>
      </c>
      <c r="I159" s="1" t="s">
        <v>593</v>
      </c>
      <c r="J159" s="1" t="s">
        <v>162</v>
      </c>
      <c r="K159" s="19">
        <f t="shared" si="17"/>
        <v>45724</v>
      </c>
      <c r="L159" s="16">
        <f>+VLOOKUP(B159,'[1]2023'!I$2537:Q$2627,9,0)</f>
        <v>11057558</v>
      </c>
      <c r="M159" s="16">
        <f t="shared" si="18"/>
        <v>0</v>
      </c>
      <c r="N159" s="14" t="str">
        <f>+VLOOKUP(B159,'[1]2023'!I$2537:Q$2627,7,0)</f>
        <v>20250331</v>
      </c>
      <c r="O159" t="s">
        <v>989</v>
      </c>
    </row>
    <row r="160" spans="1:15" x14ac:dyDescent="0.2">
      <c r="A160" s="11">
        <v>45694</v>
      </c>
      <c r="B160" s="1">
        <v>7872</v>
      </c>
      <c r="C160" s="1" t="s">
        <v>934</v>
      </c>
      <c r="D160" s="1" t="s">
        <v>207</v>
      </c>
      <c r="E160" s="5">
        <v>4563950</v>
      </c>
      <c r="F160" s="8" t="s">
        <v>145</v>
      </c>
      <c r="G160" s="5">
        <v>365116</v>
      </c>
      <c r="H160" s="5">
        <f t="shared" si="16"/>
        <v>4929066</v>
      </c>
      <c r="I160" s="1" t="s">
        <v>207</v>
      </c>
      <c r="J160" s="1" t="s">
        <v>706</v>
      </c>
      <c r="K160" s="19">
        <f t="shared" si="17"/>
        <v>45724</v>
      </c>
      <c r="L160" s="16">
        <f>+VLOOKUP(B160,'[1]2023'!I$2537:Q$2627,9,0)</f>
        <v>4929066</v>
      </c>
      <c r="M160" s="16">
        <f t="shared" si="18"/>
        <v>0</v>
      </c>
      <c r="N160" s="14" t="str">
        <f>+VLOOKUP(B160,'[1]2023'!I$2537:Q$2627,7,0)</f>
        <v>20250331</v>
      </c>
      <c r="O160" t="s">
        <v>989</v>
      </c>
    </row>
    <row r="161" spans="1:15" x14ac:dyDescent="0.2">
      <c r="A161" s="11">
        <v>45694</v>
      </c>
      <c r="B161" s="1">
        <v>7873</v>
      </c>
      <c r="C161" s="1" t="s">
        <v>934</v>
      </c>
      <c r="D161" s="1" t="s">
        <v>393</v>
      </c>
      <c r="E161" s="5">
        <v>3394065</v>
      </c>
      <c r="F161" s="8" t="s">
        <v>145</v>
      </c>
      <c r="G161" s="5">
        <v>271525</v>
      </c>
      <c r="H161" s="5">
        <f t="shared" si="16"/>
        <v>3665590</v>
      </c>
      <c r="I161" s="1" t="s">
        <v>393</v>
      </c>
      <c r="J161" s="1" t="s">
        <v>677</v>
      </c>
      <c r="K161" s="19">
        <f t="shared" si="17"/>
        <v>45724</v>
      </c>
      <c r="L161" s="16">
        <f>+VLOOKUP(B161,'[1]2023'!I$2537:Q$2627,9,0)</f>
        <v>3665590</v>
      </c>
      <c r="M161" s="16">
        <f t="shared" si="18"/>
        <v>0</v>
      </c>
      <c r="N161" s="14" t="str">
        <f>+VLOOKUP(B161,'[1]2023'!I$2537:Q$2627,7,0)</f>
        <v>20250331</v>
      </c>
      <c r="O161" t="s">
        <v>989</v>
      </c>
    </row>
    <row r="162" spans="1:15" x14ac:dyDescent="0.2">
      <c r="A162" s="11">
        <v>45694</v>
      </c>
      <c r="B162" s="1">
        <v>7874</v>
      </c>
      <c r="C162" s="1" t="s">
        <v>934</v>
      </c>
      <c r="D162" s="1" t="s">
        <v>727</v>
      </c>
      <c r="E162" s="5">
        <v>2182630</v>
      </c>
      <c r="F162" s="8" t="s">
        <v>145</v>
      </c>
      <c r="G162" s="5">
        <v>174610</v>
      </c>
      <c r="H162" s="5">
        <f t="shared" si="16"/>
        <v>2357240</v>
      </c>
      <c r="I162" s="1" t="s">
        <v>727</v>
      </c>
      <c r="J162" s="1" t="s">
        <v>243</v>
      </c>
      <c r="K162" s="19">
        <f t="shared" si="17"/>
        <v>45724</v>
      </c>
      <c r="L162" s="16">
        <f>+VLOOKUP(B162,'[1]2023'!I$2537:Q$2627,9,0)</f>
        <v>2357240</v>
      </c>
      <c r="M162" s="16">
        <f t="shared" si="18"/>
        <v>0</v>
      </c>
      <c r="N162" s="14" t="str">
        <f>+VLOOKUP(B162,'[1]2023'!I$2537:Q$2627,7,0)</f>
        <v>20250331</v>
      </c>
      <c r="O162" t="s">
        <v>989</v>
      </c>
    </row>
    <row r="163" spans="1:15" x14ac:dyDescent="0.2">
      <c r="A163" s="11">
        <v>45695</v>
      </c>
      <c r="B163" s="1">
        <v>8173</v>
      </c>
      <c r="C163" s="1" t="s">
        <v>934</v>
      </c>
      <c r="D163" s="1" t="s">
        <v>898</v>
      </c>
      <c r="E163" s="5">
        <v>4525420</v>
      </c>
      <c r="F163" s="8" t="s">
        <v>145</v>
      </c>
      <c r="G163" s="5">
        <v>362034</v>
      </c>
      <c r="H163" s="5">
        <f t="shared" si="16"/>
        <v>4887454</v>
      </c>
      <c r="I163" s="1" t="s">
        <v>748</v>
      </c>
      <c r="J163" s="1" t="s">
        <v>134</v>
      </c>
      <c r="K163" s="19">
        <f t="shared" si="17"/>
        <v>45725</v>
      </c>
      <c r="L163" s="16" t="e">
        <f>+VLOOKUP(B163,'[1]2023'!I$2537:Q$2627,9,0)</f>
        <v>#N/A</v>
      </c>
      <c r="M163" s="16" t="e">
        <f t="shared" si="18"/>
        <v>#N/A</v>
      </c>
      <c r="N163" s="21" t="e">
        <f>+VLOOKUP(B163,'[1]2023'!I$2537:Q$2627,7,0)</f>
        <v>#N/A</v>
      </c>
      <c r="O163" s="24" t="s">
        <v>1344</v>
      </c>
    </row>
    <row r="164" spans="1:15" x14ac:dyDescent="0.2">
      <c r="A164" s="11">
        <v>45695</v>
      </c>
      <c r="B164" s="1">
        <v>8407</v>
      </c>
      <c r="C164" s="1" t="s">
        <v>934</v>
      </c>
      <c r="D164" s="1" t="s">
        <v>970</v>
      </c>
      <c r="E164" s="5">
        <v>6746580</v>
      </c>
      <c r="F164" s="8" t="s">
        <v>145</v>
      </c>
      <c r="G164" s="5">
        <v>539726</v>
      </c>
      <c r="H164" s="5">
        <f t="shared" si="16"/>
        <v>7286306</v>
      </c>
      <c r="I164" s="1" t="s">
        <v>907</v>
      </c>
      <c r="J164" s="1" t="s">
        <v>904</v>
      </c>
      <c r="K164" s="19">
        <f t="shared" si="17"/>
        <v>45725</v>
      </c>
      <c r="L164" s="16">
        <f>+VLOOKUP(B164,'[1]2023'!I$2537:Q$2627,9,0)</f>
        <v>7286306</v>
      </c>
      <c r="M164" s="16">
        <f t="shared" si="18"/>
        <v>0</v>
      </c>
      <c r="N164" s="14" t="str">
        <f>+VLOOKUP(B164,'[1]2023'!I$2537:Q$2627,7,0)</f>
        <v>20250331</v>
      </c>
      <c r="O164" t="s">
        <v>989</v>
      </c>
    </row>
    <row r="165" spans="1:15" x14ac:dyDescent="0.2">
      <c r="A165" s="11">
        <v>45696</v>
      </c>
      <c r="B165" s="1">
        <v>8635</v>
      </c>
      <c r="C165" s="1" t="s">
        <v>934</v>
      </c>
      <c r="D165" s="1" t="s">
        <v>911</v>
      </c>
      <c r="E165" s="5">
        <v>1845449</v>
      </c>
      <c r="F165" s="8" t="s">
        <v>145</v>
      </c>
      <c r="G165" s="5">
        <v>147636</v>
      </c>
      <c r="H165" s="5">
        <f t="shared" si="16"/>
        <v>1993085</v>
      </c>
      <c r="I165" s="1" t="s">
        <v>911</v>
      </c>
      <c r="J165" s="1" t="s">
        <v>912</v>
      </c>
      <c r="K165" s="19">
        <f t="shared" si="17"/>
        <v>45726</v>
      </c>
      <c r="L165" s="16">
        <f>+VLOOKUP(B165,'[1]2023'!I$2537:Q$2627,9,0)</f>
        <v>1993085</v>
      </c>
      <c r="M165" s="16">
        <f t="shared" si="18"/>
        <v>0</v>
      </c>
      <c r="N165" s="14" t="str">
        <f>+VLOOKUP(B165,'[1]2023'!I$2537:Q$2627,7,0)</f>
        <v>20250331</v>
      </c>
      <c r="O165" t="s">
        <v>989</v>
      </c>
    </row>
    <row r="166" spans="1:15" x14ac:dyDescent="0.2">
      <c r="A166" s="11">
        <v>45698</v>
      </c>
      <c r="B166" s="1">
        <v>8712</v>
      </c>
      <c r="C166" s="1" t="s">
        <v>934</v>
      </c>
      <c r="D166" s="1" t="s">
        <v>438</v>
      </c>
      <c r="E166" s="5">
        <v>1429248</v>
      </c>
      <c r="F166" s="8" t="s">
        <v>145</v>
      </c>
      <c r="G166" s="5">
        <v>114340</v>
      </c>
      <c r="H166" s="5">
        <f t="shared" si="16"/>
        <v>1543588</v>
      </c>
      <c r="I166" s="1" t="s">
        <v>438</v>
      </c>
      <c r="J166" s="1" t="s">
        <v>779</v>
      </c>
      <c r="K166" s="19">
        <f t="shared" si="17"/>
        <v>45728</v>
      </c>
      <c r="L166" s="16">
        <f>+VLOOKUP(B166,'[1]2023'!I$2537:Q$2627,9,0)</f>
        <v>1543588</v>
      </c>
      <c r="M166" s="16">
        <f t="shared" si="18"/>
        <v>0</v>
      </c>
      <c r="N166" s="14" t="str">
        <f>+VLOOKUP(B166,'[1]2023'!I$2537:Q$2627,7,0)</f>
        <v>20250331</v>
      </c>
      <c r="O166" t="s">
        <v>989</v>
      </c>
    </row>
    <row r="167" spans="1:15" x14ac:dyDescent="0.2">
      <c r="A167" s="11">
        <v>45698</v>
      </c>
      <c r="B167" s="1">
        <v>8713</v>
      </c>
      <c r="C167" s="1" t="s">
        <v>934</v>
      </c>
      <c r="D167" s="1" t="s">
        <v>438</v>
      </c>
      <c r="E167" s="5">
        <v>1429248</v>
      </c>
      <c r="F167" s="8" t="s">
        <v>145</v>
      </c>
      <c r="G167" s="5">
        <v>114340</v>
      </c>
      <c r="H167" s="5">
        <f t="shared" si="16"/>
        <v>1543588</v>
      </c>
      <c r="I167" s="1" t="s">
        <v>438</v>
      </c>
      <c r="J167" s="1" t="s">
        <v>779</v>
      </c>
      <c r="K167" s="19">
        <f t="shared" si="17"/>
        <v>45728</v>
      </c>
      <c r="L167" s="16">
        <f>+VLOOKUP(B167,'[1]2023'!I$2537:Q$2627,9,0)</f>
        <v>1543588</v>
      </c>
      <c r="M167" s="16">
        <f t="shared" si="18"/>
        <v>0</v>
      </c>
      <c r="N167" s="14" t="str">
        <f>+VLOOKUP(B167,'[1]2023'!I$2537:Q$2627,7,0)</f>
        <v>20250331</v>
      </c>
      <c r="O167" t="s">
        <v>989</v>
      </c>
    </row>
    <row r="168" spans="1:15" x14ac:dyDescent="0.2">
      <c r="A168" s="11">
        <v>45698</v>
      </c>
      <c r="B168" s="1">
        <v>8776</v>
      </c>
      <c r="C168" s="1" t="s">
        <v>934</v>
      </c>
      <c r="D168" s="1" t="s">
        <v>971</v>
      </c>
      <c r="E168" s="5">
        <v>2389180</v>
      </c>
      <c r="F168" s="8" t="s">
        <v>145</v>
      </c>
      <c r="G168" s="5">
        <v>191134</v>
      </c>
      <c r="H168" s="5">
        <f t="shared" si="16"/>
        <v>2580314</v>
      </c>
      <c r="I168" s="1" t="s">
        <v>302</v>
      </c>
      <c r="J168" s="1" t="s">
        <v>375</v>
      </c>
      <c r="K168" s="19">
        <f t="shared" si="17"/>
        <v>45728</v>
      </c>
      <c r="L168" s="16">
        <f>+VLOOKUP(B168,'[1]2023'!I$2537:Q$2627,9,0)</f>
        <v>2580314</v>
      </c>
      <c r="M168" s="16">
        <f t="shared" si="18"/>
        <v>0</v>
      </c>
      <c r="N168" s="14" t="str">
        <f>+VLOOKUP(B168,'[1]2023'!I$2537:Q$2627,7,0)</f>
        <v>20250331</v>
      </c>
      <c r="O168" t="s">
        <v>989</v>
      </c>
    </row>
    <row r="169" spans="1:15" x14ac:dyDescent="0.2">
      <c r="A169" s="11">
        <v>45698</v>
      </c>
      <c r="B169" s="1">
        <v>8805</v>
      </c>
      <c r="C169" s="1" t="s">
        <v>934</v>
      </c>
      <c r="D169" s="1" t="s">
        <v>393</v>
      </c>
      <c r="E169" s="5">
        <v>2262710</v>
      </c>
      <c r="F169" s="8" t="s">
        <v>145</v>
      </c>
      <c r="G169" s="5">
        <v>181017</v>
      </c>
      <c r="H169" s="5">
        <f t="shared" si="16"/>
        <v>2443727</v>
      </c>
      <c r="I169" s="1" t="s">
        <v>393</v>
      </c>
      <c r="J169" s="1" t="s">
        <v>677</v>
      </c>
      <c r="K169" s="19">
        <f t="shared" si="17"/>
        <v>45728</v>
      </c>
      <c r="L169" s="16">
        <f>+VLOOKUP(B169,'[1]2023'!I$2537:Q$2627,9,0)</f>
        <v>2443727</v>
      </c>
      <c r="M169" s="16">
        <f t="shared" si="18"/>
        <v>0</v>
      </c>
      <c r="N169" s="14" t="str">
        <f>+VLOOKUP(B169,'[1]2023'!I$2537:Q$2627,7,0)</f>
        <v>20250331</v>
      </c>
      <c r="O169" t="s">
        <v>989</v>
      </c>
    </row>
    <row r="170" spans="1:15" x14ac:dyDescent="0.2">
      <c r="A170" s="11">
        <v>45698</v>
      </c>
      <c r="B170" s="1">
        <v>8806</v>
      </c>
      <c r="C170" s="1" t="s">
        <v>934</v>
      </c>
      <c r="D170" s="1" t="s">
        <v>207</v>
      </c>
      <c r="E170" s="5">
        <v>1726685</v>
      </c>
      <c r="F170" s="8" t="s">
        <v>145</v>
      </c>
      <c r="G170" s="5">
        <v>138135</v>
      </c>
      <c r="H170" s="5">
        <f t="shared" si="16"/>
        <v>1864820</v>
      </c>
      <c r="I170" s="1" t="s">
        <v>207</v>
      </c>
      <c r="J170" s="1" t="s">
        <v>706</v>
      </c>
      <c r="K170" s="19">
        <f t="shared" si="17"/>
        <v>45728</v>
      </c>
      <c r="L170" s="16">
        <f>+VLOOKUP(B170,'[1]2023'!I$2537:Q$2627,9,0)</f>
        <v>1864820</v>
      </c>
      <c r="M170" s="16">
        <f t="shared" si="18"/>
        <v>0</v>
      </c>
      <c r="N170" s="14" t="str">
        <f>+VLOOKUP(B170,'[1]2023'!I$2537:Q$2627,7,0)</f>
        <v>20250331</v>
      </c>
      <c r="O170" t="s">
        <v>989</v>
      </c>
    </row>
    <row r="171" spans="1:15" x14ac:dyDescent="0.2">
      <c r="A171" s="11">
        <v>45698</v>
      </c>
      <c r="B171" s="1">
        <v>8807</v>
      </c>
      <c r="C171" s="1" t="s">
        <v>934</v>
      </c>
      <c r="D171" s="1" t="s">
        <v>727</v>
      </c>
      <c r="E171" s="5">
        <v>1738398</v>
      </c>
      <c r="F171" s="8" t="s">
        <v>145</v>
      </c>
      <c r="G171" s="5">
        <v>139072</v>
      </c>
      <c r="H171" s="5">
        <f t="shared" si="16"/>
        <v>1877470</v>
      </c>
      <c r="I171" s="1" t="s">
        <v>727</v>
      </c>
      <c r="J171" s="1" t="s">
        <v>243</v>
      </c>
      <c r="K171" s="19">
        <f t="shared" si="17"/>
        <v>45728</v>
      </c>
      <c r="L171" s="16">
        <f>+VLOOKUP(B171,'[1]2023'!I$2537:Q$2627,9,0)</f>
        <v>1877470</v>
      </c>
      <c r="M171" s="16">
        <f t="shared" si="18"/>
        <v>0</v>
      </c>
      <c r="N171" s="14" t="str">
        <f>+VLOOKUP(B171,'[1]2023'!I$2537:Q$2627,7,0)</f>
        <v>20250331</v>
      </c>
      <c r="O171" t="s">
        <v>989</v>
      </c>
    </row>
    <row r="172" spans="1:15" x14ac:dyDescent="0.2">
      <c r="A172" s="11">
        <v>45699</v>
      </c>
      <c r="B172" s="1">
        <v>1693</v>
      </c>
      <c r="C172" s="1" t="s">
        <v>940</v>
      </c>
      <c r="D172" s="1" t="s">
        <v>910</v>
      </c>
      <c r="E172" s="5">
        <v>-699337</v>
      </c>
      <c r="F172" s="20">
        <v>0.1</v>
      </c>
      <c r="G172" s="5">
        <v>-69934</v>
      </c>
      <c r="H172" s="5">
        <f t="shared" si="16"/>
        <v>-769271</v>
      </c>
      <c r="I172" s="1" t="s">
        <v>748</v>
      </c>
      <c r="J172" s="1" t="s">
        <v>134</v>
      </c>
      <c r="K172" s="19">
        <f t="shared" si="17"/>
        <v>45729</v>
      </c>
      <c r="L172" s="16">
        <f>+VLOOKUP(B172,'[1]2023'!$I$2404:$Q$2536,9,0)</f>
        <v>-769271</v>
      </c>
      <c r="M172" s="16">
        <f t="shared" si="18"/>
        <v>0</v>
      </c>
      <c r="N172" s="14" t="str">
        <f>+VLOOKUP(B172,'[1]2023'!$I$2404:$Q$2536,7,0)</f>
        <v>20250228</v>
      </c>
      <c r="O172" t="s">
        <v>981</v>
      </c>
    </row>
    <row r="173" spans="1:15" x14ac:dyDescent="0.2">
      <c r="A173" s="11">
        <v>45700</v>
      </c>
      <c r="B173" s="1">
        <v>1115</v>
      </c>
      <c r="C173" s="1" t="s">
        <v>956</v>
      </c>
      <c r="D173" s="1" t="s">
        <v>910</v>
      </c>
      <c r="E173" s="5">
        <v>-767090</v>
      </c>
      <c r="F173" s="20">
        <v>0.1</v>
      </c>
      <c r="G173" s="5">
        <v>-76709</v>
      </c>
      <c r="H173" s="5">
        <f t="shared" si="16"/>
        <v>-843799</v>
      </c>
      <c r="I173" s="1" t="s">
        <v>593</v>
      </c>
      <c r="J173" s="1" t="s">
        <v>162</v>
      </c>
      <c r="K173" s="19">
        <f t="shared" si="17"/>
        <v>45730</v>
      </c>
      <c r="L173" s="16">
        <f>+VLOOKUP(B173,'[1]2023'!$I$2404:$Q$2536,9,0)</f>
        <v>-843799</v>
      </c>
      <c r="M173" s="16">
        <f t="shared" si="18"/>
        <v>0</v>
      </c>
      <c r="N173" s="14" t="str">
        <f>+VLOOKUP(B173,'[1]2023'!$I$2404:$Q$2536,7,0)</f>
        <v>20250228</v>
      </c>
      <c r="O173" t="s">
        <v>981</v>
      </c>
    </row>
    <row r="174" spans="1:15" x14ac:dyDescent="0.2">
      <c r="A174" s="11">
        <v>45700</v>
      </c>
      <c r="B174" s="1">
        <v>1370</v>
      </c>
      <c r="C174" s="1" t="s">
        <v>956</v>
      </c>
      <c r="D174" s="1" t="s">
        <v>909</v>
      </c>
      <c r="E174" s="5">
        <v>-2556967</v>
      </c>
      <c r="F174" s="8" t="s">
        <v>145</v>
      </c>
      <c r="G174" s="5">
        <v>-204557</v>
      </c>
      <c r="H174" s="5">
        <f t="shared" si="16"/>
        <v>-2761524</v>
      </c>
      <c r="I174" s="1" t="s">
        <v>593</v>
      </c>
      <c r="J174" s="1" t="s">
        <v>162</v>
      </c>
      <c r="K174" s="19">
        <f t="shared" si="17"/>
        <v>45730</v>
      </c>
      <c r="L174" s="16">
        <f>+VLOOKUP(B174,'[1]2023'!$I$2404:$Q$2536,9,0)</f>
        <v>-2761524</v>
      </c>
      <c r="M174" s="16">
        <f t="shared" si="18"/>
        <v>0</v>
      </c>
      <c r="N174" s="14" t="str">
        <f>+VLOOKUP(B174,'[1]2023'!$I$2404:$Q$2536,7,0)</f>
        <v>20250228</v>
      </c>
      <c r="O174" t="s">
        <v>981</v>
      </c>
    </row>
    <row r="175" spans="1:15" x14ac:dyDescent="0.2">
      <c r="A175" s="11">
        <v>45700</v>
      </c>
      <c r="B175" s="1">
        <v>799</v>
      </c>
      <c r="C175" s="1" t="s">
        <v>941</v>
      </c>
      <c r="D175" s="1" t="s">
        <v>910</v>
      </c>
      <c r="E175" s="5">
        <v>-114415</v>
      </c>
      <c r="F175" s="20">
        <v>0.1</v>
      </c>
      <c r="G175" s="5">
        <v>-11442</v>
      </c>
      <c r="H175" s="5">
        <f t="shared" si="16"/>
        <v>-125857</v>
      </c>
      <c r="I175" s="1" t="s">
        <v>302</v>
      </c>
      <c r="J175" s="1" t="s">
        <v>375</v>
      </c>
      <c r="K175" s="19">
        <f t="shared" si="17"/>
        <v>45730</v>
      </c>
      <c r="L175" s="16">
        <f>+VLOOKUP(B175,'[1]2023'!$I$2404:$Q$2536,9,0)</f>
        <v>-125857</v>
      </c>
      <c r="M175" s="16">
        <f t="shared" si="18"/>
        <v>0</v>
      </c>
      <c r="N175" s="14" t="str">
        <f>+VLOOKUP(B175,'[1]2023'!$I$2404:$Q$2536,7,0)</f>
        <v>20250228</v>
      </c>
      <c r="O175" t="s">
        <v>981</v>
      </c>
    </row>
    <row r="176" spans="1:15" x14ac:dyDescent="0.2">
      <c r="A176" s="11">
        <v>45700</v>
      </c>
      <c r="B176" s="1">
        <v>890</v>
      </c>
      <c r="C176" s="1" t="s">
        <v>958</v>
      </c>
      <c r="D176" s="1" t="s">
        <v>909</v>
      </c>
      <c r="E176" s="5">
        <v>-605251</v>
      </c>
      <c r="F176" s="8" t="s">
        <v>145</v>
      </c>
      <c r="G176" s="5">
        <v>-48420</v>
      </c>
      <c r="H176" s="5">
        <f t="shared" si="16"/>
        <v>-653671</v>
      </c>
      <c r="I176" s="1" t="s">
        <v>907</v>
      </c>
      <c r="J176" s="1" t="s">
        <v>904</v>
      </c>
      <c r="K176" s="19">
        <f t="shared" si="17"/>
        <v>45730</v>
      </c>
      <c r="L176" s="16">
        <f>+VLOOKUP(B176,'[1]2023'!$I$2404:$Q$2536,9,0)</f>
        <v>-653671</v>
      </c>
      <c r="M176" s="16">
        <f t="shared" si="18"/>
        <v>0</v>
      </c>
      <c r="N176" s="14" t="str">
        <f>+VLOOKUP(B176,'[1]2023'!$I$2404:$Q$2536,7,0)</f>
        <v>20250228</v>
      </c>
      <c r="O176" t="s">
        <v>981</v>
      </c>
    </row>
    <row r="177" spans="1:15" x14ac:dyDescent="0.2">
      <c r="A177" s="11">
        <v>45700</v>
      </c>
      <c r="B177" s="1">
        <v>8957</v>
      </c>
      <c r="C177" s="1" t="s">
        <v>934</v>
      </c>
      <c r="D177" s="1" t="s">
        <v>972</v>
      </c>
      <c r="E177" s="5">
        <v>3293210</v>
      </c>
      <c r="F177" s="8" t="s">
        <v>145</v>
      </c>
      <c r="G177" s="5">
        <v>263457</v>
      </c>
      <c r="H177" s="5">
        <f t="shared" si="16"/>
        <v>3556667</v>
      </c>
      <c r="I177" s="1" t="s">
        <v>907</v>
      </c>
      <c r="J177" s="1" t="s">
        <v>904</v>
      </c>
      <c r="K177" s="19">
        <f t="shared" si="17"/>
        <v>45730</v>
      </c>
      <c r="L177" s="16">
        <f>+VLOOKUP(B177,'[1]2023'!I$2537:Q$2627,9,0)</f>
        <v>3556667</v>
      </c>
      <c r="M177" s="16">
        <f t="shared" si="18"/>
        <v>0</v>
      </c>
      <c r="N177" s="14" t="str">
        <f>+VLOOKUP(B177,'[1]2023'!I$2537:Q$2627,7,0)</f>
        <v>20250331</v>
      </c>
      <c r="O177" t="s">
        <v>989</v>
      </c>
    </row>
    <row r="178" spans="1:15" x14ac:dyDescent="0.2">
      <c r="A178" s="11">
        <v>45701</v>
      </c>
      <c r="B178" s="1" t="s">
        <v>979</v>
      </c>
      <c r="C178" s="1" t="s">
        <v>958</v>
      </c>
      <c r="D178" s="1" t="s">
        <v>910</v>
      </c>
      <c r="E178" s="5">
        <v>-181575</v>
      </c>
      <c r="F178" s="20">
        <v>0.1</v>
      </c>
      <c r="G178" s="5">
        <v>-18158</v>
      </c>
      <c r="H178" s="5">
        <f t="shared" si="16"/>
        <v>-199733</v>
      </c>
      <c r="I178" s="1" t="s">
        <v>907</v>
      </c>
      <c r="J178" s="1" t="s">
        <v>904</v>
      </c>
      <c r="K178" s="19">
        <f t="shared" si="17"/>
        <v>45731</v>
      </c>
      <c r="L178" s="16">
        <f>+VLOOKUP(B178,'[1]2023'!$I$2404:$Q$2536,9,0)</f>
        <v>-199733</v>
      </c>
      <c r="M178" s="16">
        <f t="shared" si="18"/>
        <v>0</v>
      </c>
      <c r="N178" s="14" t="str">
        <f>+VLOOKUP(B178,'[1]2023'!$I$2404:$Q$2536,7,0)</f>
        <v>20250228</v>
      </c>
      <c r="O178" t="s">
        <v>981</v>
      </c>
    </row>
    <row r="179" spans="1:15" x14ac:dyDescent="0.2">
      <c r="A179" s="11">
        <v>45701</v>
      </c>
      <c r="B179" s="1">
        <v>1445</v>
      </c>
      <c r="C179" s="1" t="s">
        <v>944</v>
      </c>
      <c r="D179" s="1" t="s">
        <v>915</v>
      </c>
      <c r="E179" s="5">
        <v>-2297465</v>
      </c>
      <c r="F179" s="8" t="s">
        <v>145</v>
      </c>
      <c r="G179" s="5">
        <v>-183797</v>
      </c>
      <c r="H179" s="5">
        <f t="shared" si="16"/>
        <v>-2481262</v>
      </c>
      <c r="I179" s="1" t="s">
        <v>394</v>
      </c>
      <c r="J179" s="1" t="s">
        <v>472</v>
      </c>
      <c r="K179" s="19">
        <f t="shared" si="17"/>
        <v>45731</v>
      </c>
      <c r="L179" s="16">
        <f>+VLOOKUP(B179,'[1]2023'!$I$2404:$Q$2536,9,0)</f>
        <v>-2481262</v>
      </c>
      <c r="M179" s="16">
        <f t="shared" si="18"/>
        <v>0</v>
      </c>
      <c r="N179" s="14" t="str">
        <f>+VLOOKUP(B179,'[1]2023'!$I$2404:$Q$2536,7,0)</f>
        <v>20250228</v>
      </c>
      <c r="O179" t="s">
        <v>981</v>
      </c>
    </row>
    <row r="180" spans="1:15" x14ac:dyDescent="0.2">
      <c r="A180" s="11">
        <v>45701</v>
      </c>
      <c r="B180" s="1">
        <v>981</v>
      </c>
      <c r="C180" s="1" t="s">
        <v>973</v>
      </c>
      <c r="D180" s="1" t="s">
        <v>915</v>
      </c>
      <c r="E180" s="5">
        <v>-1500000</v>
      </c>
      <c r="F180" s="8" t="s">
        <v>145</v>
      </c>
      <c r="G180" s="5">
        <v>-120000</v>
      </c>
      <c r="H180" s="5">
        <f t="shared" si="16"/>
        <v>-1620000</v>
      </c>
      <c r="I180" s="1" t="s">
        <v>393</v>
      </c>
      <c r="J180" s="1" t="s">
        <v>677</v>
      </c>
      <c r="K180" s="19">
        <f t="shared" si="17"/>
        <v>45731</v>
      </c>
      <c r="L180" s="16">
        <f>+VLOOKUP(B180,'[1]2023'!$I$2404:$Q$2536,9,0)</f>
        <v>-1620000</v>
      </c>
      <c r="M180" s="16">
        <f t="shared" si="18"/>
        <v>0</v>
      </c>
      <c r="N180" s="14" t="str">
        <f>+VLOOKUP(B180,'[1]2023'!$I$2404:$Q$2536,7,0)</f>
        <v>20250228</v>
      </c>
      <c r="O180" t="s">
        <v>981</v>
      </c>
    </row>
    <row r="181" spans="1:15" x14ac:dyDescent="0.2">
      <c r="A181" s="11">
        <v>45702</v>
      </c>
      <c r="B181" s="1">
        <v>1066</v>
      </c>
      <c r="C181" s="1" t="s">
        <v>941</v>
      </c>
      <c r="D181" s="1" t="s">
        <v>909</v>
      </c>
      <c r="E181" s="5">
        <v>-381384</v>
      </c>
      <c r="F181" s="8" t="s">
        <v>145</v>
      </c>
      <c r="G181" s="5">
        <v>-30511</v>
      </c>
      <c r="H181" s="5">
        <f t="shared" si="16"/>
        <v>-411895</v>
      </c>
      <c r="I181" s="1" t="s">
        <v>302</v>
      </c>
      <c r="J181" s="1" t="s">
        <v>375</v>
      </c>
      <c r="K181" s="19">
        <f t="shared" si="17"/>
        <v>45732</v>
      </c>
      <c r="L181" s="16">
        <f>+VLOOKUP(B181,'[1]2023'!$I$2404:$Q$2536,9,0)</f>
        <v>-411895</v>
      </c>
      <c r="M181" s="16">
        <f t="shared" si="18"/>
        <v>0</v>
      </c>
      <c r="N181" s="14" t="str">
        <f>+VLOOKUP(B181,'[1]2023'!$I$2404:$Q$2536,7,0)</f>
        <v>20250228</v>
      </c>
      <c r="O181" t="s">
        <v>981</v>
      </c>
    </row>
    <row r="182" spans="1:15" x14ac:dyDescent="0.2">
      <c r="A182" s="11">
        <v>45702</v>
      </c>
      <c r="B182" s="1">
        <v>1119</v>
      </c>
      <c r="C182" s="1" t="s">
        <v>954</v>
      </c>
      <c r="D182" s="1" t="s">
        <v>909</v>
      </c>
      <c r="E182" s="5">
        <v>-2703053</v>
      </c>
      <c r="F182" s="8" t="s">
        <v>145</v>
      </c>
      <c r="G182" s="5">
        <v>-216244</v>
      </c>
      <c r="H182" s="5">
        <f t="shared" si="16"/>
        <v>-2919297</v>
      </c>
      <c r="I182" s="1" t="s">
        <v>393</v>
      </c>
      <c r="J182" s="1" t="s">
        <v>677</v>
      </c>
      <c r="K182" s="19">
        <f t="shared" si="17"/>
        <v>45732</v>
      </c>
      <c r="L182" s="16">
        <f>+VLOOKUP(B182,'[1]2023'!$I$2404:$Q$2536,9,0)</f>
        <v>-2919297</v>
      </c>
      <c r="M182" s="16">
        <f t="shared" si="18"/>
        <v>0</v>
      </c>
      <c r="N182" s="14" t="str">
        <f>+VLOOKUP(B182,'[1]2023'!$I$2404:$Q$2536,7,0)</f>
        <v>20250228</v>
      </c>
      <c r="O182" t="s">
        <v>981</v>
      </c>
    </row>
    <row r="183" spans="1:15" x14ac:dyDescent="0.2">
      <c r="A183" s="11">
        <v>45702</v>
      </c>
      <c r="B183" s="1">
        <v>1153</v>
      </c>
      <c r="C183" s="1" t="s">
        <v>954</v>
      </c>
      <c r="D183" s="1" t="s">
        <v>910</v>
      </c>
      <c r="E183" s="5">
        <v>-810916</v>
      </c>
      <c r="F183" s="20">
        <v>0.1</v>
      </c>
      <c r="G183" s="5">
        <v>-81092</v>
      </c>
      <c r="H183" s="5">
        <f t="shared" si="16"/>
        <v>-892008</v>
      </c>
      <c r="I183" s="1" t="s">
        <v>393</v>
      </c>
      <c r="J183" s="1" t="s">
        <v>677</v>
      </c>
      <c r="K183" s="19">
        <f t="shared" si="17"/>
        <v>45732</v>
      </c>
      <c r="L183" s="16">
        <f>+VLOOKUP(B183,'[1]2023'!$I$2404:$Q$2536,9,0)</f>
        <v>-892008</v>
      </c>
      <c r="M183" s="16">
        <f t="shared" si="18"/>
        <v>0</v>
      </c>
      <c r="N183" s="14" t="str">
        <f>+VLOOKUP(B183,'[1]2023'!$I$2404:$Q$2536,7,0)</f>
        <v>20250228</v>
      </c>
      <c r="O183" t="s">
        <v>981</v>
      </c>
    </row>
    <row r="184" spans="1:15" x14ac:dyDescent="0.2">
      <c r="A184" s="11">
        <v>45702</v>
      </c>
      <c r="B184" s="1">
        <v>1398</v>
      </c>
      <c r="C184" s="1" t="s">
        <v>938</v>
      </c>
      <c r="D184" s="1" t="s">
        <v>909</v>
      </c>
      <c r="E184" s="5">
        <v>-4470704</v>
      </c>
      <c r="F184" s="8" t="s">
        <v>145</v>
      </c>
      <c r="G184" s="5">
        <v>-357656</v>
      </c>
      <c r="H184" s="5">
        <f t="shared" si="16"/>
        <v>-4828360</v>
      </c>
      <c r="I184" s="1" t="s">
        <v>437</v>
      </c>
      <c r="J184" s="1" t="s">
        <v>456</v>
      </c>
      <c r="K184" s="19">
        <f t="shared" si="17"/>
        <v>45732</v>
      </c>
      <c r="L184" s="16">
        <f>+VLOOKUP(B184,'[1]2023'!$I$2404:$Q$2536,9,0)</f>
        <v>-4828360</v>
      </c>
      <c r="M184" s="16">
        <f t="shared" si="18"/>
        <v>0</v>
      </c>
      <c r="N184" s="14" t="str">
        <f>+VLOOKUP(B184,'[1]2023'!$I$2404:$Q$2536,7,0)</f>
        <v>20250228</v>
      </c>
      <c r="O184" t="s">
        <v>981</v>
      </c>
    </row>
    <row r="185" spans="1:15" x14ac:dyDescent="0.2">
      <c r="A185" s="11">
        <v>45702</v>
      </c>
      <c r="B185" s="1">
        <v>2046</v>
      </c>
      <c r="C185" s="1" t="s">
        <v>940</v>
      </c>
      <c r="D185" s="1" t="s">
        <v>909</v>
      </c>
      <c r="E185" s="5">
        <v>-3831123</v>
      </c>
      <c r="F185" s="8" t="s">
        <v>145</v>
      </c>
      <c r="G185" s="5">
        <v>-306490</v>
      </c>
      <c r="H185" s="5">
        <f t="shared" si="16"/>
        <v>-4137613</v>
      </c>
      <c r="I185" s="1" t="s">
        <v>748</v>
      </c>
      <c r="J185" s="1" t="s">
        <v>134</v>
      </c>
      <c r="K185" s="19">
        <f t="shared" si="17"/>
        <v>45732</v>
      </c>
      <c r="L185" s="16">
        <f>+VLOOKUP(B185,'[1]2023'!$I$2404:$Q$2536,9,0)</f>
        <v>-4137613</v>
      </c>
      <c r="M185" s="16">
        <f t="shared" si="18"/>
        <v>0</v>
      </c>
      <c r="N185" s="14" t="str">
        <f>+VLOOKUP(B185,'[1]2023'!$I$2404:$Q$2536,7,0)</f>
        <v>20250228</v>
      </c>
      <c r="O185" t="s">
        <v>981</v>
      </c>
    </row>
    <row r="186" spans="1:15" x14ac:dyDescent="0.2">
      <c r="A186" s="11">
        <v>45702</v>
      </c>
      <c r="B186" s="1">
        <v>996</v>
      </c>
      <c r="C186" s="1" t="s">
        <v>950</v>
      </c>
      <c r="D186" s="1" t="s">
        <v>910</v>
      </c>
      <c r="E186" s="5">
        <v>-692957</v>
      </c>
      <c r="F186" s="20">
        <v>0.1</v>
      </c>
      <c r="G186" s="5">
        <v>-69296</v>
      </c>
      <c r="H186" s="5">
        <f t="shared" si="16"/>
        <v>-762253</v>
      </c>
      <c r="I186" s="1" t="s">
        <v>207</v>
      </c>
      <c r="J186" s="1" t="s">
        <v>706</v>
      </c>
      <c r="K186" s="19">
        <f t="shared" si="17"/>
        <v>45732</v>
      </c>
      <c r="L186" s="16">
        <f>+VLOOKUP(B186,'[1]2023'!$I$2404:$Q$2536,9,0)</f>
        <v>-762253</v>
      </c>
      <c r="M186" s="16">
        <f t="shared" si="18"/>
        <v>0</v>
      </c>
      <c r="N186" s="14" t="str">
        <f>+VLOOKUP(B186,'[1]2023'!$I$2404:$Q$2536,7,0)</f>
        <v>20250228</v>
      </c>
      <c r="O186" t="s">
        <v>981</v>
      </c>
    </row>
    <row r="187" spans="1:15" x14ac:dyDescent="0.2">
      <c r="A187" s="11">
        <v>45703</v>
      </c>
      <c r="B187" s="1">
        <v>1121</v>
      </c>
      <c r="C187" s="1" t="s">
        <v>947</v>
      </c>
      <c r="D187" s="1" t="s">
        <v>909</v>
      </c>
      <c r="E187" s="5">
        <v>-109132</v>
      </c>
      <c r="F187" s="8" t="s">
        <v>145</v>
      </c>
      <c r="G187" s="5">
        <v>-8731</v>
      </c>
      <c r="H187" s="5">
        <f t="shared" si="16"/>
        <v>-117863</v>
      </c>
      <c r="I187" s="1" t="s">
        <v>727</v>
      </c>
      <c r="J187" s="1" t="s">
        <v>243</v>
      </c>
      <c r="K187" s="19">
        <f t="shared" si="17"/>
        <v>45733</v>
      </c>
      <c r="L187" s="16">
        <f>+VLOOKUP(B187,'[1]2023'!$I$2404:$Q$2536,9,0)</f>
        <v>-117863</v>
      </c>
      <c r="M187" s="16">
        <f t="shared" si="18"/>
        <v>0</v>
      </c>
      <c r="N187" s="14" t="str">
        <f>+VLOOKUP(B187,'[1]2023'!$I$2404:$Q$2536,7,0)</f>
        <v>20250228</v>
      </c>
      <c r="O187" t="s">
        <v>981</v>
      </c>
    </row>
    <row r="188" spans="1:15" x14ac:dyDescent="0.2">
      <c r="A188" s="11">
        <v>45703</v>
      </c>
      <c r="B188" s="1">
        <v>1168</v>
      </c>
      <c r="C188" s="1" t="s">
        <v>957</v>
      </c>
      <c r="D188" s="1" t="s">
        <v>909</v>
      </c>
      <c r="E188" s="5">
        <v>-222668</v>
      </c>
      <c r="F188" s="8" t="s">
        <v>145</v>
      </c>
      <c r="G188" s="5">
        <v>-17813</v>
      </c>
      <c r="H188" s="5">
        <f t="shared" si="16"/>
        <v>-240481</v>
      </c>
      <c r="I188" s="1" t="s">
        <v>438</v>
      </c>
      <c r="J188" s="1" t="s">
        <v>779</v>
      </c>
      <c r="K188" s="19">
        <f t="shared" si="17"/>
        <v>45733</v>
      </c>
      <c r="L188" s="16">
        <f>+VLOOKUP(B188,'[1]2023'!$I$2404:$Q$2536,9,0)</f>
        <v>-240481</v>
      </c>
      <c r="M188" s="16">
        <f t="shared" si="18"/>
        <v>0</v>
      </c>
      <c r="N188" s="14" t="str">
        <f>+VLOOKUP(B188,'[1]2023'!$I$2404:$Q$2536,7,0)</f>
        <v>20250228</v>
      </c>
      <c r="O188" t="s">
        <v>981</v>
      </c>
    </row>
    <row r="189" spans="1:15" x14ac:dyDescent="0.2">
      <c r="A189" s="11">
        <v>45703</v>
      </c>
      <c r="B189" s="1">
        <v>1169</v>
      </c>
      <c r="C189" s="1" t="s">
        <v>957</v>
      </c>
      <c r="D189" s="1" t="s">
        <v>910</v>
      </c>
      <c r="E189" s="5">
        <v>-66800</v>
      </c>
      <c r="F189" s="20">
        <v>0.1</v>
      </c>
      <c r="G189" s="5">
        <v>-6680</v>
      </c>
      <c r="H189" s="5">
        <f t="shared" si="16"/>
        <v>-73480</v>
      </c>
      <c r="I189" s="1" t="s">
        <v>438</v>
      </c>
      <c r="J189" s="1" t="s">
        <v>779</v>
      </c>
      <c r="K189" s="19">
        <f t="shared" si="17"/>
        <v>45733</v>
      </c>
      <c r="L189" s="16">
        <f>+VLOOKUP(B189,'[1]2023'!$I$2404:$Q$2536,9,0)</f>
        <v>-73480</v>
      </c>
      <c r="M189" s="16">
        <f t="shared" si="18"/>
        <v>0</v>
      </c>
      <c r="N189" s="14" t="str">
        <f>+VLOOKUP(B189,'[1]2023'!$I$2404:$Q$2536,7,0)</f>
        <v>20250228</v>
      </c>
      <c r="O189" t="s">
        <v>981</v>
      </c>
    </row>
    <row r="190" spans="1:15" x14ac:dyDescent="0.2">
      <c r="A190" s="11">
        <v>45703</v>
      </c>
      <c r="B190" s="1">
        <v>1555</v>
      </c>
      <c r="C190" s="1" t="s">
        <v>947</v>
      </c>
      <c r="D190" s="1" t="s">
        <v>910</v>
      </c>
      <c r="E190" s="5">
        <v>-32739</v>
      </c>
      <c r="F190" s="20">
        <v>0.1</v>
      </c>
      <c r="G190" s="5">
        <v>-3274</v>
      </c>
      <c r="H190" s="5">
        <f t="shared" si="16"/>
        <v>-36013</v>
      </c>
      <c r="I190" s="1" t="s">
        <v>727</v>
      </c>
      <c r="J190" s="1" t="s">
        <v>243</v>
      </c>
      <c r="K190" s="19">
        <f t="shared" si="17"/>
        <v>45733</v>
      </c>
      <c r="L190" s="16">
        <f>+VLOOKUP(B190,'[1]2023'!$I$2404:$Q$2536,9,0)</f>
        <v>-36013</v>
      </c>
      <c r="M190" s="16">
        <f t="shared" si="18"/>
        <v>0</v>
      </c>
      <c r="N190" s="14" t="str">
        <f>+VLOOKUP(B190,'[1]2023'!$I$2404:$Q$2536,7,0)</f>
        <v>20250228</v>
      </c>
      <c r="O190" t="s">
        <v>981</v>
      </c>
    </row>
    <row r="191" spans="1:15" x14ac:dyDescent="0.2">
      <c r="A191" s="11">
        <v>45703</v>
      </c>
      <c r="B191" s="1">
        <v>10500</v>
      </c>
      <c r="C191" s="1" t="s">
        <v>934</v>
      </c>
      <c r="D191" s="1" t="s">
        <v>898</v>
      </c>
      <c r="E191" s="5">
        <v>2381320</v>
      </c>
      <c r="F191" s="8" t="s">
        <v>145</v>
      </c>
      <c r="G191" s="5">
        <v>190506</v>
      </c>
      <c r="H191" s="5">
        <f t="shared" si="16"/>
        <v>2571826</v>
      </c>
      <c r="I191" s="1" t="s">
        <v>748</v>
      </c>
      <c r="J191" s="1" t="s">
        <v>134</v>
      </c>
      <c r="K191" s="19">
        <f t="shared" si="17"/>
        <v>45733</v>
      </c>
      <c r="L191" s="16">
        <f>+VLOOKUP(B191,'[1]2023'!I$2537:Q$2627,9,0)</f>
        <v>2571826</v>
      </c>
      <c r="M191" s="16">
        <f t="shared" si="18"/>
        <v>0</v>
      </c>
      <c r="N191" s="14" t="str">
        <f>+VLOOKUP(B191,'[1]2023'!I$2537:Q$2627,7,0)</f>
        <v>20250331</v>
      </c>
      <c r="O191" t="s">
        <v>989</v>
      </c>
    </row>
    <row r="192" spans="1:15" x14ac:dyDescent="0.2">
      <c r="A192" s="11">
        <v>45705</v>
      </c>
      <c r="B192" s="1">
        <v>1261</v>
      </c>
      <c r="C192" s="1" t="s">
        <v>950</v>
      </c>
      <c r="D192" s="1" t="s">
        <v>909</v>
      </c>
      <c r="E192" s="5">
        <v>-2309855</v>
      </c>
      <c r="F192" s="8" t="s">
        <v>145</v>
      </c>
      <c r="G192" s="5">
        <v>-184788</v>
      </c>
      <c r="H192" s="5">
        <f t="shared" si="16"/>
        <v>-2494643</v>
      </c>
      <c r="I192" s="1" t="s">
        <v>207</v>
      </c>
      <c r="J192" s="1" t="s">
        <v>706</v>
      </c>
      <c r="K192" s="19">
        <f t="shared" si="17"/>
        <v>45735</v>
      </c>
      <c r="L192" s="16">
        <f>+VLOOKUP(B192,'[1]2023'!$I$2404:$Q$2536,9,0)</f>
        <v>-2494643</v>
      </c>
      <c r="M192" s="16">
        <f t="shared" si="18"/>
        <v>0</v>
      </c>
      <c r="N192" s="14" t="str">
        <f>+VLOOKUP(B192,'[1]2023'!$I$2404:$Q$2536,7,0)</f>
        <v>20250228</v>
      </c>
      <c r="O192" t="s">
        <v>981</v>
      </c>
    </row>
    <row r="193" spans="1:15" x14ac:dyDescent="0.2">
      <c r="A193" s="11">
        <v>45705</v>
      </c>
      <c r="B193" s="1">
        <v>1537</v>
      </c>
      <c r="C193" s="1" t="s">
        <v>938</v>
      </c>
      <c r="D193" s="1" t="s">
        <v>910</v>
      </c>
      <c r="E193" s="5">
        <v>-1341211</v>
      </c>
      <c r="F193" s="20">
        <v>0.1</v>
      </c>
      <c r="G193" s="5">
        <v>-134121</v>
      </c>
      <c r="H193" s="5">
        <f t="shared" si="16"/>
        <v>-1475332</v>
      </c>
      <c r="I193" s="1" t="s">
        <v>437</v>
      </c>
      <c r="J193" s="1" t="s">
        <v>456</v>
      </c>
      <c r="K193" s="19">
        <f t="shared" si="17"/>
        <v>45735</v>
      </c>
      <c r="L193" s="16">
        <f>+VLOOKUP(B193,'[1]2023'!$I$2404:$Q$2536,9,0)</f>
        <v>-1475332</v>
      </c>
      <c r="M193" s="16">
        <f t="shared" si="18"/>
        <v>0</v>
      </c>
      <c r="N193" s="14" t="str">
        <f>+VLOOKUP(B193,'[1]2023'!$I$2404:$Q$2536,7,0)</f>
        <v>20250228</v>
      </c>
      <c r="O193" t="s">
        <v>981</v>
      </c>
    </row>
    <row r="194" spans="1:15" x14ac:dyDescent="0.2">
      <c r="A194" s="11">
        <v>45705</v>
      </c>
      <c r="B194" s="1">
        <v>1944</v>
      </c>
      <c r="C194" s="1" t="s">
        <v>944</v>
      </c>
      <c r="D194" s="1" t="s">
        <v>910</v>
      </c>
      <c r="E194" s="5">
        <v>-239240</v>
      </c>
      <c r="F194" s="20">
        <v>0.1</v>
      </c>
      <c r="G194" s="5">
        <v>-23924</v>
      </c>
      <c r="H194" s="5">
        <f t="shared" si="16"/>
        <v>-263164</v>
      </c>
      <c r="I194" s="1" t="s">
        <v>394</v>
      </c>
      <c r="J194" s="1" t="s">
        <v>472</v>
      </c>
      <c r="K194" s="19">
        <f t="shared" si="17"/>
        <v>45735</v>
      </c>
      <c r="L194" s="16">
        <f>+VLOOKUP(B194,'[1]2023'!$I$2404:$Q$2536,9,0)</f>
        <v>-263164</v>
      </c>
      <c r="M194" s="16">
        <f t="shared" si="18"/>
        <v>0</v>
      </c>
      <c r="N194" s="14" t="str">
        <f>+VLOOKUP(B194,'[1]2023'!$I$2404:$Q$2536,7,0)</f>
        <v>20250228</v>
      </c>
      <c r="O194" t="s">
        <v>981</v>
      </c>
    </row>
    <row r="195" spans="1:15" x14ac:dyDescent="0.2">
      <c r="A195" s="11">
        <v>45705</v>
      </c>
      <c r="B195" s="1">
        <v>10630</v>
      </c>
      <c r="C195" s="1" t="s">
        <v>934</v>
      </c>
      <c r="D195" s="1" t="s">
        <v>974</v>
      </c>
      <c r="E195" s="5">
        <v>1190660</v>
      </c>
      <c r="F195" s="8" t="s">
        <v>145</v>
      </c>
      <c r="G195" s="5">
        <v>95253</v>
      </c>
      <c r="H195" s="5">
        <f t="shared" si="16"/>
        <v>1285913</v>
      </c>
      <c r="I195" s="1" t="s">
        <v>302</v>
      </c>
      <c r="J195" s="1" t="s">
        <v>375</v>
      </c>
      <c r="K195" s="19">
        <f t="shared" si="17"/>
        <v>45735</v>
      </c>
      <c r="L195" s="16">
        <f>+VLOOKUP(B195,'[1]2023'!I$2628:Q$2720,9,0)</f>
        <v>1285913</v>
      </c>
      <c r="M195" s="16">
        <f t="shared" si="18"/>
        <v>0</v>
      </c>
      <c r="N195" s="14" t="str">
        <f>+VLOOKUP(B195,'[1]2023'!I$2628:Q$2720,7,0)</f>
        <v>20250410</v>
      </c>
      <c r="O195" t="s">
        <v>1003</v>
      </c>
    </row>
    <row r="196" spans="1:15" x14ac:dyDescent="0.2">
      <c r="A196" s="11">
        <v>45705</v>
      </c>
      <c r="B196" s="1">
        <v>10646</v>
      </c>
      <c r="C196" s="1" t="s">
        <v>934</v>
      </c>
      <c r="D196" s="1" t="s">
        <v>207</v>
      </c>
      <c r="E196" s="5">
        <v>5080710</v>
      </c>
      <c r="F196" s="8" t="s">
        <v>145</v>
      </c>
      <c r="G196" s="5">
        <v>406457</v>
      </c>
      <c r="H196" s="5">
        <f t="shared" si="16"/>
        <v>5487167</v>
      </c>
      <c r="I196" s="1" t="s">
        <v>207</v>
      </c>
      <c r="J196" s="1" t="s">
        <v>706</v>
      </c>
      <c r="K196" s="19">
        <f t="shared" si="17"/>
        <v>45735</v>
      </c>
      <c r="L196" s="16">
        <f>+VLOOKUP(B196,'[1]2023'!I$2628:Q$2720,9,0)</f>
        <v>5487167</v>
      </c>
      <c r="M196" s="16">
        <f t="shared" si="18"/>
        <v>0</v>
      </c>
      <c r="N196" s="14" t="str">
        <f>+VLOOKUP(B196,'[1]2023'!I$2628:Q$2720,7,0)</f>
        <v>20250410</v>
      </c>
      <c r="O196" t="s">
        <v>1003</v>
      </c>
    </row>
    <row r="197" spans="1:15" x14ac:dyDescent="0.2">
      <c r="A197" s="11">
        <v>45705</v>
      </c>
      <c r="B197" s="1">
        <v>10647</v>
      </c>
      <c r="C197" s="1" t="s">
        <v>934</v>
      </c>
      <c r="D197" s="1" t="s">
        <v>393</v>
      </c>
      <c r="E197" s="5">
        <v>1785990</v>
      </c>
      <c r="F197" s="8" t="s">
        <v>145</v>
      </c>
      <c r="G197" s="5">
        <v>142879</v>
      </c>
      <c r="H197" s="5">
        <f t="shared" si="16"/>
        <v>1928869</v>
      </c>
      <c r="I197" s="1" t="s">
        <v>393</v>
      </c>
      <c r="J197" s="1" t="s">
        <v>677</v>
      </c>
      <c r="K197" s="19">
        <f t="shared" si="17"/>
        <v>45735</v>
      </c>
      <c r="L197" s="16">
        <f>+VLOOKUP(B197,'[1]2023'!I$2628:Q$2720,9,0)</f>
        <v>1928869</v>
      </c>
      <c r="M197" s="16">
        <f t="shared" si="18"/>
        <v>0</v>
      </c>
      <c r="N197" s="14" t="str">
        <f>+VLOOKUP(B197,'[1]2023'!I$2628:Q$2720,7,0)</f>
        <v>20250410</v>
      </c>
      <c r="O197" t="s">
        <v>1003</v>
      </c>
    </row>
    <row r="198" spans="1:15" x14ac:dyDescent="0.2">
      <c r="A198" s="11">
        <v>45705</v>
      </c>
      <c r="B198" s="1">
        <v>10648</v>
      </c>
      <c r="C198" s="1" t="s">
        <v>934</v>
      </c>
      <c r="D198" s="1" t="s">
        <v>394</v>
      </c>
      <c r="E198" s="5">
        <v>1608075</v>
      </c>
      <c r="F198" s="8" t="s">
        <v>145</v>
      </c>
      <c r="G198" s="5">
        <v>128646</v>
      </c>
      <c r="H198" s="5">
        <f t="shared" si="16"/>
        <v>1736721</v>
      </c>
      <c r="I198" s="1" t="s">
        <v>394</v>
      </c>
      <c r="J198" s="1" t="s">
        <v>472</v>
      </c>
      <c r="K198" s="19">
        <f t="shared" si="17"/>
        <v>45735</v>
      </c>
      <c r="L198" s="16">
        <f>+VLOOKUP(B198,'[1]2023'!I$2628:Q$2720,9,0)</f>
        <v>1736721</v>
      </c>
      <c r="M198" s="16">
        <f t="shared" si="18"/>
        <v>0</v>
      </c>
      <c r="N198" s="14" t="str">
        <f>+VLOOKUP(B198,'[1]2023'!I$2628:Q$2720,7,0)</f>
        <v>20250410</v>
      </c>
      <c r="O198" t="s">
        <v>1003</v>
      </c>
    </row>
    <row r="199" spans="1:15" x14ac:dyDescent="0.2">
      <c r="A199" s="11">
        <v>45707</v>
      </c>
      <c r="B199" s="1">
        <v>1123</v>
      </c>
      <c r="C199" s="1" t="s">
        <v>953</v>
      </c>
      <c r="D199" s="1" t="s">
        <v>915</v>
      </c>
      <c r="E199" s="5">
        <v>-2506625</v>
      </c>
      <c r="F199" s="8" t="s">
        <v>145</v>
      </c>
      <c r="G199" s="5">
        <v>-200530</v>
      </c>
      <c r="H199" s="5">
        <f t="shared" si="16"/>
        <v>-2707155</v>
      </c>
      <c r="I199" s="1" t="s">
        <v>911</v>
      </c>
      <c r="J199" s="1" t="s">
        <v>912</v>
      </c>
      <c r="K199" s="19">
        <f t="shared" si="17"/>
        <v>45737</v>
      </c>
      <c r="L199" s="16">
        <f>+VLOOKUP(B199,'[1]2023'!$I$2404:$Q$2536,9,0)</f>
        <v>-2707155</v>
      </c>
      <c r="M199" s="16">
        <f t="shared" si="18"/>
        <v>0</v>
      </c>
      <c r="N199" s="14" t="str">
        <f>+VLOOKUP(B199,'[1]2023'!$I$2404:$Q$2536,7,0)</f>
        <v>20250228</v>
      </c>
      <c r="O199" t="s">
        <v>981</v>
      </c>
    </row>
    <row r="200" spans="1:15" x14ac:dyDescent="0.2">
      <c r="A200" s="11">
        <v>45708</v>
      </c>
      <c r="B200" s="1">
        <v>1551</v>
      </c>
      <c r="C200" s="1" t="s">
        <v>953</v>
      </c>
      <c r="D200" s="1" t="s">
        <v>910</v>
      </c>
      <c r="E200" s="5">
        <v>-301987</v>
      </c>
      <c r="F200" s="20">
        <v>0.1</v>
      </c>
      <c r="G200" s="5">
        <v>-30199</v>
      </c>
      <c r="H200" s="5">
        <f t="shared" si="16"/>
        <v>-332186</v>
      </c>
      <c r="I200" s="1" t="s">
        <v>911</v>
      </c>
      <c r="J200" s="1" t="s">
        <v>912</v>
      </c>
      <c r="K200" s="19">
        <f t="shared" si="17"/>
        <v>45738</v>
      </c>
      <c r="L200" s="16">
        <f>+VLOOKUP(B200,'[1]2023'!$I$2404:$Q$2536,9,0)</f>
        <v>-332186</v>
      </c>
      <c r="M200" s="16">
        <f t="shared" si="18"/>
        <v>0</v>
      </c>
      <c r="N200" s="14" t="str">
        <f>+VLOOKUP(B200,'[1]2023'!$I$2404:$Q$2536,7,0)</f>
        <v>20250228</v>
      </c>
      <c r="O200" t="s">
        <v>981</v>
      </c>
    </row>
    <row r="201" spans="1:15" x14ac:dyDescent="0.2">
      <c r="A201" s="11">
        <v>45709</v>
      </c>
      <c r="B201" s="1">
        <v>816</v>
      </c>
      <c r="C201" s="1" t="s">
        <v>959</v>
      </c>
      <c r="D201" s="1" t="s">
        <v>975</v>
      </c>
      <c r="E201" s="5">
        <v>-3805620</v>
      </c>
      <c r="F201" s="8" t="s">
        <v>145</v>
      </c>
      <c r="G201" s="5">
        <v>-304449</v>
      </c>
      <c r="H201" s="5">
        <f t="shared" si="16"/>
        <v>-4110069</v>
      </c>
      <c r="I201" s="1" t="s">
        <v>748</v>
      </c>
      <c r="J201" s="1" t="s">
        <v>134</v>
      </c>
      <c r="K201" s="19">
        <f t="shared" si="17"/>
        <v>45739</v>
      </c>
      <c r="L201" s="16">
        <f>+VLOOKUP(B201,'[1]2023'!I$2537:Q$2627,9,0)</f>
        <v>-4110069</v>
      </c>
      <c r="M201" s="16">
        <f t="shared" si="18"/>
        <v>0</v>
      </c>
      <c r="N201" s="14" t="str">
        <f>+VLOOKUP(B201,'[1]2023'!I$2537:Q$2627,7,0)</f>
        <v>20250311</v>
      </c>
      <c r="O201" t="s">
        <v>988</v>
      </c>
    </row>
    <row r="202" spans="1:15" x14ac:dyDescent="0.2">
      <c r="A202" s="11">
        <v>45712</v>
      </c>
      <c r="B202" s="1">
        <v>12580</v>
      </c>
      <c r="C202" s="1" t="s">
        <v>934</v>
      </c>
      <c r="D202" s="1" t="s">
        <v>976</v>
      </c>
      <c r="E202" s="5">
        <v>1110580</v>
      </c>
      <c r="F202" s="8" t="s">
        <v>145</v>
      </c>
      <c r="G202" s="5">
        <v>88846</v>
      </c>
      <c r="H202" s="5">
        <f t="shared" si="16"/>
        <v>1199426</v>
      </c>
      <c r="I202" s="1" t="s">
        <v>907</v>
      </c>
      <c r="J202" s="1" t="s">
        <v>904</v>
      </c>
      <c r="K202" s="19">
        <f t="shared" si="17"/>
        <v>45742</v>
      </c>
      <c r="L202" s="16">
        <f>+VLOOKUP(B202,'[1]2023'!I$2628:Q$2720,9,0)</f>
        <v>1199426</v>
      </c>
      <c r="M202" s="16">
        <f t="shared" si="18"/>
        <v>0</v>
      </c>
      <c r="N202" s="14" t="str">
        <f>+VLOOKUP(B202,'[1]2023'!I$2628:Q$2720,7,0)</f>
        <v>20250410</v>
      </c>
      <c r="O202" t="s">
        <v>1003</v>
      </c>
    </row>
    <row r="203" spans="1:15" x14ac:dyDescent="0.2">
      <c r="A203" s="11">
        <v>45712</v>
      </c>
      <c r="B203" s="1">
        <v>12581</v>
      </c>
      <c r="C203" s="1" t="s">
        <v>934</v>
      </c>
      <c r="D203" s="1" t="s">
        <v>977</v>
      </c>
      <c r="E203" s="5">
        <v>1072050</v>
      </c>
      <c r="F203" s="8" t="s">
        <v>145</v>
      </c>
      <c r="G203" s="5">
        <v>85764</v>
      </c>
      <c r="H203" s="5">
        <f t="shared" si="16"/>
        <v>1157814</v>
      </c>
      <c r="I203" s="1" t="s">
        <v>302</v>
      </c>
      <c r="J203" s="1" t="s">
        <v>375</v>
      </c>
      <c r="K203" s="19">
        <f t="shared" si="17"/>
        <v>45742</v>
      </c>
      <c r="L203" s="16">
        <f>+VLOOKUP(B203,'[1]2023'!I$2628:Q$2720,9,0)</f>
        <v>1157814</v>
      </c>
      <c r="M203" s="16">
        <f t="shared" si="18"/>
        <v>0</v>
      </c>
      <c r="N203" s="14" t="str">
        <f>+VLOOKUP(B203,'[1]2023'!I$2628:Q$2720,7,0)</f>
        <v>20250410</v>
      </c>
      <c r="O203" t="s">
        <v>1003</v>
      </c>
    </row>
    <row r="204" spans="1:15" x14ac:dyDescent="0.2">
      <c r="A204" s="11">
        <v>45712</v>
      </c>
      <c r="B204" s="1">
        <v>12607</v>
      </c>
      <c r="C204" s="1" t="s">
        <v>934</v>
      </c>
      <c r="D204" s="1" t="s">
        <v>393</v>
      </c>
      <c r="E204" s="5">
        <v>2262710</v>
      </c>
      <c r="F204" s="8" t="s">
        <v>145</v>
      </c>
      <c r="G204" s="5">
        <v>181017</v>
      </c>
      <c r="H204" s="5">
        <f t="shared" si="16"/>
        <v>2443727</v>
      </c>
      <c r="I204" s="1" t="s">
        <v>393</v>
      </c>
      <c r="J204" s="1" t="s">
        <v>677</v>
      </c>
      <c r="K204" s="19">
        <f t="shared" si="17"/>
        <v>45742</v>
      </c>
      <c r="L204" s="16">
        <f>+VLOOKUP(B204,'[1]2023'!I$2628:Q$2720,9,0)</f>
        <v>2443727</v>
      </c>
      <c r="M204" s="16">
        <f t="shared" si="18"/>
        <v>0</v>
      </c>
      <c r="N204" s="14" t="str">
        <f>+VLOOKUP(B204,'[1]2023'!I$2628:Q$2720,7,0)</f>
        <v>20250410</v>
      </c>
      <c r="O204" t="s">
        <v>1003</v>
      </c>
    </row>
    <row r="205" spans="1:15" x14ac:dyDescent="0.2">
      <c r="A205" s="11">
        <v>45712</v>
      </c>
      <c r="B205" s="1">
        <v>12608</v>
      </c>
      <c r="C205" s="1" t="s">
        <v>934</v>
      </c>
      <c r="D205" s="1" t="s">
        <v>593</v>
      </c>
      <c r="E205" s="5">
        <v>4602480</v>
      </c>
      <c r="F205" s="8" t="s">
        <v>145</v>
      </c>
      <c r="G205" s="5">
        <v>368198</v>
      </c>
      <c r="H205" s="5">
        <f t="shared" si="16"/>
        <v>4970678</v>
      </c>
      <c r="I205" s="1" t="s">
        <v>593</v>
      </c>
      <c r="J205" s="1" t="s">
        <v>162</v>
      </c>
      <c r="K205" s="19">
        <f t="shared" si="17"/>
        <v>45742</v>
      </c>
      <c r="L205" s="16">
        <f>+VLOOKUP(B205,'[1]2023'!I$2628:Q$2720,9,0)</f>
        <v>4970678</v>
      </c>
      <c r="M205" s="16">
        <f t="shared" si="18"/>
        <v>0</v>
      </c>
      <c r="N205" s="14" t="str">
        <f>+VLOOKUP(B205,'[1]2023'!I$2628:Q$2720,7,0)</f>
        <v>20250410</v>
      </c>
      <c r="O205" t="s">
        <v>1003</v>
      </c>
    </row>
    <row r="206" spans="1:15" x14ac:dyDescent="0.2">
      <c r="A206" s="11">
        <v>45714</v>
      </c>
      <c r="B206" s="1">
        <v>12723</v>
      </c>
      <c r="C206" s="1" t="s">
        <v>934</v>
      </c>
      <c r="D206" s="1" t="s">
        <v>207</v>
      </c>
      <c r="E206" s="5">
        <v>2936610</v>
      </c>
      <c r="F206" s="8" t="s">
        <v>145</v>
      </c>
      <c r="G206" s="5">
        <v>234929</v>
      </c>
      <c r="H206" s="5">
        <f t="shared" si="16"/>
        <v>3171539</v>
      </c>
      <c r="I206" s="1" t="s">
        <v>207</v>
      </c>
      <c r="J206" s="1" t="s">
        <v>706</v>
      </c>
      <c r="K206" s="19">
        <f t="shared" si="17"/>
        <v>45744</v>
      </c>
      <c r="L206" s="16">
        <f>+VLOOKUP(B206,'[1]2023'!I$2628:Q$2720,9,0)</f>
        <v>3171539</v>
      </c>
      <c r="M206" s="16">
        <f t="shared" si="18"/>
        <v>0</v>
      </c>
      <c r="N206" s="14" t="str">
        <f>+VLOOKUP(B206,'[1]2023'!I$2628:Q$2720,7,0)</f>
        <v>20250429</v>
      </c>
      <c r="O206" t="s">
        <v>1004</v>
      </c>
    </row>
    <row r="207" spans="1:15" x14ac:dyDescent="0.2">
      <c r="A207" s="11">
        <v>45715</v>
      </c>
      <c r="B207" s="1">
        <v>12768</v>
      </c>
      <c r="C207" s="1" t="s">
        <v>934</v>
      </c>
      <c r="D207" s="1" t="s">
        <v>438</v>
      </c>
      <c r="E207" s="5">
        <v>1357626</v>
      </c>
      <c r="F207" s="8" t="s">
        <v>145</v>
      </c>
      <c r="G207" s="5">
        <v>108610</v>
      </c>
      <c r="H207" s="5">
        <f t="shared" si="16"/>
        <v>1466236</v>
      </c>
      <c r="I207" s="1" t="s">
        <v>438</v>
      </c>
      <c r="J207" s="1" t="s">
        <v>779</v>
      </c>
      <c r="K207" s="19">
        <f t="shared" si="17"/>
        <v>45745</v>
      </c>
      <c r="L207" s="16">
        <f>+VLOOKUP(B207,'[1]2023'!I$2628:Q$2720,9,0)</f>
        <v>1466236</v>
      </c>
      <c r="M207" s="16">
        <f t="shared" si="18"/>
        <v>0</v>
      </c>
      <c r="N207" s="14" t="str">
        <f>+VLOOKUP(B207,'[1]2023'!I$2628:Q$2720,7,0)</f>
        <v>20250410</v>
      </c>
      <c r="O207" t="s">
        <v>1003</v>
      </c>
    </row>
    <row r="208" spans="1:15" x14ac:dyDescent="0.2">
      <c r="A208" s="11">
        <v>45715</v>
      </c>
      <c r="B208" s="1">
        <v>12789</v>
      </c>
      <c r="C208" s="1" t="s">
        <v>934</v>
      </c>
      <c r="D208" s="1" t="s">
        <v>438</v>
      </c>
      <c r="E208" s="5">
        <v>714396</v>
      </c>
      <c r="F208" s="8" t="s">
        <v>145</v>
      </c>
      <c r="G208" s="5">
        <v>57152</v>
      </c>
      <c r="H208" s="5">
        <f t="shared" si="16"/>
        <v>771548</v>
      </c>
      <c r="I208" s="1" t="s">
        <v>438</v>
      </c>
      <c r="J208" s="1" t="s">
        <v>779</v>
      </c>
      <c r="K208" s="19">
        <f t="shared" si="17"/>
        <v>45745</v>
      </c>
      <c r="L208" s="16">
        <f>+VLOOKUP(B208,'[1]2023'!I$2628:Q$2720,9,0)</f>
        <v>771548</v>
      </c>
      <c r="M208" s="16">
        <f t="shared" si="18"/>
        <v>0</v>
      </c>
      <c r="N208" s="14" t="str">
        <f>+VLOOKUP(B208,'[1]2023'!I$2628:Q$2720,7,0)</f>
        <v>20250410</v>
      </c>
      <c r="O208" t="s">
        <v>1003</v>
      </c>
    </row>
    <row r="209" spans="1:15" x14ac:dyDescent="0.2">
      <c r="A209" s="11">
        <v>45716</v>
      </c>
      <c r="B209" s="1">
        <v>312</v>
      </c>
      <c r="C209" s="1" t="s">
        <v>964</v>
      </c>
      <c r="D209" s="1" t="s">
        <v>978</v>
      </c>
      <c r="E209" s="5">
        <v>-3030459</v>
      </c>
      <c r="F209" s="8" t="s">
        <v>145</v>
      </c>
      <c r="G209" s="5">
        <v>-242437</v>
      </c>
      <c r="H209" s="5">
        <f t="shared" si="16"/>
        <v>-3272896</v>
      </c>
      <c r="I209" s="1" t="s">
        <v>748</v>
      </c>
      <c r="J209" s="1" t="s">
        <v>134</v>
      </c>
      <c r="K209" s="19">
        <f t="shared" si="17"/>
        <v>45746</v>
      </c>
      <c r="L209" s="16">
        <f>+VLOOKUP(B209,'[1]2023'!$I$2404:$Q$2536,9,0)</f>
        <v>-3272896</v>
      </c>
      <c r="M209" s="16">
        <f t="shared" si="18"/>
        <v>0</v>
      </c>
      <c r="N209" s="14" t="str">
        <f>+VLOOKUP(B209,'[1]2023'!$I$2404:$Q$2536,7,0)</f>
        <v>20250228</v>
      </c>
      <c r="O209" t="s">
        <v>981</v>
      </c>
    </row>
    <row r="210" spans="1:15" x14ac:dyDescent="0.2">
      <c r="A210" s="11">
        <v>45716</v>
      </c>
      <c r="B210" s="1">
        <v>313</v>
      </c>
      <c r="C210" s="1" t="s">
        <v>964</v>
      </c>
      <c r="D210" s="1" t="s">
        <v>978</v>
      </c>
      <c r="E210" s="5">
        <v>-289468</v>
      </c>
      <c r="F210" s="8" t="s">
        <v>145</v>
      </c>
      <c r="G210" s="5">
        <v>-23157</v>
      </c>
      <c r="H210" s="5">
        <f t="shared" si="16"/>
        <v>-312625</v>
      </c>
      <c r="I210" s="1" t="s">
        <v>438</v>
      </c>
      <c r="J210" s="1" t="s">
        <v>779</v>
      </c>
      <c r="K210" s="19">
        <f t="shared" si="17"/>
        <v>45746</v>
      </c>
      <c r="L210" s="16">
        <f>+VLOOKUP(B210,'[1]2023'!$I$2404:$Q$2536,9,0)</f>
        <v>-312625</v>
      </c>
      <c r="M210" s="16">
        <f t="shared" si="18"/>
        <v>0</v>
      </c>
      <c r="N210" s="14" t="str">
        <f>+VLOOKUP(B210,'[1]2023'!$I$2404:$Q$2536,7,0)</f>
        <v>20250228</v>
      </c>
      <c r="O210" t="s">
        <v>981</v>
      </c>
    </row>
    <row r="211" spans="1:15" x14ac:dyDescent="0.2">
      <c r="A211" s="11">
        <v>45716</v>
      </c>
      <c r="B211" s="1">
        <v>314</v>
      </c>
      <c r="C211" s="1" t="s">
        <v>964</v>
      </c>
      <c r="D211" s="1" t="s">
        <v>978</v>
      </c>
      <c r="E211" s="5">
        <v>-1036705</v>
      </c>
      <c r="F211" s="8" t="s">
        <v>145</v>
      </c>
      <c r="G211" s="5">
        <v>-82936</v>
      </c>
      <c r="H211" s="5">
        <f t="shared" ref="H211:H222" si="19">+E211+G211</f>
        <v>-1119641</v>
      </c>
      <c r="I211" s="1" t="s">
        <v>394</v>
      </c>
      <c r="J211" s="1" t="s">
        <v>472</v>
      </c>
      <c r="K211" s="19">
        <f t="shared" si="17"/>
        <v>45746</v>
      </c>
      <c r="L211" s="16">
        <f>+VLOOKUP(B211,'[1]2023'!$I$2404:$Q$2536,9,0)</f>
        <v>-1119641</v>
      </c>
      <c r="M211" s="16">
        <f t="shared" si="18"/>
        <v>0</v>
      </c>
      <c r="N211" s="14" t="str">
        <f>+VLOOKUP(B211,'[1]2023'!$I$2404:$Q$2536,7,0)</f>
        <v>20250228</v>
      </c>
      <c r="O211" t="s">
        <v>981</v>
      </c>
    </row>
    <row r="212" spans="1:15" x14ac:dyDescent="0.2">
      <c r="A212" s="11">
        <v>45716</v>
      </c>
      <c r="B212" s="1">
        <v>315</v>
      </c>
      <c r="C212" s="1" t="s">
        <v>964</v>
      </c>
      <c r="D212" s="1" t="s">
        <v>978</v>
      </c>
      <c r="E212" s="5">
        <v>-495799</v>
      </c>
      <c r="F212" s="8" t="s">
        <v>145</v>
      </c>
      <c r="G212" s="5">
        <v>-39664</v>
      </c>
      <c r="H212" s="5">
        <f t="shared" si="19"/>
        <v>-535463</v>
      </c>
      <c r="I212" s="1" t="s">
        <v>302</v>
      </c>
      <c r="J212" s="1" t="s">
        <v>375</v>
      </c>
      <c r="K212" s="19">
        <f t="shared" si="17"/>
        <v>45746</v>
      </c>
      <c r="L212" s="16">
        <f>+VLOOKUP(B212,'[1]2023'!$I$2404:$Q$2536,9,0)</f>
        <v>-535463</v>
      </c>
      <c r="M212" s="16">
        <f t="shared" si="18"/>
        <v>0</v>
      </c>
      <c r="N212" s="14" t="str">
        <f>+VLOOKUP(B212,'[1]2023'!$I$2404:$Q$2536,7,0)</f>
        <v>20250228</v>
      </c>
      <c r="O212" t="s">
        <v>981</v>
      </c>
    </row>
    <row r="213" spans="1:15" x14ac:dyDescent="0.2">
      <c r="A213" s="11">
        <v>45716</v>
      </c>
      <c r="B213" s="1">
        <v>316</v>
      </c>
      <c r="C213" s="1" t="s">
        <v>964</v>
      </c>
      <c r="D213" s="1" t="s">
        <v>978</v>
      </c>
      <c r="E213" s="5">
        <v>-3002812</v>
      </c>
      <c r="F213" s="8" t="s">
        <v>145</v>
      </c>
      <c r="G213" s="5">
        <v>-240225</v>
      </c>
      <c r="H213" s="5">
        <f t="shared" si="19"/>
        <v>-3243037</v>
      </c>
      <c r="I213" s="1" t="s">
        <v>207</v>
      </c>
      <c r="J213" s="1" t="s">
        <v>706</v>
      </c>
      <c r="K213" s="19">
        <f t="shared" si="17"/>
        <v>45746</v>
      </c>
      <c r="L213" s="16">
        <f>+VLOOKUP(B213,'[1]2023'!$I$2404:$Q$2536,9,0)</f>
        <v>-3243037</v>
      </c>
      <c r="M213" s="16">
        <f t="shared" si="18"/>
        <v>0</v>
      </c>
      <c r="N213" s="14" t="str">
        <f>+VLOOKUP(B213,'[1]2023'!$I$2404:$Q$2536,7,0)</f>
        <v>20250228</v>
      </c>
      <c r="O213" t="s">
        <v>981</v>
      </c>
    </row>
    <row r="214" spans="1:15" x14ac:dyDescent="0.2">
      <c r="A214" s="11">
        <v>45716</v>
      </c>
      <c r="B214" s="1">
        <v>317</v>
      </c>
      <c r="C214" s="1" t="s">
        <v>964</v>
      </c>
      <c r="D214" s="1" t="s">
        <v>978</v>
      </c>
      <c r="E214" s="5">
        <v>-1308612</v>
      </c>
      <c r="F214" s="8" t="s">
        <v>145</v>
      </c>
      <c r="G214" s="5">
        <v>-104689</v>
      </c>
      <c r="H214" s="5">
        <f t="shared" si="19"/>
        <v>-1413301</v>
      </c>
      <c r="I214" s="1" t="s">
        <v>911</v>
      </c>
      <c r="J214" s="1" t="s">
        <v>912</v>
      </c>
      <c r="K214" s="19">
        <f t="shared" si="17"/>
        <v>45746</v>
      </c>
      <c r="L214" s="16">
        <f>+VLOOKUP(B214,'[1]2023'!$I$2404:$Q$2536,9,0)</f>
        <v>-1413301</v>
      </c>
      <c r="M214" s="16">
        <f t="shared" si="18"/>
        <v>0</v>
      </c>
      <c r="N214" s="14" t="str">
        <f>+VLOOKUP(B214,'[1]2023'!$I$2404:$Q$2536,7,0)</f>
        <v>20250228</v>
      </c>
      <c r="O214" t="s">
        <v>981</v>
      </c>
    </row>
    <row r="215" spans="1:15" x14ac:dyDescent="0.2">
      <c r="A215" s="11">
        <v>45716</v>
      </c>
      <c r="B215" s="1">
        <v>318</v>
      </c>
      <c r="C215" s="1" t="s">
        <v>964</v>
      </c>
      <c r="D215" s="1" t="s">
        <v>978</v>
      </c>
      <c r="E215" s="5">
        <v>-141871</v>
      </c>
      <c r="F215" s="8" t="s">
        <v>145</v>
      </c>
      <c r="G215" s="5">
        <v>-11350</v>
      </c>
      <c r="H215" s="5">
        <f t="shared" si="19"/>
        <v>-153221</v>
      </c>
      <c r="I215" s="1" t="s">
        <v>727</v>
      </c>
      <c r="J215" s="1" t="s">
        <v>243</v>
      </c>
      <c r="K215" s="19">
        <f t="shared" si="17"/>
        <v>45746</v>
      </c>
      <c r="L215" s="16">
        <f>+VLOOKUP(B215,'[1]2023'!$I$2404:$Q$2536,9,0)</f>
        <v>-153221</v>
      </c>
      <c r="M215" s="16">
        <f t="shared" si="18"/>
        <v>0</v>
      </c>
      <c r="N215" s="14" t="str">
        <f>+VLOOKUP(B215,'[1]2023'!$I$2404:$Q$2536,7,0)</f>
        <v>20250228</v>
      </c>
      <c r="O215" t="s">
        <v>981</v>
      </c>
    </row>
    <row r="216" spans="1:15" x14ac:dyDescent="0.2">
      <c r="A216" s="11">
        <v>45716</v>
      </c>
      <c r="B216" s="1">
        <v>319</v>
      </c>
      <c r="C216" s="1" t="s">
        <v>964</v>
      </c>
      <c r="D216" s="1" t="s">
        <v>978</v>
      </c>
      <c r="E216" s="5">
        <v>-5811915</v>
      </c>
      <c r="F216" s="8" t="s">
        <v>145</v>
      </c>
      <c r="G216" s="5">
        <v>-464953</v>
      </c>
      <c r="H216" s="5">
        <f t="shared" si="19"/>
        <v>-6276868</v>
      </c>
      <c r="I216" s="1" t="s">
        <v>437</v>
      </c>
      <c r="J216" s="1" t="s">
        <v>456</v>
      </c>
      <c r="K216" s="19">
        <f t="shared" si="17"/>
        <v>45746</v>
      </c>
      <c r="L216" s="16">
        <f>+VLOOKUP(B216,'[1]2023'!$I$2404:$Q$2536,9,0)</f>
        <v>-6276868</v>
      </c>
      <c r="M216" s="16">
        <f t="shared" si="18"/>
        <v>0</v>
      </c>
      <c r="N216" s="14" t="str">
        <f>+VLOOKUP(B216,'[1]2023'!$I$2404:$Q$2536,7,0)</f>
        <v>20250228</v>
      </c>
      <c r="O216" t="s">
        <v>981</v>
      </c>
    </row>
    <row r="217" spans="1:15" x14ac:dyDescent="0.2">
      <c r="A217" s="11">
        <v>45716</v>
      </c>
      <c r="B217" s="1">
        <v>320</v>
      </c>
      <c r="C217" s="1" t="s">
        <v>964</v>
      </c>
      <c r="D217" s="1" t="s">
        <v>978</v>
      </c>
      <c r="E217" s="5">
        <v>-3513969</v>
      </c>
      <c r="F217" s="8" t="s">
        <v>145</v>
      </c>
      <c r="G217" s="5">
        <v>-281118</v>
      </c>
      <c r="H217" s="5">
        <f t="shared" si="19"/>
        <v>-3795087</v>
      </c>
      <c r="I217" s="1" t="s">
        <v>393</v>
      </c>
      <c r="J217" s="1" t="s">
        <v>677</v>
      </c>
      <c r="K217" s="19">
        <f t="shared" si="17"/>
        <v>45746</v>
      </c>
      <c r="L217" s="16">
        <f>+VLOOKUP(B217,'[1]2023'!$I$2404:$Q$2536,9,0)</f>
        <v>-3795087</v>
      </c>
      <c r="M217" s="16">
        <f t="shared" si="18"/>
        <v>0</v>
      </c>
      <c r="N217" s="14" t="str">
        <f>+VLOOKUP(B217,'[1]2023'!$I$2404:$Q$2536,7,0)</f>
        <v>20250228</v>
      </c>
      <c r="O217" t="s">
        <v>981</v>
      </c>
    </row>
    <row r="218" spans="1:15" x14ac:dyDescent="0.2">
      <c r="A218" s="11">
        <v>45716</v>
      </c>
      <c r="B218" s="1">
        <v>321</v>
      </c>
      <c r="C218" s="1" t="s">
        <v>964</v>
      </c>
      <c r="D218" s="1" t="s">
        <v>978</v>
      </c>
      <c r="E218" s="5">
        <v>-3324057</v>
      </c>
      <c r="F218" s="8" t="s">
        <v>145</v>
      </c>
      <c r="G218" s="5">
        <v>-265925</v>
      </c>
      <c r="H218" s="5">
        <f t="shared" si="19"/>
        <v>-3589982</v>
      </c>
      <c r="I218" s="1" t="s">
        <v>593</v>
      </c>
      <c r="J218" s="1" t="s">
        <v>162</v>
      </c>
      <c r="K218" s="19">
        <f t="shared" si="17"/>
        <v>45746</v>
      </c>
      <c r="L218" s="16">
        <f>+VLOOKUP(B218,'[1]2023'!$I$2404:$Q$2536,9,0)</f>
        <v>-3589982</v>
      </c>
      <c r="M218" s="16">
        <f t="shared" si="18"/>
        <v>0</v>
      </c>
      <c r="N218" s="14" t="str">
        <f>+VLOOKUP(B218,'[1]2023'!$I$2404:$Q$2536,7,0)</f>
        <v>20250228</v>
      </c>
      <c r="O218" t="s">
        <v>981</v>
      </c>
    </row>
    <row r="219" spans="1:15" x14ac:dyDescent="0.2">
      <c r="A219" s="11">
        <v>45716</v>
      </c>
      <c r="B219" s="1">
        <v>322</v>
      </c>
      <c r="C219" s="1" t="s">
        <v>964</v>
      </c>
      <c r="D219" s="1" t="s">
        <v>978</v>
      </c>
      <c r="E219" s="5">
        <v>-786826</v>
      </c>
      <c r="F219" s="8" t="s">
        <v>145</v>
      </c>
      <c r="G219" s="5">
        <v>-62946</v>
      </c>
      <c r="H219" s="5">
        <f t="shared" si="19"/>
        <v>-849772</v>
      </c>
      <c r="I219" s="1" t="s">
        <v>907</v>
      </c>
      <c r="J219" s="1" t="s">
        <v>904</v>
      </c>
      <c r="K219" s="19">
        <f t="shared" ref="K219:K222" si="20">30+A219</f>
        <v>45746</v>
      </c>
      <c r="L219" s="16">
        <f>+VLOOKUP(B219,'[1]2023'!$I$2404:$Q$2536,9,0)</f>
        <v>-849772</v>
      </c>
      <c r="M219" s="16">
        <f t="shared" ref="M219:M222" si="21">+L219-H219</f>
        <v>0</v>
      </c>
      <c r="N219" s="14" t="str">
        <f>+VLOOKUP(B219,'[1]2023'!$I$2404:$Q$2536,7,0)</f>
        <v>20250228</v>
      </c>
      <c r="O219" t="s">
        <v>981</v>
      </c>
    </row>
    <row r="220" spans="1:15" x14ac:dyDescent="0.2">
      <c r="A220" s="11">
        <v>45716</v>
      </c>
      <c r="B220" s="1">
        <v>323</v>
      </c>
      <c r="C220" s="1" t="s">
        <v>964</v>
      </c>
      <c r="D220" s="1" t="s">
        <v>747</v>
      </c>
      <c r="E220" s="5">
        <v>-444232</v>
      </c>
      <c r="F220" s="8" t="s">
        <v>145</v>
      </c>
      <c r="G220" s="5">
        <v>-35539</v>
      </c>
      <c r="H220" s="5">
        <f t="shared" si="19"/>
        <v>-479771</v>
      </c>
      <c r="I220" s="1" t="s">
        <v>394</v>
      </c>
      <c r="J220" s="1" t="s">
        <v>472</v>
      </c>
      <c r="K220" s="19">
        <f t="shared" si="20"/>
        <v>45746</v>
      </c>
      <c r="L220" s="16">
        <f>+VLOOKUP(B220,'[1]2023'!$I$2404:$Q$2536,9,0)</f>
        <v>-479771</v>
      </c>
      <c r="M220" s="16">
        <f t="shared" si="21"/>
        <v>0</v>
      </c>
      <c r="N220" s="14" t="str">
        <f>+VLOOKUP(B220,'[1]2023'!$I$2404:$Q$2536,7,0)</f>
        <v>20250228</v>
      </c>
      <c r="O220" t="s">
        <v>981</v>
      </c>
    </row>
    <row r="221" spans="1:15" x14ac:dyDescent="0.2">
      <c r="A221" s="11">
        <v>45716</v>
      </c>
      <c r="B221" s="1">
        <v>324</v>
      </c>
      <c r="C221" s="1" t="s">
        <v>964</v>
      </c>
      <c r="D221" s="1" t="s">
        <v>747</v>
      </c>
      <c r="E221" s="5">
        <v>-2443276</v>
      </c>
      <c r="F221" s="8" t="s">
        <v>145</v>
      </c>
      <c r="G221" s="5">
        <v>-195462</v>
      </c>
      <c r="H221" s="5">
        <f t="shared" si="19"/>
        <v>-2638738</v>
      </c>
      <c r="I221" s="1" t="s">
        <v>748</v>
      </c>
      <c r="J221" s="1" t="s">
        <v>134</v>
      </c>
      <c r="K221" s="19">
        <f t="shared" si="20"/>
        <v>45746</v>
      </c>
      <c r="L221" s="16">
        <f>+VLOOKUP(B221,'[1]2023'!$I$2404:$Q$2536,9,0)</f>
        <v>-2638738</v>
      </c>
      <c r="M221" s="16">
        <f t="shared" si="21"/>
        <v>0</v>
      </c>
      <c r="N221" s="14" t="str">
        <f>+VLOOKUP(B221,'[1]2023'!$I$2404:$Q$2536,7,0)</f>
        <v>20250228</v>
      </c>
      <c r="O221" t="s">
        <v>981</v>
      </c>
    </row>
    <row r="222" spans="1:15" x14ac:dyDescent="0.2">
      <c r="A222" s="11">
        <v>45716</v>
      </c>
      <c r="B222" s="1">
        <v>13908</v>
      </c>
      <c r="C222" s="1" t="s">
        <v>934</v>
      </c>
      <c r="D222" s="1" t="s">
        <v>898</v>
      </c>
      <c r="E222" s="5">
        <v>4644030</v>
      </c>
      <c r="F222" s="8" t="s">
        <v>145</v>
      </c>
      <c r="G222" s="5">
        <v>371522</v>
      </c>
      <c r="H222" s="5">
        <f t="shared" si="19"/>
        <v>5015552</v>
      </c>
      <c r="I222" s="1" t="s">
        <v>748</v>
      </c>
      <c r="J222" s="1" t="s">
        <v>134</v>
      </c>
      <c r="K222" s="19">
        <f t="shared" si="20"/>
        <v>45746</v>
      </c>
      <c r="L222" s="16">
        <f>+VLOOKUP(B222,'[1]2023'!I$2628:Q$2720,9,0)</f>
        <v>5015552</v>
      </c>
      <c r="M222" s="16">
        <f t="shared" si="21"/>
        <v>0</v>
      </c>
      <c r="N222" s="14" t="str">
        <f>+VLOOKUP(B222,'[1]2023'!I$2628:Q$2720,7,0)</f>
        <v>20250410</v>
      </c>
      <c r="O222" t="s">
        <v>1003</v>
      </c>
    </row>
    <row r="223" spans="1:15" x14ac:dyDescent="0.2">
      <c r="A223" s="11">
        <v>45726</v>
      </c>
      <c r="B223" s="1">
        <v>1536</v>
      </c>
      <c r="C223" s="1" t="s">
        <v>941</v>
      </c>
      <c r="D223" s="1" t="s">
        <v>910</v>
      </c>
      <c r="E223" s="5">
        <v>-86437</v>
      </c>
      <c r="F223" s="20">
        <v>0.1</v>
      </c>
      <c r="G223" s="5">
        <v>-8644</v>
      </c>
      <c r="H223" s="5">
        <v>-95081</v>
      </c>
      <c r="I223" s="1" t="s">
        <v>302</v>
      </c>
      <c r="J223" s="1" t="s">
        <v>375</v>
      </c>
      <c r="K223" s="19">
        <f t="shared" ref="K223:K256" si="22">30+A223</f>
        <v>45756</v>
      </c>
      <c r="L223" s="16">
        <f>+VLOOKUP(B223,'[1]2023'!I$2537:Q$2627,9,0)</f>
        <v>-95081</v>
      </c>
      <c r="M223" s="16">
        <f t="shared" ref="M223:M256" si="23">+L223-H223</f>
        <v>0</v>
      </c>
      <c r="N223" s="14" t="str">
        <f>+VLOOKUP(B223,'[1]2023'!I$2537:Q$2627,7,0)</f>
        <v>20250311</v>
      </c>
      <c r="O223" t="s">
        <v>988</v>
      </c>
    </row>
    <row r="224" spans="1:15" x14ac:dyDescent="0.2">
      <c r="A224" s="11">
        <v>45726</v>
      </c>
      <c r="B224" s="1">
        <v>2046</v>
      </c>
      <c r="C224" s="1" t="s">
        <v>956</v>
      </c>
      <c r="D224" s="1" t="s">
        <v>910</v>
      </c>
      <c r="E224" s="5">
        <v>-222614</v>
      </c>
      <c r="F224" s="20">
        <v>0.1</v>
      </c>
      <c r="G224" s="5">
        <v>-22261</v>
      </c>
      <c r="H224" s="5">
        <v>-244875</v>
      </c>
      <c r="I224" s="1" t="s">
        <v>593</v>
      </c>
      <c r="J224" s="1" t="s">
        <v>162</v>
      </c>
      <c r="K224" s="19">
        <f t="shared" si="22"/>
        <v>45756</v>
      </c>
      <c r="L224" s="16">
        <f>+VLOOKUP(B224,'[1]2023'!I$2537:Q$2627,9,0)</f>
        <v>-244875</v>
      </c>
      <c r="M224" s="16">
        <f t="shared" si="23"/>
        <v>0</v>
      </c>
      <c r="N224" s="14" t="str">
        <f>+VLOOKUP(B224,'[1]2023'!I$2537:Q$2627,7,0)</f>
        <v>20250311</v>
      </c>
      <c r="O224" t="s">
        <v>988</v>
      </c>
    </row>
    <row r="225" spans="1:15" x14ac:dyDescent="0.2">
      <c r="A225" s="11">
        <v>45726</v>
      </c>
      <c r="B225" s="1">
        <v>2369</v>
      </c>
      <c r="C225" s="1" t="s">
        <v>944</v>
      </c>
      <c r="D225" s="1" t="s">
        <v>909</v>
      </c>
      <c r="E225" s="5">
        <v>-138596</v>
      </c>
      <c r="F225" s="20">
        <v>0.08</v>
      </c>
      <c r="G225" s="5">
        <v>-11088</v>
      </c>
      <c r="H225" s="5">
        <v>-149684</v>
      </c>
      <c r="I225" s="1" t="s">
        <v>394</v>
      </c>
      <c r="J225" s="1" t="s">
        <v>472</v>
      </c>
      <c r="K225" s="19">
        <f t="shared" si="22"/>
        <v>45756</v>
      </c>
      <c r="L225" s="16">
        <f>+VLOOKUP(B225,'[1]2023'!I$2537:Q$2627,9,0)</f>
        <v>-149684</v>
      </c>
      <c r="M225" s="16">
        <f t="shared" si="23"/>
        <v>0</v>
      </c>
      <c r="N225" s="14" t="str">
        <f>+VLOOKUP(B225,'[1]2023'!I$2537:Q$2627,7,0)</f>
        <v>20250311</v>
      </c>
      <c r="O225" t="s">
        <v>988</v>
      </c>
    </row>
    <row r="226" spans="1:15" x14ac:dyDescent="0.2">
      <c r="A226" s="11">
        <v>45726</v>
      </c>
      <c r="B226" s="1">
        <v>2956</v>
      </c>
      <c r="C226" s="1" t="s">
        <v>940</v>
      </c>
      <c r="D226" s="1" t="s">
        <v>910</v>
      </c>
      <c r="E226" s="5">
        <v>-136612</v>
      </c>
      <c r="F226" s="20">
        <v>0.1</v>
      </c>
      <c r="G226" s="5">
        <v>-13661</v>
      </c>
      <c r="H226" s="5">
        <v>-150273</v>
      </c>
      <c r="I226" s="1" t="s">
        <v>748</v>
      </c>
      <c r="J226" s="1" t="s">
        <v>134</v>
      </c>
      <c r="K226" s="19">
        <f t="shared" si="22"/>
        <v>45756</v>
      </c>
      <c r="L226" s="16">
        <f>+VLOOKUP(B226,'[1]2023'!I$2537:Q$2627,9,0)</f>
        <v>-150273</v>
      </c>
      <c r="M226" s="16">
        <f t="shared" si="23"/>
        <v>0</v>
      </c>
      <c r="N226" s="14" t="str">
        <f>+VLOOKUP(B226,'[1]2023'!I$2537:Q$2627,7,0)</f>
        <v>20250311</v>
      </c>
      <c r="O226" t="s">
        <v>988</v>
      </c>
    </row>
    <row r="227" spans="1:15" x14ac:dyDescent="0.2">
      <c r="A227" s="11">
        <v>45727</v>
      </c>
      <c r="B227" s="1">
        <v>2020</v>
      </c>
      <c r="C227" s="1" t="s">
        <v>950</v>
      </c>
      <c r="D227" s="1" t="s">
        <v>910</v>
      </c>
      <c r="E227" s="5">
        <v>-214619</v>
      </c>
      <c r="F227" s="20">
        <v>0.1</v>
      </c>
      <c r="G227" s="5">
        <v>-21462</v>
      </c>
      <c r="H227" s="5">
        <v>-236081</v>
      </c>
      <c r="I227" s="1" t="s">
        <v>207</v>
      </c>
      <c r="J227" s="1" t="s">
        <v>706</v>
      </c>
      <c r="K227" s="19">
        <f t="shared" si="22"/>
        <v>45757</v>
      </c>
      <c r="L227" s="16">
        <f>+VLOOKUP(B227,'[1]2023'!I$2537:Q$2627,9,0)</f>
        <v>-236081</v>
      </c>
      <c r="M227" s="16">
        <f t="shared" si="23"/>
        <v>0</v>
      </c>
      <c r="N227" s="14" t="str">
        <f>+VLOOKUP(B227,'[1]2023'!I$2537:Q$2627,7,0)</f>
        <v>20250311</v>
      </c>
      <c r="O227" t="s">
        <v>988</v>
      </c>
    </row>
    <row r="228" spans="1:15" x14ac:dyDescent="0.2">
      <c r="A228" s="11">
        <v>45727</v>
      </c>
      <c r="B228" s="1">
        <v>2293</v>
      </c>
      <c r="C228" s="1" t="s">
        <v>956</v>
      </c>
      <c r="D228" s="1" t="s">
        <v>909</v>
      </c>
      <c r="E228" s="5">
        <v>-742048</v>
      </c>
      <c r="F228" s="20">
        <v>0.08</v>
      </c>
      <c r="G228" s="5">
        <v>-59364</v>
      </c>
      <c r="H228" s="5">
        <v>-801412</v>
      </c>
      <c r="I228" s="1" t="s">
        <v>593</v>
      </c>
      <c r="J228" s="1" t="s">
        <v>162</v>
      </c>
      <c r="K228" s="19">
        <f t="shared" si="22"/>
        <v>45757</v>
      </c>
      <c r="L228" s="16">
        <f>+VLOOKUP(B228,'[1]2023'!I$2537:Q$2627,9,0)</f>
        <v>-801412</v>
      </c>
      <c r="M228" s="16">
        <f t="shared" si="23"/>
        <v>0</v>
      </c>
      <c r="N228" s="14" t="str">
        <f>+VLOOKUP(B228,'[1]2023'!I$2537:Q$2627,7,0)</f>
        <v>20250311</v>
      </c>
      <c r="O228" t="s">
        <v>988</v>
      </c>
    </row>
    <row r="229" spans="1:15" x14ac:dyDescent="0.2">
      <c r="A229" s="11">
        <v>45728</v>
      </c>
      <c r="B229" s="1">
        <v>1770</v>
      </c>
      <c r="C229" s="1" t="s">
        <v>941</v>
      </c>
      <c r="D229" s="1" t="s">
        <v>909</v>
      </c>
      <c r="E229" s="5">
        <v>-288124</v>
      </c>
      <c r="F229" s="20">
        <v>0.08</v>
      </c>
      <c r="G229" s="5">
        <v>-23050</v>
      </c>
      <c r="H229" s="5">
        <v>-311174</v>
      </c>
      <c r="I229" s="1" t="s">
        <v>302</v>
      </c>
      <c r="J229" s="1" t="s">
        <v>375</v>
      </c>
      <c r="K229" s="19">
        <f t="shared" si="22"/>
        <v>45758</v>
      </c>
      <c r="L229" s="16">
        <f>+VLOOKUP(B229,'[1]2023'!I$2537:Q$2627,9,0)</f>
        <v>-311174</v>
      </c>
      <c r="M229" s="16">
        <f t="shared" si="23"/>
        <v>0</v>
      </c>
      <c r="N229" s="14" t="str">
        <f>+VLOOKUP(B229,'[1]2023'!I$2537:Q$2627,7,0)</f>
        <v>20250311</v>
      </c>
      <c r="O229" t="s">
        <v>988</v>
      </c>
    </row>
    <row r="230" spans="1:15" x14ac:dyDescent="0.2">
      <c r="A230" s="11">
        <v>45728</v>
      </c>
      <c r="B230" s="1">
        <v>1868</v>
      </c>
      <c r="C230" s="1" t="s">
        <v>953</v>
      </c>
      <c r="D230" s="1" t="s">
        <v>909</v>
      </c>
      <c r="E230" s="5">
        <v>-205408</v>
      </c>
      <c r="F230" s="20">
        <v>0.08</v>
      </c>
      <c r="G230" s="5">
        <v>-16433</v>
      </c>
      <c r="H230" s="5">
        <v>-221841</v>
      </c>
      <c r="I230" s="1" t="s">
        <v>911</v>
      </c>
      <c r="J230" s="1" t="s">
        <v>912</v>
      </c>
      <c r="K230" s="19">
        <f t="shared" si="22"/>
        <v>45758</v>
      </c>
      <c r="L230" s="16">
        <f>+VLOOKUP(B230,'[1]2023'!I$2537:Q$2627,9,0)</f>
        <v>-221841</v>
      </c>
      <c r="M230" s="16">
        <f t="shared" si="23"/>
        <v>0</v>
      </c>
      <c r="N230" s="14" t="str">
        <f>+VLOOKUP(B230,'[1]2023'!I$2537:Q$2627,7,0)</f>
        <v>20250311</v>
      </c>
      <c r="O230" t="s">
        <v>988</v>
      </c>
    </row>
    <row r="231" spans="1:15" x14ac:dyDescent="0.2">
      <c r="A231" s="11">
        <v>45729</v>
      </c>
      <c r="B231" s="1">
        <v>1557</v>
      </c>
      <c r="C231" s="1" t="s">
        <v>958</v>
      </c>
      <c r="D231" s="1" t="s">
        <v>910</v>
      </c>
      <c r="E231" s="5">
        <v>-167256</v>
      </c>
      <c r="F231" s="20">
        <v>0.1</v>
      </c>
      <c r="G231" s="5">
        <v>-16726</v>
      </c>
      <c r="H231" s="5">
        <v>-183982</v>
      </c>
      <c r="I231" s="1" t="s">
        <v>907</v>
      </c>
      <c r="J231" s="1" t="s">
        <v>904</v>
      </c>
      <c r="K231" s="19">
        <f t="shared" si="22"/>
        <v>45759</v>
      </c>
      <c r="L231" s="16">
        <f>+VLOOKUP(B231,'[1]2023'!I$2537:Q$2627,9,0)</f>
        <v>-183982</v>
      </c>
      <c r="M231" s="16">
        <f t="shared" si="23"/>
        <v>0</v>
      </c>
      <c r="N231" s="14" t="str">
        <f>+VLOOKUP(B231,'[1]2023'!I$2537:Q$2627,7,0)</f>
        <v>20250311</v>
      </c>
      <c r="O231" t="s">
        <v>988</v>
      </c>
    </row>
    <row r="232" spans="1:15" x14ac:dyDescent="0.2">
      <c r="A232" s="11">
        <v>45729</v>
      </c>
      <c r="B232" s="1">
        <v>1799</v>
      </c>
      <c r="C232" s="1" t="s">
        <v>958</v>
      </c>
      <c r="D232" s="1" t="s">
        <v>909</v>
      </c>
      <c r="E232" s="5">
        <v>-557519</v>
      </c>
      <c r="F232" s="20">
        <v>0.08</v>
      </c>
      <c r="G232" s="5">
        <v>-44602</v>
      </c>
      <c r="H232" s="5">
        <v>-602121</v>
      </c>
      <c r="I232" s="1" t="s">
        <v>907</v>
      </c>
      <c r="J232" s="1" t="s">
        <v>904</v>
      </c>
      <c r="K232" s="19">
        <f t="shared" si="22"/>
        <v>45759</v>
      </c>
      <c r="L232" s="16">
        <f>+VLOOKUP(B232,'[1]2023'!I$2537:Q$2627,9,0)</f>
        <v>-602120</v>
      </c>
      <c r="M232" s="16">
        <f t="shared" si="23"/>
        <v>1</v>
      </c>
      <c r="N232" s="14" t="str">
        <f>+VLOOKUP(B232,'[1]2023'!I$2537:Q$2627,7,0)</f>
        <v>20250311</v>
      </c>
      <c r="O232" t="s">
        <v>988</v>
      </c>
    </row>
    <row r="233" spans="1:15" x14ac:dyDescent="0.2">
      <c r="A233" s="11">
        <v>45729</v>
      </c>
      <c r="B233" s="1">
        <v>2170</v>
      </c>
      <c r="C233" s="1" t="s">
        <v>950</v>
      </c>
      <c r="D233" s="1" t="s">
        <v>909</v>
      </c>
      <c r="E233" s="5">
        <v>-715398</v>
      </c>
      <c r="F233" s="20">
        <v>0.08</v>
      </c>
      <c r="G233" s="5">
        <v>-57232</v>
      </c>
      <c r="H233" s="5">
        <v>-772630</v>
      </c>
      <c r="I233" s="1" t="s">
        <v>207</v>
      </c>
      <c r="J233" s="1" t="s">
        <v>706</v>
      </c>
      <c r="K233" s="19">
        <f t="shared" si="22"/>
        <v>45759</v>
      </c>
      <c r="L233" s="16">
        <f>+VLOOKUP(B233,'[1]2023'!I$2537:Q$2627,9,0)</f>
        <v>-772630</v>
      </c>
      <c r="M233" s="16">
        <f t="shared" si="23"/>
        <v>0</v>
      </c>
      <c r="N233" s="14" t="str">
        <f>+VLOOKUP(B233,'[1]2023'!I$2537:Q$2627,7,0)</f>
        <v>20250311</v>
      </c>
      <c r="O233" t="s">
        <v>988</v>
      </c>
    </row>
    <row r="234" spans="1:15" x14ac:dyDescent="0.2">
      <c r="A234" s="11">
        <v>45729</v>
      </c>
      <c r="B234" s="1">
        <v>3260</v>
      </c>
      <c r="C234" s="1" t="s">
        <v>940</v>
      </c>
      <c r="D234" s="1" t="s">
        <v>909</v>
      </c>
      <c r="E234" s="5">
        <v>-455375</v>
      </c>
      <c r="F234" s="20">
        <v>0.08</v>
      </c>
      <c r="G234" s="5">
        <v>-36430</v>
      </c>
      <c r="H234" s="5">
        <v>-491805</v>
      </c>
      <c r="I234" s="1" t="s">
        <v>748</v>
      </c>
      <c r="J234" s="1" t="s">
        <v>134</v>
      </c>
      <c r="K234" s="19">
        <f t="shared" si="22"/>
        <v>45759</v>
      </c>
      <c r="L234" s="16">
        <f>+VLOOKUP(B234,'[1]2023'!I$2537:Q$2627,9,0)</f>
        <v>-491805</v>
      </c>
      <c r="M234" s="16">
        <f t="shared" si="23"/>
        <v>0</v>
      </c>
      <c r="N234" s="14" t="str">
        <f>+VLOOKUP(B234,'[1]2023'!I$2537:Q$2627,7,0)</f>
        <v>20250311</v>
      </c>
      <c r="O234" t="s">
        <v>988</v>
      </c>
    </row>
    <row r="235" spans="1:15" x14ac:dyDescent="0.2">
      <c r="A235" s="11">
        <v>45730</v>
      </c>
      <c r="B235" s="1">
        <v>1915</v>
      </c>
      <c r="C235" s="1" t="s">
        <v>954</v>
      </c>
      <c r="D235" s="1" t="s">
        <v>909</v>
      </c>
      <c r="E235" s="5">
        <v>-485274</v>
      </c>
      <c r="F235" s="20">
        <v>0.08</v>
      </c>
      <c r="G235" s="5">
        <v>-38822</v>
      </c>
      <c r="H235" s="5">
        <v>-524096</v>
      </c>
      <c r="I235" s="1" t="s">
        <v>393</v>
      </c>
      <c r="J235" s="1" t="s">
        <v>677</v>
      </c>
      <c r="K235" s="19">
        <f t="shared" si="22"/>
        <v>45760</v>
      </c>
      <c r="L235" s="16">
        <f>+VLOOKUP(B235,'[1]2023'!I$2537:Q$2627,9,0)</f>
        <v>-524096</v>
      </c>
      <c r="M235" s="16">
        <f t="shared" si="23"/>
        <v>0</v>
      </c>
      <c r="N235" s="14" t="str">
        <f>+VLOOKUP(B235,'[1]2023'!I$2537:Q$2627,7,0)</f>
        <v>20250311</v>
      </c>
      <c r="O235" t="s">
        <v>988</v>
      </c>
    </row>
    <row r="236" spans="1:15" x14ac:dyDescent="0.2">
      <c r="A236" s="11">
        <v>45730</v>
      </c>
      <c r="B236" s="1">
        <v>1933</v>
      </c>
      <c r="C236" s="1" t="s">
        <v>954</v>
      </c>
      <c r="D236" s="1" t="s">
        <v>910</v>
      </c>
      <c r="E236" s="5">
        <v>-145582</v>
      </c>
      <c r="F236" s="20">
        <v>0.1</v>
      </c>
      <c r="G236" s="5">
        <v>-14558</v>
      </c>
      <c r="H236" s="5">
        <v>-160140</v>
      </c>
      <c r="I236" s="1" t="s">
        <v>393</v>
      </c>
      <c r="J236" s="1" t="s">
        <v>677</v>
      </c>
      <c r="K236" s="19">
        <f t="shared" si="22"/>
        <v>45760</v>
      </c>
      <c r="L236" s="16">
        <f>+VLOOKUP(B236,'[1]2023'!I$2537:Q$2627,9,0)</f>
        <v>-160140</v>
      </c>
      <c r="M236" s="16">
        <f t="shared" si="23"/>
        <v>0</v>
      </c>
      <c r="N236" s="14" t="str">
        <f>+VLOOKUP(B236,'[1]2023'!I$2537:Q$2627,7,0)</f>
        <v>20250311</v>
      </c>
      <c r="O236" t="s">
        <v>988</v>
      </c>
    </row>
    <row r="237" spans="1:15" x14ac:dyDescent="0.2">
      <c r="A237" s="11">
        <v>45730</v>
      </c>
      <c r="B237" s="1">
        <v>1967</v>
      </c>
      <c r="C237" s="1" t="s">
        <v>957</v>
      </c>
      <c r="D237" s="1" t="s">
        <v>909</v>
      </c>
      <c r="E237" s="5">
        <v>-246526</v>
      </c>
      <c r="F237" s="20">
        <v>0.08</v>
      </c>
      <c r="G237" s="5">
        <v>-19722</v>
      </c>
      <c r="H237" s="5">
        <v>-266248</v>
      </c>
      <c r="I237" s="1" t="s">
        <v>438</v>
      </c>
      <c r="J237" s="1" t="s">
        <v>779</v>
      </c>
      <c r="K237" s="19">
        <f t="shared" si="22"/>
        <v>45760</v>
      </c>
      <c r="L237" s="16">
        <f>+VLOOKUP(B237,'[1]2023'!I$2537:Q$2627,9,0)</f>
        <v>-266248</v>
      </c>
      <c r="M237" s="16">
        <f t="shared" si="23"/>
        <v>0</v>
      </c>
      <c r="N237" s="14" t="str">
        <f>+VLOOKUP(B237,'[1]2023'!I$2537:Q$2627,7,0)</f>
        <v>20250311</v>
      </c>
      <c r="O237" t="s">
        <v>988</v>
      </c>
    </row>
    <row r="238" spans="1:15" x14ac:dyDescent="0.2">
      <c r="A238" s="11">
        <v>45730</v>
      </c>
      <c r="B238" s="1">
        <v>1968</v>
      </c>
      <c r="C238" s="1" t="s">
        <v>957</v>
      </c>
      <c r="D238" s="1" t="s">
        <v>910</v>
      </c>
      <c r="E238" s="5">
        <v>-73958</v>
      </c>
      <c r="F238" s="20">
        <v>0.1</v>
      </c>
      <c r="G238" s="5">
        <v>-7396</v>
      </c>
      <c r="H238" s="5">
        <v>-81354</v>
      </c>
      <c r="I238" s="1" t="s">
        <v>438</v>
      </c>
      <c r="J238" s="1" t="s">
        <v>779</v>
      </c>
      <c r="K238" s="19">
        <f t="shared" si="22"/>
        <v>45760</v>
      </c>
      <c r="L238" s="16">
        <f>+VLOOKUP(B238,'[1]2023'!I$2537:Q$2627,9,0)</f>
        <v>-81354</v>
      </c>
      <c r="M238" s="16">
        <f t="shared" si="23"/>
        <v>0</v>
      </c>
      <c r="N238" s="14" t="str">
        <f>+VLOOKUP(B238,'[1]2023'!I$2537:Q$2627,7,0)</f>
        <v>20250311</v>
      </c>
      <c r="O238" t="s">
        <v>988</v>
      </c>
    </row>
    <row r="239" spans="1:15" x14ac:dyDescent="0.2">
      <c r="A239" s="11">
        <v>45731</v>
      </c>
      <c r="B239" s="1">
        <v>1970</v>
      </c>
      <c r="C239" s="1" t="s">
        <v>947</v>
      </c>
      <c r="D239" s="1" t="s">
        <v>909</v>
      </c>
      <c r="E239" s="5">
        <v>-196051</v>
      </c>
      <c r="F239" s="20">
        <v>0.08</v>
      </c>
      <c r="G239" s="5">
        <v>-15684</v>
      </c>
      <c r="H239" s="5">
        <v>-211735</v>
      </c>
      <c r="I239" s="1" t="s">
        <v>727</v>
      </c>
      <c r="J239" s="1" t="s">
        <v>243</v>
      </c>
      <c r="K239" s="19">
        <f t="shared" si="22"/>
        <v>45761</v>
      </c>
      <c r="L239" s="16">
        <f>+VLOOKUP(B239,'[1]2023'!I$2537:Q$2627,9,0)</f>
        <v>-211735</v>
      </c>
      <c r="M239" s="16">
        <f t="shared" si="23"/>
        <v>0</v>
      </c>
      <c r="N239" s="14" t="str">
        <f>+VLOOKUP(B239,'[1]2023'!I$2537:Q$2627,7,0)</f>
        <v>20250311</v>
      </c>
      <c r="O239" t="s">
        <v>988</v>
      </c>
    </row>
    <row r="240" spans="1:15" x14ac:dyDescent="0.2">
      <c r="A240" s="11">
        <v>45731</v>
      </c>
      <c r="B240" s="1" t="s">
        <v>987</v>
      </c>
      <c r="C240" s="1" t="s">
        <v>947</v>
      </c>
      <c r="D240" s="1" t="s">
        <v>910</v>
      </c>
      <c r="E240" s="5">
        <v>-58815</v>
      </c>
      <c r="F240" s="20">
        <v>0.1</v>
      </c>
      <c r="G240" s="5">
        <v>-5882</v>
      </c>
      <c r="H240" s="5">
        <v>-64697</v>
      </c>
      <c r="I240" s="1" t="s">
        <v>727</v>
      </c>
      <c r="J240" s="1" t="s">
        <v>243</v>
      </c>
      <c r="K240" s="19">
        <f t="shared" si="22"/>
        <v>45761</v>
      </c>
      <c r="L240" s="16">
        <f>+VLOOKUP(B240,'[1]2023'!I$2537:Q$2627,9,0)</f>
        <v>-64697</v>
      </c>
      <c r="M240" s="16">
        <f t="shared" si="23"/>
        <v>0</v>
      </c>
      <c r="N240" s="14" t="str">
        <f>+VLOOKUP(B240,'[1]2023'!I$2537:Q$2627,7,0)</f>
        <v>20250311</v>
      </c>
      <c r="O240" t="s">
        <v>988</v>
      </c>
    </row>
    <row r="241" spans="1:15" x14ac:dyDescent="0.2">
      <c r="A241" s="11">
        <v>45734</v>
      </c>
      <c r="B241" s="1">
        <v>2740</v>
      </c>
      <c r="C241" s="1" t="s">
        <v>944</v>
      </c>
      <c r="D241" s="1" t="s">
        <v>910</v>
      </c>
      <c r="E241" s="5">
        <v>-41579</v>
      </c>
      <c r="F241" s="20">
        <v>0.1</v>
      </c>
      <c r="G241" s="5">
        <v>-4158</v>
      </c>
      <c r="H241" s="5">
        <v>-45737</v>
      </c>
      <c r="I241" s="1" t="s">
        <v>394</v>
      </c>
      <c r="J241" s="1" t="s">
        <v>472</v>
      </c>
      <c r="K241" s="19">
        <f t="shared" si="22"/>
        <v>45764</v>
      </c>
      <c r="L241" s="16">
        <f>+VLOOKUP(B241,'[1]2023'!I$2537:Q$2627,9,0)</f>
        <v>-45737</v>
      </c>
      <c r="M241" s="16">
        <f t="shared" si="23"/>
        <v>0</v>
      </c>
      <c r="N241" s="14" t="str">
        <f>+VLOOKUP(B241,'[1]2023'!I$2537:Q$2627,7,0)</f>
        <v>20250311</v>
      </c>
      <c r="O241" t="s">
        <v>988</v>
      </c>
    </row>
    <row r="242" spans="1:15" x14ac:dyDescent="0.2">
      <c r="A242" s="11">
        <v>45735</v>
      </c>
      <c r="B242" s="1">
        <v>2227</v>
      </c>
      <c r="C242" s="1" t="s">
        <v>953</v>
      </c>
      <c r="D242" s="1" t="s">
        <v>910</v>
      </c>
      <c r="E242" s="5">
        <v>-61622</v>
      </c>
      <c r="F242" s="20">
        <v>0.1</v>
      </c>
      <c r="G242" s="5">
        <v>-6162</v>
      </c>
      <c r="H242" s="5">
        <v>-67784</v>
      </c>
      <c r="I242" s="1" t="s">
        <v>911</v>
      </c>
      <c r="J242" s="1" t="s">
        <v>912</v>
      </c>
      <c r="K242" s="19">
        <f t="shared" si="22"/>
        <v>45765</v>
      </c>
      <c r="L242" s="16">
        <f>+VLOOKUP(B242,'[1]2023'!I$2537:Q$2627,9,0)</f>
        <v>-67784</v>
      </c>
      <c r="M242" s="16">
        <f t="shared" si="23"/>
        <v>0</v>
      </c>
      <c r="N242" s="14" t="str">
        <f>+VLOOKUP(B242,'[1]2023'!I$2537:Q$2627,7,0)</f>
        <v>20250311</v>
      </c>
      <c r="O242" t="s">
        <v>988</v>
      </c>
    </row>
    <row r="243" spans="1:15" x14ac:dyDescent="0.2">
      <c r="A243" s="11">
        <v>45737</v>
      </c>
      <c r="B243" s="1">
        <v>1480</v>
      </c>
      <c r="C243" s="1" t="s">
        <v>959</v>
      </c>
      <c r="D243" s="1" t="s">
        <v>975</v>
      </c>
      <c r="E243" s="5">
        <v>-1101250</v>
      </c>
      <c r="F243" s="20">
        <v>0.08</v>
      </c>
      <c r="G243" s="5">
        <v>-88100</v>
      </c>
      <c r="H243" s="5">
        <v>-1189350</v>
      </c>
      <c r="I243" s="1" t="s">
        <v>748</v>
      </c>
      <c r="J243" s="1" t="s">
        <v>134</v>
      </c>
      <c r="K243" s="19">
        <f t="shared" si="22"/>
        <v>45767</v>
      </c>
      <c r="L243" s="16">
        <f>+VLOOKUP(B243,'[1]2023'!I$2628:Q$2720,9,0)</f>
        <v>-1189350</v>
      </c>
      <c r="M243" s="16">
        <f t="shared" si="23"/>
        <v>0</v>
      </c>
      <c r="N243" s="14" t="str">
        <f>+VLOOKUP(B243,'[1]2023'!I$2628:Q$2720,7,0)</f>
        <v>20250410</v>
      </c>
      <c r="O243" t="s">
        <v>1003</v>
      </c>
    </row>
    <row r="244" spans="1:15" x14ac:dyDescent="0.2">
      <c r="A244" s="11">
        <v>45744</v>
      </c>
      <c r="B244" s="1">
        <v>583</v>
      </c>
      <c r="C244" s="1" t="s">
        <v>964</v>
      </c>
      <c r="D244" s="1" t="s">
        <v>982</v>
      </c>
      <c r="E244" s="5">
        <v>-591987</v>
      </c>
      <c r="F244" s="8" t="s">
        <v>145</v>
      </c>
      <c r="G244" s="5">
        <v>-47359</v>
      </c>
      <c r="H244" s="5">
        <v>-639346</v>
      </c>
      <c r="I244" s="1" t="s">
        <v>748</v>
      </c>
      <c r="J244" s="1" t="s">
        <v>134</v>
      </c>
      <c r="K244" s="19">
        <f t="shared" si="22"/>
        <v>45774</v>
      </c>
      <c r="L244" s="16">
        <f>+VLOOKUP(B244,'[1]2023'!I$2537:Q$2627,9,0)</f>
        <v>-639346</v>
      </c>
      <c r="M244" s="16">
        <f t="shared" si="23"/>
        <v>0</v>
      </c>
      <c r="N244" s="14" t="str">
        <f>+VLOOKUP(B244,'[1]2023'!I$2537:Q$2627,7,0)</f>
        <v>20250311</v>
      </c>
      <c r="O244" t="s">
        <v>988</v>
      </c>
    </row>
    <row r="245" spans="1:15" x14ac:dyDescent="0.2">
      <c r="A245" s="11">
        <v>45744</v>
      </c>
      <c r="B245" s="1">
        <v>584</v>
      </c>
      <c r="C245" s="1" t="s">
        <v>964</v>
      </c>
      <c r="D245" s="1" t="s">
        <v>982</v>
      </c>
      <c r="E245" s="5">
        <v>-320484</v>
      </c>
      <c r="F245" s="8" t="s">
        <v>145</v>
      </c>
      <c r="G245" s="5">
        <v>-25639</v>
      </c>
      <c r="H245" s="5">
        <v>-346123</v>
      </c>
      <c r="I245" s="1" t="s">
        <v>438</v>
      </c>
      <c r="J245" s="1" t="s">
        <v>779</v>
      </c>
      <c r="K245" s="19">
        <f t="shared" si="22"/>
        <v>45774</v>
      </c>
      <c r="L245" s="16">
        <f>+VLOOKUP(B245,'[1]2023'!I$2537:Q$2627,9,0)</f>
        <v>-346123</v>
      </c>
      <c r="M245" s="16">
        <f t="shared" si="23"/>
        <v>0</v>
      </c>
      <c r="N245" s="14" t="str">
        <f>+VLOOKUP(B245,'[1]2023'!I$2537:Q$2627,7,0)</f>
        <v>20250311</v>
      </c>
      <c r="O245" t="s">
        <v>988</v>
      </c>
    </row>
    <row r="246" spans="1:15" x14ac:dyDescent="0.2">
      <c r="A246" s="11">
        <v>45744</v>
      </c>
      <c r="B246" s="1">
        <v>585</v>
      </c>
      <c r="C246" s="1" t="s">
        <v>964</v>
      </c>
      <c r="D246" s="1" t="s">
        <v>982</v>
      </c>
      <c r="E246" s="5">
        <v>-180175</v>
      </c>
      <c r="F246" s="8" t="s">
        <v>145</v>
      </c>
      <c r="G246" s="5">
        <v>-14414</v>
      </c>
      <c r="H246" s="5">
        <v>-194589</v>
      </c>
      <c r="I246" s="1" t="s">
        <v>394</v>
      </c>
      <c r="J246" s="1" t="s">
        <v>472</v>
      </c>
      <c r="K246" s="19">
        <f t="shared" si="22"/>
        <v>45774</v>
      </c>
      <c r="L246" s="16">
        <f>+VLOOKUP(B246,'[1]2023'!I$2537:Q$2627,9,0)</f>
        <v>-194589</v>
      </c>
      <c r="M246" s="16">
        <f t="shared" si="23"/>
        <v>0</v>
      </c>
      <c r="N246" s="14" t="str">
        <f>+VLOOKUP(B246,'[1]2023'!I$2537:Q$2627,7,0)</f>
        <v>20250311</v>
      </c>
      <c r="O246" t="s">
        <v>988</v>
      </c>
    </row>
    <row r="247" spans="1:15" x14ac:dyDescent="0.2">
      <c r="A247" s="11">
        <v>45744</v>
      </c>
      <c r="B247" s="1">
        <v>586</v>
      </c>
      <c r="C247" s="1" t="s">
        <v>964</v>
      </c>
      <c r="D247" s="1" t="s">
        <v>982</v>
      </c>
      <c r="E247" s="5">
        <v>-374561</v>
      </c>
      <c r="F247" s="8" t="s">
        <v>145</v>
      </c>
      <c r="G247" s="5">
        <v>-29965</v>
      </c>
      <c r="H247" s="5">
        <v>-404526</v>
      </c>
      <c r="I247" s="1" t="s">
        <v>302</v>
      </c>
      <c r="J247" s="1" t="s">
        <v>375</v>
      </c>
      <c r="K247" s="19">
        <f t="shared" si="22"/>
        <v>45774</v>
      </c>
      <c r="L247" s="16">
        <f>+VLOOKUP(B247,'[1]2023'!I$2537:Q$2627,9,0)</f>
        <v>-404526</v>
      </c>
      <c r="M247" s="16">
        <f t="shared" si="23"/>
        <v>0</v>
      </c>
      <c r="N247" s="14" t="str">
        <f>+VLOOKUP(B247,'[1]2023'!I$2537:Q$2627,7,0)</f>
        <v>20250311</v>
      </c>
      <c r="O247" t="s">
        <v>988</v>
      </c>
    </row>
    <row r="248" spans="1:15" x14ac:dyDescent="0.2">
      <c r="A248" s="11">
        <v>45744</v>
      </c>
      <c r="B248" s="1">
        <v>587</v>
      </c>
      <c r="C248" s="1" t="s">
        <v>964</v>
      </c>
      <c r="D248" s="1" t="s">
        <v>982</v>
      </c>
      <c r="E248" s="5">
        <v>-930017</v>
      </c>
      <c r="F248" s="8" t="s">
        <v>145</v>
      </c>
      <c r="G248" s="5">
        <v>-74401</v>
      </c>
      <c r="H248" s="5">
        <v>-1004418</v>
      </c>
      <c r="I248" s="1" t="s">
        <v>207</v>
      </c>
      <c r="J248" s="1" t="s">
        <v>706</v>
      </c>
      <c r="K248" s="19">
        <f t="shared" si="22"/>
        <v>45774</v>
      </c>
      <c r="L248" s="16">
        <f>+VLOOKUP(B248,'[1]2023'!I$2537:Q$2627,9,0)</f>
        <v>-1004418</v>
      </c>
      <c r="M248" s="16">
        <f t="shared" si="23"/>
        <v>0</v>
      </c>
      <c r="N248" s="14" t="str">
        <f>+VLOOKUP(B248,'[1]2023'!I$2537:Q$2627,7,0)</f>
        <v>20250311</v>
      </c>
      <c r="O248" t="s">
        <v>988</v>
      </c>
    </row>
    <row r="249" spans="1:15" x14ac:dyDescent="0.2">
      <c r="A249" s="11">
        <v>45744</v>
      </c>
      <c r="B249" s="1">
        <v>588</v>
      </c>
      <c r="C249" s="1" t="s">
        <v>964</v>
      </c>
      <c r="D249" s="1" t="s">
        <v>982</v>
      </c>
      <c r="E249" s="5">
        <v>-267030</v>
      </c>
      <c r="F249" s="8" t="s">
        <v>145</v>
      </c>
      <c r="G249" s="5">
        <v>-21362</v>
      </c>
      <c r="H249" s="5">
        <v>-288392</v>
      </c>
      <c r="I249" s="1" t="s">
        <v>911</v>
      </c>
      <c r="J249" s="1" t="s">
        <v>912</v>
      </c>
      <c r="K249" s="19">
        <f t="shared" si="22"/>
        <v>45774</v>
      </c>
      <c r="L249" s="16">
        <f>+VLOOKUP(B249,'[1]2023'!I$2537:Q$2627,9,0)</f>
        <v>-288392</v>
      </c>
      <c r="M249" s="16">
        <f t="shared" si="23"/>
        <v>0</v>
      </c>
      <c r="N249" s="14" t="str">
        <f>+VLOOKUP(B249,'[1]2023'!I$2537:Q$2627,7,0)</f>
        <v>20250311</v>
      </c>
      <c r="O249" t="s">
        <v>988</v>
      </c>
    </row>
    <row r="250" spans="1:15" x14ac:dyDescent="0.2">
      <c r="A250" s="11">
        <v>45744</v>
      </c>
      <c r="B250" s="1">
        <v>589</v>
      </c>
      <c r="C250" s="1" t="s">
        <v>964</v>
      </c>
      <c r="D250" s="1" t="s">
        <v>982</v>
      </c>
      <c r="E250" s="5">
        <v>-254867</v>
      </c>
      <c r="F250" s="8" t="s">
        <v>145</v>
      </c>
      <c r="G250" s="5">
        <v>-20389</v>
      </c>
      <c r="H250" s="5">
        <v>-275256</v>
      </c>
      <c r="I250" s="1" t="s">
        <v>727</v>
      </c>
      <c r="J250" s="1" t="s">
        <v>243</v>
      </c>
      <c r="K250" s="19">
        <f t="shared" si="22"/>
        <v>45774</v>
      </c>
      <c r="L250" s="16">
        <f>+VLOOKUP(B250,'[1]2023'!I$2537:Q$2627,9,0)</f>
        <v>-275256</v>
      </c>
      <c r="M250" s="16">
        <f t="shared" si="23"/>
        <v>0</v>
      </c>
      <c r="N250" s="14" t="str">
        <f>+VLOOKUP(B250,'[1]2023'!I$2537:Q$2627,7,0)</f>
        <v>20250311</v>
      </c>
      <c r="O250" t="s">
        <v>988</v>
      </c>
    </row>
    <row r="251" spans="1:15" x14ac:dyDescent="0.2">
      <c r="A251" s="11">
        <v>45744</v>
      </c>
      <c r="B251" s="1">
        <v>590</v>
      </c>
      <c r="C251" s="1" t="s">
        <v>964</v>
      </c>
      <c r="D251" s="1" t="s">
        <v>982</v>
      </c>
      <c r="E251" s="5">
        <v>-630856</v>
      </c>
      <c r="F251" s="8" t="s">
        <v>145</v>
      </c>
      <c r="G251" s="5">
        <v>-50468</v>
      </c>
      <c r="H251" s="5">
        <v>-681324</v>
      </c>
      <c r="I251" s="1" t="s">
        <v>393</v>
      </c>
      <c r="J251" s="1" t="s">
        <v>677</v>
      </c>
      <c r="K251" s="19">
        <f t="shared" si="22"/>
        <v>45774</v>
      </c>
      <c r="L251" s="16">
        <f>+VLOOKUP(B251,'[1]2023'!I$2537:Q$2627,9,0)</f>
        <v>-681324</v>
      </c>
      <c r="M251" s="16">
        <f t="shared" si="23"/>
        <v>0</v>
      </c>
      <c r="N251" s="14" t="str">
        <f>+VLOOKUP(B251,'[1]2023'!I$2537:Q$2627,7,0)</f>
        <v>20250311</v>
      </c>
      <c r="O251" t="s">
        <v>988</v>
      </c>
    </row>
    <row r="252" spans="1:15" x14ac:dyDescent="0.2">
      <c r="A252" s="11">
        <v>45744</v>
      </c>
      <c r="B252" s="1">
        <v>591</v>
      </c>
      <c r="C252" s="1" t="s">
        <v>964</v>
      </c>
      <c r="D252" s="1" t="s">
        <v>982</v>
      </c>
      <c r="E252" s="5">
        <v>-964662</v>
      </c>
      <c r="F252" s="8" t="s">
        <v>145</v>
      </c>
      <c r="G252" s="5">
        <v>-77173</v>
      </c>
      <c r="H252" s="5">
        <v>-1041835</v>
      </c>
      <c r="I252" s="1" t="s">
        <v>593</v>
      </c>
      <c r="J252" s="1" t="s">
        <v>162</v>
      </c>
      <c r="K252" s="19">
        <f t="shared" si="22"/>
        <v>45774</v>
      </c>
      <c r="L252" s="16">
        <f>+VLOOKUP(B252,'[1]2023'!I$2537:Q$2627,9,0)</f>
        <v>-1041835</v>
      </c>
      <c r="M252" s="16">
        <f t="shared" si="23"/>
        <v>0</v>
      </c>
      <c r="N252" s="14" t="str">
        <f>+VLOOKUP(B252,'[1]2023'!I$2537:Q$2627,7,0)</f>
        <v>20250311</v>
      </c>
      <c r="O252" t="s">
        <v>988</v>
      </c>
    </row>
    <row r="253" spans="1:15" x14ac:dyDescent="0.2">
      <c r="A253" s="11">
        <v>45744</v>
      </c>
      <c r="B253" s="1">
        <v>592</v>
      </c>
      <c r="C253" s="1" t="s">
        <v>964</v>
      </c>
      <c r="D253" s="1" t="s">
        <v>982</v>
      </c>
      <c r="E253" s="5">
        <v>-724774</v>
      </c>
      <c r="F253" s="8" t="s">
        <v>145</v>
      </c>
      <c r="G253" s="5">
        <v>-57982</v>
      </c>
      <c r="H253" s="5">
        <v>-782756</v>
      </c>
      <c r="I253" s="1" t="s">
        <v>907</v>
      </c>
      <c r="J253" s="1" t="s">
        <v>904</v>
      </c>
      <c r="K253" s="19">
        <f t="shared" si="22"/>
        <v>45774</v>
      </c>
      <c r="L253" s="16">
        <f>+VLOOKUP(B253,'[1]2023'!I$2537:Q$2627,9,0)</f>
        <v>-782756</v>
      </c>
      <c r="M253" s="16">
        <f t="shared" si="23"/>
        <v>0</v>
      </c>
      <c r="N253" s="14" t="str">
        <f>+VLOOKUP(B253,'[1]2023'!I$2537:Q$2627,7,0)</f>
        <v>20250311</v>
      </c>
      <c r="O253" t="s">
        <v>988</v>
      </c>
    </row>
    <row r="254" spans="1:15" x14ac:dyDescent="0.2">
      <c r="A254" s="11">
        <v>45747</v>
      </c>
      <c r="B254" s="1" t="s">
        <v>983</v>
      </c>
      <c r="C254" s="1" t="s">
        <v>747</v>
      </c>
      <c r="D254" s="1" t="s">
        <v>984</v>
      </c>
      <c r="E254" s="5">
        <v>-514584</v>
      </c>
      <c r="F254" s="8" t="s">
        <v>914</v>
      </c>
      <c r="G254" s="5">
        <v>0</v>
      </c>
      <c r="H254" s="5">
        <v>-514584</v>
      </c>
      <c r="I254" s="1" t="s">
        <v>437</v>
      </c>
      <c r="J254" s="1" t="s">
        <v>456</v>
      </c>
      <c r="K254" s="19">
        <f t="shared" si="22"/>
        <v>45777</v>
      </c>
      <c r="L254" s="16">
        <f>+VLOOKUP(B254,'[1]2023'!I$2537:Q$2627,9,0)</f>
        <v>-514584</v>
      </c>
      <c r="M254" s="16">
        <f t="shared" si="23"/>
        <v>0</v>
      </c>
      <c r="N254" s="14" t="str">
        <f>+VLOOKUP(B254,'[1]2023'!I$2537:Q$2627,7,0)</f>
        <v>20250311</v>
      </c>
      <c r="O254" t="s">
        <v>988</v>
      </c>
    </row>
    <row r="255" spans="1:15" x14ac:dyDescent="0.2">
      <c r="A255" s="11">
        <v>45747</v>
      </c>
      <c r="B255" s="1" t="s">
        <v>985</v>
      </c>
      <c r="C255" s="1" t="s">
        <v>747</v>
      </c>
      <c r="D255" s="1" t="s">
        <v>984</v>
      </c>
      <c r="E255" s="5">
        <v>-285758</v>
      </c>
      <c r="F255" s="8" t="s">
        <v>914</v>
      </c>
      <c r="G255" s="5">
        <v>0</v>
      </c>
      <c r="H255" s="5">
        <v>-285758</v>
      </c>
      <c r="I255" s="1" t="s">
        <v>207</v>
      </c>
      <c r="J255" s="1" t="s">
        <v>706</v>
      </c>
      <c r="K255" s="19">
        <f t="shared" si="22"/>
        <v>45777</v>
      </c>
      <c r="L255" s="16">
        <f>+VLOOKUP(B255,'[1]2023'!I$2537:Q$2627,9,0)</f>
        <v>-285758</v>
      </c>
      <c r="M255" s="16">
        <f t="shared" si="23"/>
        <v>0</v>
      </c>
      <c r="N255" s="14" t="str">
        <f>+VLOOKUP(B255,'[1]2023'!I$2537:Q$2627,7,0)</f>
        <v>20250311</v>
      </c>
      <c r="O255" t="s">
        <v>988</v>
      </c>
    </row>
    <row r="256" spans="1:15" x14ac:dyDescent="0.2">
      <c r="A256" s="11">
        <v>45747</v>
      </c>
      <c r="B256" s="1" t="s">
        <v>986</v>
      </c>
      <c r="C256" s="1" t="s">
        <v>747</v>
      </c>
      <c r="D256" s="1" t="s">
        <v>984</v>
      </c>
      <c r="E256" s="5">
        <v>-9525</v>
      </c>
      <c r="F256" s="8" t="s">
        <v>914</v>
      </c>
      <c r="G256" s="5">
        <v>0</v>
      </c>
      <c r="H256" s="5">
        <v>-9525</v>
      </c>
      <c r="I256" s="1" t="s">
        <v>393</v>
      </c>
      <c r="J256" s="1" t="s">
        <v>677</v>
      </c>
      <c r="K256" s="19">
        <f t="shared" si="22"/>
        <v>45777</v>
      </c>
      <c r="L256" s="16">
        <f>+VLOOKUP(B256,'[1]2023'!I$2537:Q$2627,9,0)</f>
        <v>-9525</v>
      </c>
      <c r="M256" s="16">
        <f t="shared" si="23"/>
        <v>0</v>
      </c>
      <c r="N256" s="14" t="str">
        <f>+VLOOKUP(B256,'[1]2023'!I$2537:Q$2627,7,0)</f>
        <v>20250311</v>
      </c>
      <c r="O256" t="s">
        <v>988</v>
      </c>
    </row>
    <row r="257" spans="1:15" x14ac:dyDescent="0.2">
      <c r="A257" s="11">
        <v>45719</v>
      </c>
      <c r="B257" s="1">
        <v>14271</v>
      </c>
      <c r="C257" s="1" t="s">
        <v>934</v>
      </c>
      <c r="D257" s="1" t="s">
        <v>990</v>
      </c>
      <c r="E257" s="5">
        <v>2500238</v>
      </c>
      <c r="F257" s="8" t="s">
        <v>145</v>
      </c>
      <c r="G257" s="5">
        <v>200019</v>
      </c>
      <c r="H257" s="5">
        <v>2700257</v>
      </c>
      <c r="I257" s="1" t="s">
        <v>907</v>
      </c>
      <c r="J257" s="1" t="s">
        <v>904</v>
      </c>
      <c r="K257" s="19">
        <f t="shared" ref="K257:K294" si="24">30+A257</f>
        <v>45749</v>
      </c>
      <c r="L257" s="16">
        <f>+VLOOKUP(B257,'[1]2023'!I$2628:Q$2720,9,0)</f>
        <v>2700257</v>
      </c>
      <c r="M257" s="16">
        <f t="shared" ref="M257:M295" si="25">+L257-H257</f>
        <v>0</v>
      </c>
      <c r="N257" s="14" t="str">
        <f>+VLOOKUP(B257,'[1]2023'!I$2628:Q$2720,7,0)</f>
        <v>20250429</v>
      </c>
      <c r="O257" t="s">
        <v>1004</v>
      </c>
    </row>
    <row r="258" spans="1:15" x14ac:dyDescent="0.2">
      <c r="A258" s="11">
        <v>45719</v>
      </c>
      <c r="B258" s="1">
        <v>14332</v>
      </c>
      <c r="C258" s="1" t="s">
        <v>934</v>
      </c>
      <c r="D258" s="1" t="s">
        <v>393</v>
      </c>
      <c r="E258" s="5">
        <v>2858040</v>
      </c>
      <c r="F258" s="8" t="s">
        <v>145</v>
      </c>
      <c r="G258" s="5">
        <v>228643</v>
      </c>
      <c r="H258" s="5">
        <v>3086683</v>
      </c>
      <c r="I258" s="1" t="s">
        <v>393</v>
      </c>
      <c r="J258" s="1" t="s">
        <v>677</v>
      </c>
      <c r="K258" s="19">
        <f t="shared" si="24"/>
        <v>45749</v>
      </c>
      <c r="L258" s="16">
        <f>+VLOOKUP(B258,'[1]2023'!I$2628:Q$2720,9,0)</f>
        <v>3086683</v>
      </c>
      <c r="M258" s="16">
        <f t="shared" si="25"/>
        <v>0</v>
      </c>
      <c r="N258" s="14" t="str">
        <f>+VLOOKUP(B258,'[1]2023'!I$2628:Q$2720,7,0)</f>
        <v>20250429</v>
      </c>
      <c r="O258" t="s">
        <v>1004</v>
      </c>
    </row>
    <row r="259" spans="1:15" x14ac:dyDescent="0.2">
      <c r="A259" s="11">
        <v>45719</v>
      </c>
      <c r="B259" s="1">
        <v>14333</v>
      </c>
      <c r="C259" s="1" t="s">
        <v>934</v>
      </c>
      <c r="D259" s="1" t="s">
        <v>393</v>
      </c>
      <c r="E259" s="5">
        <v>2262710</v>
      </c>
      <c r="F259" s="8" t="s">
        <v>145</v>
      </c>
      <c r="G259" s="5">
        <v>181017</v>
      </c>
      <c r="H259" s="5">
        <v>2443727</v>
      </c>
      <c r="I259" s="1" t="s">
        <v>393</v>
      </c>
      <c r="J259" s="1" t="s">
        <v>677</v>
      </c>
      <c r="K259" s="19">
        <f t="shared" si="24"/>
        <v>45749</v>
      </c>
      <c r="L259" s="16">
        <f>+VLOOKUP(B259,'[1]2023'!I$2628:Q$2720,9,0)</f>
        <v>2443727</v>
      </c>
      <c r="M259" s="16">
        <f t="shared" si="25"/>
        <v>0</v>
      </c>
      <c r="N259" s="14" t="str">
        <f>+VLOOKUP(B259,'[1]2023'!I$2628:Q$2720,7,0)</f>
        <v>20250429</v>
      </c>
      <c r="O259" t="s">
        <v>1004</v>
      </c>
    </row>
    <row r="260" spans="1:15" x14ac:dyDescent="0.2">
      <c r="A260" s="11">
        <v>45719</v>
      </c>
      <c r="B260" s="1">
        <v>14334</v>
      </c>
      <c r="C260" s="1" t="s">
        <v>934</v>
      </c>
      <c r="D260" s="1" t="s">
        <v>593</v>
      </c>
      <c r="E260" s="5">
        <v>3453370</v>
      </c>
      <c r="F260" s="8" t="s">
        <v>145</v>
      </c>
      <c r="G260" s="5">
        <v>276270</v>
      </c>
      <c r="H260" s="5">
        <v>3729640</v>
      </c>
      <c r="I260" s="1" t="s">
        <v>593</v>
      </c>
      <c r="J260" s="1" t="s">
        <v>162</v>
      </c>
      <c r="K260" s="19">
        <f t="shared" si="24"/>
        <v>45749</v>
      </c>
      <c r="L260" s="16">
        <f>+VLOOKUP(B260,'[1]2023'!I$2628:Q$2720,9,0)</f>
        <v>3729640</v>
      </c>
      <c r="M260" s="16">
        <f t="shared" si="25"/>
        <v>0</v>
      </c>
      <c r="N260" s="14" t="str">
        <f>+VLOOKUP(B260,'[1]2023'!I$2628:Q$2720,7,0)</f>
        <v>20250429</v>
      </c>
      <c r="O260" t="s">
        <v>1004</v>
      </c>
    </row>
    <row r="261" spans="1:15" x14ac:dyDescent="0.2">
      <c r="A261" s="11">
        <v>45721</v>
      </c>
      <c r="B261" s="1">
        <v>14500</v>
      </c>
      <c r="C261" s="1" t="s">
        <v>934</v>
      </c>
      <c r="D261" s="1" t="s">
        <v>897</v>
      </c>
      <c r="E261" s="5">
        <v>555290</v>
      </c>
      <c r="F261" s="8" t="s">
        <v>145</v>
      </c>
      <c r="G261" s="5">
        <v>44423</v>
      </c>
      <c r="H261" s="5">
        <v>599713</v>
      </c>
      <c r="I261" s="1" t="s">
        <v>748</v>
      </c>
      <c r="J261" s="1" t="s">
        <v>134</v>
      </c>
      <c r="K261" s="19">
        <f t="shared" si="24"/>
        <v>45751</v>
      </c>
      <c r="L261" s="16">
        <f>+VLOOKUP(B261,'[1]2023'!I$2628:Q$2720,9,0)</f>
        <v>599713</v>
      </c>
      <c r="M261" s="16">
        <f t="shared" si="25"/>
        <v>0</v>
      </c>
      <c r="N261" s="14" t="str">
        <f>+VLOOKUP(B261,'[1]2023'!I$2628:Q$2720,7,0)</f>
        <v>20250429</v>
      </c>
      <c r="O261" t="s">
        <v>1004</v>
      </c>
    </row>
    <row r="262" spans="1:15" x14ac:dyDescent="0.2">
      <c r="A262" s="11">
        <v>45722</v>
      </c>
      <c r="B262" s="1">
        <v>15163</v>
      </c>
      <c r="C262" s="1" t="s">
        <v>934</v>
      </c>
      <c r="D262" s="1" t="s">
        <v>437</v>
      </c>
      <c r="E262" s="5">
        <v>2262710</v>
      </c>
      <c r="F262" s="8" t="s">
        <v>145</v>
      </c>
      <c r="G262" s="5">
        <v>181017</v>
      </c>
      <c r="H262" s="5">
        <v>2443727</v>
      </c>
      <c r="I262" s="1" t="s">
        <v>437</v>
      </c>
      <c r="J262" s="1" t="s">
        <v>456</v>
      </c>
      <c r="K262" s="19">
        <f t="shared" si="24"/>
        <v>45752</v>
      </c>
      <c r="L262" s="16">
        <f>+VLOOKUP(B262,'[1]2023'!I$2628:Q$2720,9,0)</f>
        <v>2443727</v>
      </c>
      <c r="M262" s="16">
        <f t="shared" si="25"/>
        <v>0</v>
      </c>
      <c r="N262" s="14" t="str">
        <f>+VLOOKUP(B262,'[1]2023'!I$2628:Q$2720,7,0)</f>
        <v>20250429</v>
      </c>
      <c r="O262" t="s">
        <v>1004</v>
      </c>
    </row>
    <row r="263" spans="1:15" x14ac:dyDescent="0.2">
      <c r="A263" s="11">
        <v>45723</v>
      </c>
      <c r="B263" s="1">
        <v>15563</v>
      </c>
      <c r="C263" s="1" t="s">
        <v>934</v>
      </c>
      <c r="D263" s="1" t="s">
        <v>727</v>
      </c>
      <c r="E263" s="5">
        <v>666348</v>
      </c>
      <c r="F263" s="8" t="s">
        <v>145</v>
      </c>
      <c r="G263" s="5">
        <v>53308</v>
      </c>
      <c r="H263" s="5">
        <v>719656</v>
      </c>
      <c r="I263" s="1" t="s">
        <v>727</v>
      </c>
      <c r="J263" s="1" t="s">
        <v>243</v>
      </c>
      <c r="K263" s="19">
        <f t="shared" si="24"/>
        <v>45753</v>
      </c>
      <c r="L263" s="16">
        <f>+VLOOKUP(B263,'[1]2023'!I$2628:Q$2720,9,0)</f>
        <v>719656</v>
      </c>
      <c r="M263" s="16">
        <f t="shared" si="25"/>
        <v>0</v>
      </c>
      <c r="N263" s="14" t="str">
        <f>+VLOOKUP(B263,'[1]2023'!I$2628:Q$2720,7,0)</f>
        <v>20250429</v>
      </c>
      <c r="O263" t="s">
        <v>1004</v>
      </c>
    </row>
    <row r="264" spans="1:15" x14ac:dyDescent="0.2">
      <c r="A264" s="11">
        <v>45723</v>
      </c>
      <c r="B264" s="1">
        <v>15564</v>
      </c>
      <c r="C264" s="1" t="s">
        <v>934</v>
      </c>
      <c r="D264" s="1" t="s">
        <v>394</v>
      </c>
      <c r="E264" s="5">
        <v>1072050</v>
      </c>
      <c r="F264" s="8" t="s">
        <v>145</v>
      </c>
      <c r="G264" s="5">
        <v>85764</v>
      </c>
      <c r="H264" s="5">
        <v>1157814</v>
      </c>
      <c r="I264" s="1" t="s">
        <v>394</v>
      </c>
      <c r="J264" s="1" t="s">
        <v>472</v>
      </c>
      <c r="K264" s="19">
        <f t="shared" si="24"/>
        <v>45753</v>
      </c>
      <c r="L264" s="16">
        <f>+VLOOKUP(B264,'[1]2023'!I$2721:O$2837,6,0)</f>
        <v>1157814</v>
      </c>
      <c r="M264" s="16">
        <f t="shared" si="25"/>
        <v>0</v>
      </c>
      <c r="N264" s="14" t="str">
        <f>+VLOOKUP(B264,'[1]2023'!I$2721:O$2837,7,0)</f>
        <v>20250530</v>
      </c>
      <c r="O264" t="s">
        <v>1007</v>
      </c>
    </row>
    <row r="265" spans="1:15" x14ac:dyDescent="0.2">
      <c r="A265" s="11">
        <v>45726</v>
      </c>
      <c r="B265" s="1">
        <v>15737</v>
      </c>
      <c r="C265" s="1" t="s">
        <v>934</v>
      </c>
      <c r="D265" s="1" t="s">
        <v>991</v>
      </c>
      <c r="E265" s="5">
        <v>1269686</v>
      </c>
      <c r="F265" s="8" t="s">
        <v>145</v>
      </c>
      <c r="G265" s="5">
        <v>101575</v>
      </c>
      <c r="H265" s="5">
        <v>1371261</v>
      </c>
      <c r="I265" s="1" t="s">
        <v>302</v>
      </c>
      <c r="J265" s="1" t="s">
        <v>375</v>
      </c>
      <c r="K265" s="19">
        <f t="shared" si="24"/>
        <v>45756</v>
      </c>
      <c r="L265" s="16">
        <f>+VLOOKUP(B265,'[1]2023'!I$2628:Q$2720,9,0)</f>
        <v>1371261</v>
      </c>
      <c r="M265" s="16">
        <f t="shared" si="25"/>
        <v>0</v>
      </c>
      <c r="N265" s="14" t="str">
        <f>+VLOOKUP(B265,'[1]2023'!I$2628:Q$2720,7,0)</f>
        <v>20250429</v>
      </c>
      <c r="O265" t="s">
        <v>1004</v>
      </c>
    </row>
    <row r="266" spans="1:15" x14ac:dyDescent="0.2">
      <c r="A266" s="11">
        <v>45728</v>
      </c>
      <c r="B266" s="1">
        <v>15939</v>
      </c>
      <c r="C266" s="1" t="s">
        <v>934</v>
      </c>
      <c r="D266" s="1" t="s">
        <v>898</v>
      </c>
      <c r="E266" s="5">
        <v>5080710</v>
      </c>
      <c r="F266" s="8" t="s">
        <v>145</v>
      </c>
      <c r="G266" s="5">
        <v>406457</v>
      </c>
      <c r="H266" s="5">
        <v>5487167</v>
      </c>
      <c r="I266" s="1" t="s">
        <v>748</v>
      </c>
      <c r="J266" s="1" t="s">
        <v>134</v>
      </c>
      <c r="K266" s="19">
        <f t="shared" si="24"/>
        <v>45758</v>
      </c>
      <c r="L266" s="16">
        <f>+VLOOKUP(B266,'[1]2023'!I$2628:Q$2720,9,0)</f>
        <v>5487167</v>
      </c>
      <c r="M266" s="16">
        <f t="shared" si="25"/>
        <v>0</v>
      </c>
      <c r="N266" s="14" t="str">
        <f>+VLOOKUP(B266,'[1]2023'!I$2628:Q$2720,7,0)</f>
        <v>20250429</v>
      </c>
      <c r="O266" t="s">
        <v>1004</v>
      </c>
    </row>
    <row r="267" spans="1:15" x14ac:dyDescent="0.2">
      <c r="A267" s="11">
        <v>45729</v>
      </c>
      <c r="B267" s="1">
        <v>16592</v>
      </c>
      <c r="C267" s="1" t="s">
        <v>934</v>
      </c>
      <c r="D267" s="1" t="s">
        <v>437</v>
      </c>
      <c r="E267" s="5">
        <v>2262710</v>
      </c>
      <c r="F267" s="8" t="s">
        <v>145</v>
      </c>
      <c r="G267" s="5">
        <v>181017</v>
      </c>
      <c r="H267" s="5">
        <v>2443727</v>
      </c>
      <c r="I267" s="1" t="s">
        <v>437</v>
      </c>
      <c r="J267" s="1" t="s">
        <v>456</v>
      </c>
      <c r="K267" s="19">
        <f t="shared" si="24"/>
        <v>45759</v>
      </c>
      <c r="L267" s="16">
        <f>+VLOOKUP(B267,'[1]2023'!I$2628:Q$2720,9,0)</f>
        <v>2443727</v>
      </c>
      <c r="M267" s="16">
        <f t="shared" si="25"/>
        <v>0</v>
      </c>
      <c r="N267" s="14" t="str">
        <f>+VLOOKUP(B267,'[1]2023'!I$2628:Q$2720,7,0)</f>
        <v>20250429</v>
      </c>
      <c r="O267" t="s">
        <v>1004</v>
      </c>
    </row>
    <row r="268" spans="1:15" x14ac:dyDescent="0.2">
      <c r="A268" s="11">
        <v>45730</v>
      </c>
      <c r="B268" s="1">
        <v>17154</v>
      </c>
      <c r="C268" s="1" t="s">
        <v>934</v>
      </c>
      <c r="D268" s="1" t="s">
        <v>394</v>
      </c>
      <c r="E268" s="5">
        <v>888460</v>
      </c>
      <c r="F268" s="8" t="s">
        <v>145</v>
      </c>
      <c r="G268" s="5">
        <v>71077</v>
      </c>
      <c r="H268" s="5">
        <v>959537</v>
      </c>
      <c r="I268" s="1" t="s">
        <v>394</v>
      </c>
      <c r="J268" s="1" t="s">
        <v>472</v>
      </c>
      <c r="K268" s="19">
        <f t="shared" si="24"/>
        <v>45760</v>
      </c>
      <c r="L268" s="16">
        <f>+VLOOKUP(B268,'[1]2023'!I$2721:O$2837,6,0)</f>
        <v>959537</v>
      </c>
      <c r="M268" s="16">
        <f t="shared" si="25"/>
        <v>0</v>
      </c>
      <c r="N268" s="14" t="str">
        <f>+VLOOKUP(B268,'[1]2023'!I$2721:O$2837,7,0)</f>
        <v>20250512</v>
      </c>
      <c r="O268" t="s">
        <v>1006</v>
      </c>
    </row>
    <row r="269" spans="1:15" x14ac:dyDescent="0.2">
      <c r="A269" s="11">
        <v>45733</v>
      </c>
      <c r="B269" s="1">
        <v>17226</v>
      </c>
      <c r="C269" s="1" t="s">
        <v>934</v>
      </c>
      <c r="D269" s="1" t="s">
        <v>897</v>
      </c>
      <c r="E269" s="5">
        <v>444230</v>
      </c>
      <c r="F269" s="8" t="s">
        <v>145</v>
      </c>
      <c r="G269" s="5">
        <v>35538</v>
      </c>
      <c r="H269" s="5">
        <v>479768</v>
      </c>
      <c r="I269" s="1" t="s">
        <v>748</v>
      </c>
      <c r="J269" s="1" t="s">
        <v>134</v>
      </c>
      <c r="K269" s="19">
        <f t="shared" si="24"/>
        <v>45763</v>
      </c>
      <c r="L269" s="16">
        <f>+VLOOKUP(B269,'[1]2023'!I$2721:O$2837,6,0)</f>
        <v>479768</v>
      </c>
      <c r="M269" s="16">
        <f t="shared" si="25"/>
        <v>0</v>
      </c>
      <c r="N269" s="14" t="str">
        <f>+VLOOKUP(B269,'[1]2023'!I$2721:O$2837,7,0)</f>
        <v>20250512</v>
      </c>
      <c r="O269" t="s">
        <v>1006</v>
      </c>
    </row>
    <row r="270" spans="1:15" x14ac:dyDescent="0.2">
      <c r="A270" s="11">
        <v>45733</v>
      </c>
      <c r="B270" s="1">
        <v>17259</v>
      </c>
      <c r="C270" s="1" t="s">
        <v>934</v>
      </c>
      <c r="D270" s="1" t="s">
        <v>992</v>
      </c>
      <c r="E270" s="5">
        <v>888460</v>
      </c>
      <c r="F270" s="8" t="s">
        <v>145</v>
      </c>
      <c r="G270" s="5">
        <v>71077</v>
      </c>
      <c r="H270" s="5">
        <v>959537</v>
      </c>
      <c r="I270" s="1" t="s">
        <v>907</v>
      </c>
      <c r="J270" s="1" t="s">
        <v>904</v>
      </c>
      <c r="K270" s="19">
        <f t="shared" si="24"/>
        <v>45763</v>
      </c>
      <c r="L270" s="16">
        <f>+VLOOKUP(B270,'[1]2023'!I$2721:O$2837,6,0)</f>
        <v>959537</v>
      </c>
      <c r="M270" s="16">
        <f t="shared" si="25"/>
        <v>0</v>
      </c>
      <c r="N270" s="14" t="str">
        <f>+VLOOKUP(B270,'[1]2023'!I$2721:O$2837,7,0)</f>
        <v>20250512</v>
      </c>
      <c r="O270" t="s">
        <v>1006</v>
      </c>
    </row>
    <row r="271" spans="1:15" x14ac:dyDescent="0.2">
      <c r="A271" s="11">
        <v>45733</v>
      </c>
      <c r="B271" s="1">
        <v>17260</v>
      </c>
      <c r="C271" s="1" t="s">
        <v>934</v>
      </c>
      <c r="D271" s="1" t="s">
        <v>993</v>
      </c>
      <c r="E271" s="5">
        <v>2079120</v>
      </c>
      <c r="F271" s="8" t="s">
        <v>145</v>
      </c>
      <c r="G271" s="5">
        <v>166330</v>
      </c>
      <c r="H271" s="5">
        <v>2245450</v>
      </c>
      <c r="I271" s="1" t="s">
        <v>302</v>
      </c>
      <c r="J271" s="1" t="s">
        <v>375</v>
      </c>
      <c r="K271" s="19">
        <f t="shared" si="24"/>
        <v>45763</v>
      </c>
      <c r="L271" s="16">
        <f>+VLOOKUP(B271,'[1]2023'!I$2721:O$2837,6,0)</f>
        <v>2245450</v>
      </c>
      <c r="M271" s="16">
        <f t="shared" si="25"/>
        <v>0</v>
      </c>
      <c r="N271" s="14" t="str">
        <f>+VLOOKUP(B271,'[1]2023'!I$2721:O$2837,7,0)</f>
        <v>20250512</v>
      </c>
      <c r="O271" t="s">
        <v>1006</v>
      </c>
    </row>
    <row r="272" spans="1:15" x14ac:dyDescent="0.2">
      <c r="A272" s="11">
        <v>45733</v>
      </c>
      <c r="B272" s="1">
        <v>17263</v>
      </c>
      <c r="C272" s="1" t="s">
        <v>934</v>
      </c>
      <c r="D272" s="1" t="s">
        <v>207</v>
      </c>
      <c r="E272" s="5">
        <v>3453370</v>
      </c>
      <c r="F272" s="8" t="s">
        <v>145</v>
      </c>
      <c r="G272" s="5">
        <v>276270</v>
      </c>
      <c r="H272" s="5">
        <v>3729640</v>
      </c>
      <c r="I272" s="1" t="s">
        <v>207</v>
      </c>
      <c r="J272" s="1" t="s">
        <v>706</v>
      </c>
      <c r="K272" s="19">
        <f t="shared" si="24"/>
        <v>45763</v>
      </c>
      <c r="L272" s="16">
        <f>+VLOOKUP(B272,'[1]2023'!I$2721:O$2837,6,0)</f>
        <v>3729640</v>
      </c>
      <c r="M272" s="16">
        <f t="shared" si="25"/>
        <v>0</v>
      </c>
      <c r="N272" s="14" t="str">
        <f>+VLOOKUP(B272,'[1]2023'!I$2721:O$2837,7,0)</f>
        <v>20250512</v>
      </c>
      <c r="O272" t="s">
        <v>1006</v>
      </c>
    </row>
    <row r="273" spans="1:15" x14ac:dyDescent="0.2">
      <c r="A273" s="11">
        <v>45733</v>
      </c>
      <c r="B273" s="1">
        <v>17264</v>
      </c>
      <c r="C273" s="1" t="s">
        <v>934</v>
      </c>
      <c r="D273" s="1" t="s">
        <v>394</v>
      </c>
      <c r="E273" s="5">
        <v>1516280</v>
      </c>
      <c r="F273" s="8" t="s">
        <v>145</v>
      </c>
      <c r="G273" s="5">
        <v>121302</v>
      </c>
      <c r="H273" s="5">
        <v>1637582</v>
      </c>
      <c r="I273" s="1" t="s">
        <v>394</v>
      </c>
      <c r="J273" s="1" t="s">
        <v>472</v>
      </c>
      <c r="K273" s="19">
        <f t="shared" si="24"/>
        <v>45763</v>
      </c>
      <c r="L273" s="16">
        <f>+VLOOKUP(B273,'[1]2023'!I$2721:O$2837,6,0)</f>
        <v>1637582</v>
      </c>
      <c r="M273" s="16">
        <f t="shared" si="25"/>
        <v>0</v>
      </c>
      <c r="N273" s="14" t="str">
        <f>+VLOOKUP(B273,'[1]2023'!I$2721:O$2837,7,0)</f>
        <v>20250512</v>
      </c>
      <c r="O273" t="s">
        <v>1006</v>
      </c>
    </row>
    <row r="274" spans="1:15" x14ac:dyDescent="0.2">
      <c r="A274" s="11">
        <v>45733</v>
      </c>
      <c r="B274" s="1">
        <v>17266</v>
      </c>
      <c r="C274" s="1" t="s">
        <v>934</v>
      </c>
      <c r="D274" s="1" t="s">
        <v>593</v>
      </c>
      <c r="E274" s="5">
        <v>5046700</v>
      </c>
      <c r="F274" s="8" t="s">
        <v>145</v>
      </c>
      <c r="G274" s="5">
        <v>403736</v>
      </c>
      <c r="H274" s="5">
        <v>5450436</v>
      </c>
      <c r="I274" s="1" t="s">
        <v>593</v>
      </c>
      <c r="J274" s="1" t="s">
        <v>162</v>
      </c>
      <c r="K274" s="19">
        <f t="shared" si="24"/>
        <v>45763</v>
      </c>
      <c r="L274" s="16">
        <f>+VLOOKUP(B274,'[1]2023'!I$2721:O$2837,6,0)</f>
        <v>5450436</v>
      </c>
      <c r="M274" s="16">
        <f t="shared" si="25"/>
        <v>0</v>
      </c>
      <c r="N274" s="14" t="str">
        <f>+VLOOKUP(B274,'[1]2023'!I$2721:O$2837,7,0)</f>
        <v>20250512</v>
      </c>
      <c r="O274" t="s">
        <v>1006</v>
      </c>
    </row>
    <row r="275" spans="1:15" x14ac:dyDescent="0.2">
      <c r="A275" s="11">
        <v>45735</v>
      </c>
      <c r="B275" s="1">
        <v>17493</v>
      </c>
      <c r="C275" s="1" t="s">
        <v>934</v>
      </c>
      <c r="D275" s="1" t="s">
        <v>994</v>
      </c>
      <c r="E275" s="5">
        <v>1776920</v>
      </c>
      <c r="F275" s="8" t="s">
        <v>145</v>
      </c>
      <c r="G275" s="5">
        <v>142154</v>
      </c>
      <c r="H275" s="5">
        <v>1919074</v>
      </c>
      <c r="I275" s="1" t="s">
        <v>907</v>
      </c>
      <c r="J275" s="1" t="s">
        <v>904</v>
      </c>
      <c r="K275" s="19">
        <f t="shared" si="24"/>
        <v>45765</v>
      </c>
      <c r="L275" s="16">
        <f>+VLOOKUP(B275,'[1]2023'!I$2721:O$2837,6,0)</f>
        <v>1919074</v>
      </c>
      <c r="M275" s="16">
        <f t="shared" si="25"/>
        <v>0</v>
      </c>
      <c r="N275" s="14" t="str">
        <f>+VLOOKUP(B275,'[1]2023'!I$2721:O$2837,7,0)</f>
        <v>20250512</v>
      </c>
      <c r="O275" t="s">
        <v>1006</v>
      </c>
    </row>
    <row r="276" spans="1:15" x14ac:dyDescent="0.2">
      <c r="A276" s="11">
        <v>45735</v>
      </c>
      <c r="B276" s="1">
        <v>17497</v>
      </c>
      <c r="C276" s="1" t="s">
        <v>934</v>
      </c>
      <c r="D276" s="1" t="s">
        <v>394</v>
      </c>
      <c r="E276" s="5">
        <v>621922</v>
      </c>
      <c r="F276" s="8" t="s">
        <v>145</v>
      </c>
      <c r="G276" s="5">
        <v>49754</v>
      </c>
      <c r="H276" s="5">
        <v>671676</v>
      </c>
      <c r="I276" s="1" t="s">
        <v>394</v>
      </c>
      <c r="J276" s="1" t="s">
        <v>472</v>
      </c>
      <c r="K276" s="19">
        <f t="shared" si="24"/>
        <v>45765</v>
      </c>
      <c r="L276" s="16">
        <f>+VLOOKUP(B276,'[1]2023'!I$2721:O$2837,6,0)</f>
        <v>671676</v>
      </c>
      <c r="M276" s="16">
        <f t="shared" si="25"/>
        <v>0</v>
      </c>
      <c r="N276" s="14" t="str">
        <f>+VLOOKUP(B276,'[1]2023'!I$2721:O$2837,7,0)</f>
        <v>20250512</v>
      </c>
      <c r="O276" t="s">
        <v>1006</v>
      </c>
    </row>
    <row r="277" spans="1:15" x14ac:dyDescent="0.2">
      <c r="A277" s="11">
        <v>45735</v>
      </c>
      <c r="B277" s="1">
        <v>17498</v>
      </c>
      <c r="C277" s="1" t="s">
        <v>934</v>
      </c>
      <c r="D277" s="1" t="s">
        <v>928</v>
      </c>
      <c r="E277" s="5">
        <v>2665380</v>
      </c>
      <c r="F277" s="8" t="s">
        <v>145</v>
      </c>
      <c r="G277" s="5">
        <v>213230</v>
      </c>
      <c r="H277" s="5">
        <v>2878610</v>
      </c>
      <c r="I277" s="1" t="s">
        <v>393</v>
      </c>
      <c r="J277" s="1" t="s">
        <v>677</v>
      </c>
      <c r="K277" s="19">
        <f t="shared" si="24"/>
        <v>45765</v>
      </c>
      <c r="L277" s="16">
        <f>+VLOOKUP(B277,'[1]2023'!I$2721:O$2837,6,0)</f>
        <v>2878610</v>
      </c>
      <c r="M277" s="16">
        <f t="shared" si="25"/>
        <v>0</v>
      </c>
      <c r="N277" s="14" t="str">
        <f>+VLOOKUP(B277,'[1]2023'!I$2721:O$2837,7,0)</f>
        <v>20250512</v>
      </c>
      <c r="O277" t="s">
        <v>1006</v>
      </c>
    </row>
    <row r="278" spans="1:15" x14ac:dyDescent="0.2">
      <c r="A278" s="11">
        <v>45735</v>
      </c>
      <c r="B278" s="1">
        <v>17499</v>
      </c>
      <c r="C278" s="1" t="s">
        <v>934</v>
      </c>
      <c r="D278" s="1" t="s">
        <v>727</v>
      </c>
      <c r="E278" s="5">
        <v>533076</v>
      </c>
      <c r="F278" s="8" t="s">
        <v>145</v>
      </c>
      <c r="G278" s="5">
        <v>42646</v>
      </c>
      <c r="H278" s="5">
        <v>575722</v>
      </c>
      <c r="I278" s="1" t="s">
        <v>727</v>
      </c>
      <c r="J278" s="1" t="s">
        <v>243</v>
      </c>
      <c r="K278" s="19">
        <f t="shared" si="24"/>
        <v>45765</v>
      </c>
      <c r="L278" s="16">
        <f>+VLOOKUP(B278,'[1]2023'!I$2721:O$2837,6,0)</f>
        <v>575722</v>
      </c>
      <c r="M278" s="16">
        <f t="shared" si="25"/>
        <v>0</v>
      </c>
      <c r="N278" s="14" t="str">
        <f>+VLOOKUP(B278,'[1]2023'!I$2721:O$2837,7,0)</f>
        <v>20250512</v>
      </c>
      <c r="O278" t="s">
        <v>1006</v>
      </c>
    </row>
    <row r="279" spans="1:15" x14ac:dyDescent="0.2">
      <c r="A279" s="11">
        <v>45735</v>
      </c>
      <c r="B279" s="1">
        <v>17518</v>
      </c>
      <c r="C279" s="1" t="s">
        <v>934</v>
      </c>
      <c r="D279" s="1" t="s">
        <v>898</v>
      </c>
      <c r="E279" s="5">
        <v>2674450</v>
      </c>
      <c r="F279" s="8" t="s">
        <v>145</v>
      </c>
      <c r="G279" s="5">
        <v>213956</v>
      </c>
      <c r="H279" s="5">
        <v>2888406</v>
      </c>
      <c r="I279" s="1" t="s">
        <v>748</v>
      </c>
      <c r="J279" s="1" t="s">
        <v>134</v>
      </c>
      <c r="K279" s="19">
        <f t="shared" si="24"/>
        <v>45765</v>
      </c>
      <c r="L279" s="16">
        <f>+VLOOKUP(B279,'[1]2023'!I$2721:O$2837,6,0)</f>
        <v>2888406</v>
      </c>
      <c r="M279" s="16">
        <f t="shared" si="25"/>
        <v>0</v>
      </c>
      <c r="N279" s="14" t="str">
        <f>+VLOOKUP(B279,'[1]2023'!I$2721:O$2837,7,0)</f>
        <v>20250512</v>
      </c>
      <c r="O279" t="s">
        <v>1006</v>
      </c>
    </row>
    <row r="280" spans="1:15" x14ac:dyDescent="0.2">
      <c r="A280" s="11">
        <v>45735</v>
      </c>
      <c r="B280" s="1">
        <v>17519</v>
      </c>
      <c r="C280" s="1" t="s">
        <v>934</v>
      </c>
      <c r="D280" s="1" t="s">
        <v>898</v>
      </c>
      <c r="E280" s="5">
        <v>4007140</v>
      </c>
      <c r="F280" s="8" t="s">
        <v>145</v>
      </c>
      <c r="G280" s="5">
        <v>320571</v>
      </c>
      <c r="H280" s="5">
        <v>4327711</v>
      </c>
      <c r="I280" s="1" t="s">
        <v>748</v>
      </c>
      <c r="J280" s="1" t="s">
        <v>134</v>
      </c>
      <c r="K280" s="19">
        <f t="shared" si="24"/>
        <v>45765</v>
      </c>
      <c r="L280" s="16">
        <f>+VLOOKUP(B280,'[1]2023'!I$2721:O$2837,6,0)</f>
        <v>4327711</v>
      </c>
      <c r="M280" s="16">
        <f t="shared" si="25"/>
        <v>0</v>
      </c>
      <c r="N280" s="14" t="str">
        <f>+VLOOKUP(B280,'[1]2023'!I$2721:O$2837,7,0)</f>
        <v>20250512</v>
      </c>
      <c r="O280" t="s">
        <v>1006</v>
      </c>
    </row>
    <row r="281" spans="1:15" x14ac:dyDescent="0.2">
      <c r="A281" s="11">
        <v>45737</v>
      </c>
      <c r="B281" s="1">
        <v>18506</v>
      </c>
      <c r="C281" s="1" t="s">
        <v>934</v>
      </c>
      <c r="D281" s="1" t="s">
        <v>911</v>
      </c>
      <c r="E281" s="5">
        <v>1512275</v>
      </c>
      <c r="F281" s="8" t="s">
        <v>145</v>
      </c>
      <c r="G281" s="5">
        <v>120982</v>
      </c>
      <c r="H281" s="5">
        <v>1633257</v>
      </c>
      <c r="I281" s="1" t="s">
        <v>911</v>
      </c>
      <c r="J281" s="1" t="s">
        <v>912</v>
      </c>
      <c r="K281" s="19">
        <f t="shared" si="24"/>
        <v>45767</v>
      </c>
      <c r="L281" s="16">
        <f>+VLOOKUP(B281,'[1]2023'!I$2721:O$2837,6,0)</f>
        <v>1633257</v>
      </c>
      <c r="M281" s="16">
        <f t="shared" si="25"/>
        <v>0</v>
      </c>
      <c r="N281" s="14" t="str">
        <f>+VLOOKUP(B281,'[1]2023'!I$2721:O$2837,7,0)</f>
        <v>20250512</v>
      </c>
      <c r="O281" t="s">
        <v>1006</v>
      </c>
    </row>
    <row r="282" spans="1:15" x14ac:dyDescent="0.2">
      <c r="A282" s="11">
        <v>45737</v>
      </c>
      <c r="B282" s="1">
        <v>18510</v>
      </c>
      <c r="C282" s="1" t="s">
        <v>934</v>
      </c>
      <c r="D282" s="1" t="s">
        <v>897</v>
      </c>
      <c r="E282" s="5">
        <v>888460</v>
      </c>
      <c r="F282" s="8" t="s">
        <v>145</v>
      </c>
      <c r="G282" s="5">
        <v>71077</v>
      </c>
      <c r="H282" s="5">
        <v>959537</v>
      </c>
      <c r="I282" s="1" t="s">
        <v>748</v>
      </c>
      <c r="J282" s="1" t="s">
        <v>134</v>
      </c>
      <c r="K282" s="19">
        <f t="shared" si="24"/>
        <v>45767</v>
      </c>
      <c r="L282" s="16">
        <f>+VLOOKUP(B282,'[1]2023'!I$2721:O$2837,6,0)</f>
        <v>959537</v>
      </c>
      <c r="M282" s="16">
        <f t="shared" si="25"/>
        <v>0</v>
      </c>
      <c r="N282" s="14" t="str">
        <f>+VLOOKUP(B282,'[1]2023'!I$2721:O$2837,7,0)</f>
        <v>20250512</v>
      </c>
      <c r="O282" t="s">
        <v>1006</v>
      </c>
    </row>
    <row r="283" spans="1:15" x14ac:dyDescent="0.2">
      <c r="A283" s="11">
        <v>45717</v>
      </c>
      <c r="B283" s="1">
        <v>18829</v>
      </c>
      <c r="C283" s="1" t="s">
        <v>934</v>
      </c>
      <c r="D283" s="1" t="s">
        <v>393</v>
      </c>
      <c r="E283" s="5">
        <v>2576534</v>
      </c>
      <c r="F283" s="8" t="s">
        <v>145</v>
      </c>
      <c r="G283" s="5">
        <v>206123</v>
      </c>
      <c r="H283" s="5">
        <v>2782657</v>
      </c>
      <c r="I283" s="1" t="s">
        <v>393</v>
      </c>
      <c r="J283" s="1" t="s">
        <v>677</v>
      </c>
      <c r="K283" s="19">
        <f t="shared" si="24"/>
        <v>45747</v>
      </c>
      <c r="L283" s="16" t="e">
        <f>+VLOOKUP(B283,'[1]2023'!I$2838:Q$2941,9,0)</f>
        <v>#N/A</v>
      </c>
      <c r="M283" s="16" t="e">
        <f t="shared" si="25"/>
        <v>#N/A</v>
      </c>
      <c r="N283" s="21" t="e">
        <f>+VLOOKUP(B283,'[1]2023'!I$2838:Q$2941,7,0)</f>
        <v>#N/A</v>
      </c>
      <c r="O283" s="24" t="s">
        <v>988</v>
      </c>
    </row>
    <row r="284" spans="1:15" x14ac:dyDescent="0.2">
      <c r="A284" s="11">
        <v>45740</v>
      </c>
      <c r="B284" s="1">
        <v>18852</v>
      </c>
      <c r="C284" s="1" t="s">
        <v>934</v>
      </c>
      <c r="D284" s="1" t="s">
        <v>437</v>
      </c>
      <c r="E284" s="5">
        <v>2523350</v>
      </c>
      <c r="F284" s="8" t="s">
        <v>145</v>
      </c>
      <c r="G284" s="5">
        <v>201868</v>
      </c>
      <c r="H284" s="5">
        <v>2725218</v>
      </c>
      <c r="I284" s="1" t="s">
        <v>437</v>
      </c>
      <c r="J284" s="1" t="s">
        <v>456</v>
      </c>
      <c r="K284" s="19">
        <f t="shared" si="24"/>
        <v>45770</v>
      </c>
      <c r="L284" s="16">
        <f>+VLOOKUP(B284,'[1]2023'!I$2721:O$2837,6,0)</f>
        <v>2725218</v>
      </c>
      <c r="M284" s="16">
        <f t="shared" si="25"/>
        <v>0</v>
      </c>
      <c r="N284" s="14" t="str">
        <f>+VLOOKUP(B284,'[1]2023'!I$2721:O$2837,7,0)</f>
        <v>20250512</v>
      </c>
      <c r="O284" t="s">
        <v>1006</v>
      </c>
    </row>
    <row r="285" spans="1:15" x14ac:dyDescent="0.2">
      <c r="A285" s="11">
        <v>45740</v>
      </c>
      <c r="B285" s="1">
        <v>18854</v>
      </c>
      <c r="C285" s="1" t="s">
        <v>934</v>
      </c>
      <c r="D285" s="1" t="s">
        <v>898</v>
      </c>
      <c r="E285" s="5">
        <v>1309726</v>
      </c>
      <c r="F285" s="8" t="s">
        <v>145</v>
      </c>
      <c r="G285" s="5">
        <v>104778</v>
      </c>
      <c r="H285" s="5">
        <v>1414504</v>
      </c>
      <c r="I285" s="1" t="s">
        <v>748</v>
      </c>
      <c r="J285" s="1" t="s">
        <v>134</v>
      </c>
      <c r="K285" s="19">
        <f t="shared" si="24"/>
        <v>45770</v>
      </c>
      <c r="L285" s="16">
        <f>+VLOOKUP(B285,'[1]2023'!I$2721:O$2837,6,0)</f>
        <v>1414504</v>
      </c>
      <c r="M285" s="16">
        <f t="shared" si="25"/>
        <v>0</v>
      </c>
      <c r="N285" s="14" t="str">
        <f>+VLOOKUP(B285,'[1]2023'!I$2721:O$2837,7,0)</f>
        <v>20250512</v>
      </c>
      <c r="O285" t="s">
        <v>1006</v>
      </c>
    </row>
    <row r="286" spans="1:15" x14ac:dyDescent="0.2">
      <c r="A286" s="11">
        <v>45740</v>
      </c>
      <c r="B286" s="1">
        <v>18855</v>
      </c>
      <c r="C286" s="1" t="s">
        <v>934</v>
      </c>
      <c r="D286" s="1" t="s">
        <v>898</v>
      </c>
      <c r="E286" s="5">
        <v>1000428</v>
      </c>
      <c r="F286" s="8" t="s">
        <v>145</v>
      </c>
      <c r="G286" s="5">
        <v>80034</v>
      </c>
      <c r="H286" s="5">
        <v>1080462</v>
      </c>
      <c r="I286" s="1" t="s">
        <v>748</v>
      </c>
      <c r="J286" s="1" t="s">
        <v>134</v>
      </c>
      <c r="K286" s="19">
        <f t="shared" si="24"/>
        <v>45770</v>
      </c>
      <c r="L286" s="16">
        <f>+VLOOKUP(B286,'[1]2023'!I$2721:O$2837,6,0)</f>
        <v>1080462</v>
      </c>
      <c r="M286" s="16">
        <f t="shared" si="25"/>
        <v>0</v>
      </c>
      <c r="N286" s="14" t="str">
        <f>+VLOOKUP(B286,'[1]2023'!I$2721:O$2837,7,0)</f>
        <v>20250512</v>
      </c>
      <c r="O286" t="s">
        <v>1006</v>
      </c>
    </row>
    <row r="287" spans="1:15" x14ac:dyDescent="0.2">
      <c r="A287" s="11">
        <v>45740</v>
      </c>
      <c r="B287" s="1">
        <v>18915</v>
      </c>
      <c r="C287" s="1" t="s">
        <v>934</v>
      </c>
      <c r="D287" s="1" t="s">
        <v>593</v>
      </c>
      <c r="E287" s="5">
        <v>3737430</v>
      </c>
      <c r="F287" s="8" t="s">
        <v>145</v>
      </c>
      <c r="G287" s="5">
        <v>298994</v>
      </c>
      <c r="H287" s="5">
        <v>4036424</v>
      </c>
      <c r="I287" s="1" t="s">
        <v>593</v>
      </c>
      <c r="J287" s="1" t="s">
        <v>162</v>
      </c>
      <c r="K287" s="19">
        <f t="shared" si="24"/>
        <v>45770</v>
      </c>
      <c r="L287" s="16">
        <f>+VLOOKUP(B287,'[1]2023'!I$2721:O$2837,6,0)</f>
        <v>4036424</v>
      </c>
      <c r="M287" s="16">
        <f t="shared" si="25"/>
        <v>0</v>
      </c>
      <c r="N287" s="14" t="str">
        <f>+VLOOKUP(B287,'[1]2023'!I$2721:O$2837,7,0)</f>
        <v>20250512</v>
      </c>
      <c r="O287" t="s">
        <v>1006</v>
      </c>
    </row>
    <row r="288" spans="1:15" x14ac:dyDescent="0.2">
      <c r="A288" s="11">
        <v>45741</v>
      </c>
      <c r="B288" s="1">
        <v>18936</v>
      </c>
      <c r="C288" s="1" t="s">
        <v>934</v>
      </c>
      <c r="D288" s="1" t="s">
        <v>438</v>
      </c>
      <c r="E288" s="5">
        <v>1071594</v>
      </c>
      <c r="F288" s="8" t="s">
        <v>145</v>
      </c>
      <c r="G288" s="5">
        <v>85728</v>
      </c>
      <c r="H288" s="5">
        <v>1157322</v>
      </c>
      <c r="I288" s="1" t="s">
        <v>438</v>
      </c>
      <c r="J288" s="1" t="s">
        <v>779</v>
      </c>
      <c r="K288" s="19">
        <f t="shared" si="24"/>
        <v>45771</v>
      </c>
      <c r="L288" s="16">
        <f>+VLOOKUP(B288,'[1]2023'!I$2721:O$2837,6,0)</f>
        <v>1157322</v>
      </c>
      <c r="M288" s="16">
        <f t="shared" si="25"/>
        <v>0</v>
      </c>
      <c r="N288" s="14" t="str">
        <f>+VLOOKUP(B288,'[1]2023'!I$2721:O$2837,7,0)</f>
        <v>20250512</v>
      </c>
      <c r="O288" t="s">
        <v>1006</v>
      </c>
    </row>
    <row r="289" spans="1:15" x14ac:dyDescent="0.2">
      <c r="A289" s="11">
        <v>45741</v>
      </c>
      <c r="B289" s="1">
        <v>18937</v>
      </c>
      <c r="C289" s="1" t="s">
        <v>934</v>
      </c>
      <c r="D289" s="1" t="s">
        <v>438</v>
      </c>
      <c r="E289" s="5">
        <v>1071594</v>
      </c>
      <c r="F289" s="8" t="s">
        <v>145</v>
      </c>
      <c r="G289" s="5">
        <v>85728</v>
      </c>
      <c r="H289" s="5">
        <v>1157322</v>
      </c>
      <c r="I289" s="1" t="s">
        <v>438</v>
      </c>
      <c r="J289" s="1" t="s">
        <v>779</v>
      </c>
      <c r="K289" s="19">
        <f t="shared" si="24"/>
        <v>45771</v>
      </c>
      <c r="L289" s="16">
        <f>+VLOOKUP(B289,'[1]2023'!I$2721:O$2837,6,0)</f>
        <v>1157322</v>
      </c>
      <c r="M289" s="16">
        <f t="shared" si="25"/>
        <v>0</v>
      </c>
      <c r="N289" s="14" t="str">
        <f>+VLOOKUP(B289,'[1]2023'!I$2721:O$2837,7,0)</f>
        <v>20250512</v>
      </c>
      <c r="O289" t="s">
        <v>1006</v>
      </c>
    </row>
    <row r="290" spans="1:15" x14ac:dyDescent="0.2">
      <c r="A290" s="11">
        <v>45744</v>
      </c>
      <c r="B290" s="1">
        <v>20440</v>
      </c>
      <c r="C290" s="1" t="s">
        <v>934</v>
      </c>
      <c r="D290" s="1" t="s">
        <v>995</v>
      </c>
      <c r="E290" s="5">
        <v>799614</v>
      </c>
      <c r="F290" s="8" t="s">
        <v>145</v>
      </c>
      <c r="G290" s="5">
        <v>63969</v>
      </c>
      <c r="H290" s="5">
        <v>863583</v>
      </c>
      <c r="I290" s="1" t="s">
        <v>924</v>
      </c>
      <c r="J290" s="1" t="s">
        <v>932</v>
      </c>
      <c r="K290" s="19">
        <f t="shared" si="24"/>
        <v>45774</v>
      </c>
      <c r="L290" s="16">
        <f>+VLOOKUP(B290,'[1]2023'!I$2721:O$2837,6,0)</f>
        <v>863583</v>
      </c>
      <c r="M290" s="16">
        <f t="shared" si="25"/>
        <v>0</v>
      </c>
      <c r="N290" s="14" t="str">
        <f>+VLOOKUP(B290,'[1]2023'!I$2721:O$2837,7,0)</f>
        <v>20250512</v>
      </c>
      <c r="O290" t="s">
        <v>1006</v>
      </c>
    </row>
    <row r="291" spans="1:15" x14ac:dyDescent="0.2">
      <c r="A291" s="11">
        <v>45745</v>
      </c>
      <c r="B291" s="1">
        <v>20448</v>
      </c>
      <c r="C291" s="1" t="s">
        <v>934</v>
      </c>
      <c r="D291" s="1" t="s">
        <v>898</v>
      </c>
      <c r="E291" s="5">
        <v>1071594</v>
      </c>
      <c r="F291" s="8" t="s">
        <v>145</v>
      </c>
      <c r="G291" s="5">
        <v>85728</v>
      </c>
      <c r="H291" s="5">
        <v>1157322</v>
      </c>
      <c r="I291" s="1" t="s">
        <v>748</v>
      </c>
      <c r="J291" s="1" t="s">
        <v>134</v>
      </c>
      <c r="K291" s="19">
        <f t="shared" si="24"/>
        <v>45775</v>
      </c>
      <c r="L291" s="16">
        <f>+VLOOKUP(B291,'[1]2023'!I$2721:O$2837,6,0)</f>
        <v>1157322</v>
      </c>
      <c r="M291" s="16">
        <f t="shared" si="25"/>
        <v>0</v>
      </c>
      <c r="N291" s="14" t="str">
        <f>+VLOOKUP(B291,'[1]2023'!I$2721:O$2837,7,0)</f>
        <v>20250512</v>
      </c>
      <c r="O291" t="s">
        <v>1006</v>
      </c>
    </row>
    <row r="292" spans="1:15" x14ac:dyDescent="0.2">
      <c r="A292" s="11">
        <v>45745</v>
      </c>
      <c r="B292" s="1">
        <v>20449</v>
      </c>
      <c r="C292" s="1" t="s">
        <v>934</v>
      </c>
      <c r="D292" s="1" t="s">
        <v>898</v>
      </c>
      <c r="E292" s="5">
        <v>1190660</v>
      </c>
      <c r="F292" s="8" t="s">
        <v>145</v>
      </c>
      <c r="G292" s="5">
        <v>95253</v>
      </c>
      <c r="H292" s="5">
        <v>1285913</v>
      </c>
      <c r="I292" s="1" t="s">
        <v>748</v>
      </c>
      <c r="J292" s="1" t="s">
        <v>134</v>
      </c>
      <c r="K292" s="19">
        <f t="shared" si="24"/>
        <v>45775</v>
      </c>
      <c r="L292" s="16">
        <f>+VLOOKUP(B292,'[1]2023'!I$2721:O$2837,6,0)</f>
        <v>1285913</v>
      </c>
      <c r="M292" s="16">
        <f t="shared" si="25"/>
        <v>0</v>
      </c>
      <c r="N292" s="14" t="str">
        <f>+VLOOKUP(B292,'[1]2023'!I$2721:O$2837,7,0)</f>
        <v>20250512</v>
      </c>
      <c r="O292" t="s">
        <v>1006</v>
      </c>
    </row>
    <row r="293" spans="1:15" x14ac:dyDescent="0.2">
      <c r="A293" s="11">
        <v>45745</v>
      </c>
      <c r="B293" s="1">
        <v>20450</v>
      </c>
      <c r="C293" s="1" t="s">
        <v>934</v>
      </c>
      <c r="D293" s="1" t="s">
        <v>898</v>
      </c>
      <c r="E293" s="5">
        <v>1072050</v>
      </c>
      <c r="F293" s="8" t="s">
        <v>145</v>
      </c>
      <c r="G293" s="5">
        <v>85764</v>
      </c>
      <c r="H293" s="5">
        <v>1157814</v>
      </c>
      <c r="I293" s="1" t="s">
        <v>748</v>
      </c>
      <c r="J293" s="1" t="s">
        <v>134</v>
      </c>
      <c r="K293" s="19">
        <f t="shared" si="24"/>
        <v>45775</v>
      </c>
      <c r="L293" s="16">
        <f>+VLOOKUP(B293,'[1]2023'!I$2721:O$2837,6,0)</f>
        <v>1157814</v>
      </c>
      <c r="M293" s="16">
        <f t="shared" si="25"/>
        <v>0</v>
      </c>
      <c r="N293" s="14" t="str">
        <f>+VLOOKUP(B293,'[1]2023'!I$2721:O$2837,7,0)</f>
        <v>20250512</v>
      </c>
      <c r="O293" t="s">
        <v>1006</v>
      </c>
    </row>
    <row r="294" spans="1:15" x14ac:dyDescent="0.2">
      <c r="A294" s="11">
        <v>45745</v>
      </c>
      <c r="B294" s="1">
        <v>20455</v>
      </c>
      <c r="C294" s="1" t="s">
        <v>934</v>
      </c>
      <c r="D294" s="1" t="s">
        <v>394</v>
      </c>
      <c r="E294" s="5">
        <v>1960510</v>
      </c>
      <c r="F294" s="8" t="s">
        <v>145</v>
      </c>
      <c r="G294" s="5">
        <v>156841</v>
      </c>
      <c r="H294" s="5">
        <v>2117351</v>
      </c>
      <c r="I294" s="1" t="s">
        <v>394</v>
      </c>
      <c r="J294" s="1" t="s">
        <v>472</v>
      </c>
      <c r="K294" s="19">
        <f t="shared" si="24"/>
        <v>45775</v>
      </c>
      <c r="L294" s="16">
        <f>+VLOOKUP(B294,'[1]2023'!I$2721:O$2837,6,0)</f>
        <v>2117351</v>
      </c>
      <c r="M294" s="16">
        <f t="shared" si="25"/>
        <v>0</v>
      </c>
      <c r="N294" s="14" t="str">
        <f>+VLOOKUP(B294,'[1]2023'!I$2721:O$2837,7,0)</f>
        <v>20250530</v>
      </c>
      <c r="O294" t="s">
        <v>1007</v>
      </c>
    </row>
    <row r="295" spans="1:15" x14ac:dyDescent="0.2">
      <c r="A295" s="11">
        <v>45761</v>
      </c>
      <c r="B295" s="1">
        <v>761</v>
      </c>
      <c r="C295" s="1" t="s">
        <v>964</v>
      </c>
      <c r="D295" s="1" t="s">
        <v>747</v>
      </c>
      <c r="E295" s="5">
        <v>-218263</v>
      </c>
      <c r="F295" s="8" t="s">
        <v>145</v>
      </c>
      <c r="G295" s="5">
        <v>-17461</v>
      </c>
      <c r="H295" s="5">
        <f>+E295+G295</f>
        <v>-235724</v>
      </c>
      <c r="I295" s="1" t="s">
        <v>393</v>
      </c>
      <c r="J295" s="1" t="s">
        <v>677</v>
      </c>
      <c r="K295" s="19">
        <f t="shared" ref="K295" si="26">30+A295</f>
        <v>45791</v>
      </c>
      <c r="L295" s="16">
        <f>+VLOOKUP(B295,'[1]2023'!I$2537:Q$2627,9,0)</f>
        <v>-235724</v>
      </c>
      <c r="M295" s="16">
        <f t="shared" si="25"/>
        <v>0</v>
      </c>
      <c r="N295" s="14" t="str">
        <f>+VLOOKUP(B295,'[1]2023'!I$2537:Q$2627,7,0)</f>
        <v>20250311</v>
      </c>
      <c r="O295" t="s">
        <v>988</v>
      </c>
    </row>
    <row r="296" spans="1:15" x14ac:dyDescent="0.2">
      <c r="A296" s="11">
        <v>45748</v>
      </c>
      <c r="B296" s="1">
        <v>20580</v>
      </c>
      <c r="C296" s="1" t="s">
        <v>934</v>
      </c>
      <c r="D296" s="1" t="s">
        <v>996</v>
      </c>
      <c r="E296" s="5">
        <v>1332690</v>
      </c>
      <c r="F296" s="8" t="s">
        <v>145</v>
      </c>
      <c r="G296" s="5">
        <v>106615</v>
      </c>
      <c r="H296" s="5">
        <f t="shared" ref="H296:H359" si="27">+E296+G296</f>
        <v>1439305</v>
      </c>
      <c r="I296" s="1" t="s">
        <v>302</v>
      </c>
      <c r="J296" s="1" t="s">
        <v>375</v>
      </c>
      <c r="K296" s="19">
        <f t="shared" ref="K296:K359" si="28">30+A296</f>
        <v>45778</v>
      </c>
      <c r="L296" s="16">
        <f>+VLOOKUP(B296,'[1]2023'!I$2721:O$2837,6,0)</f>
        <v>1439305</v>
      </c>
      <c r="M296" s="16">
        <f t="shared" ref="M296:M359" si="29">+L296-H296</f>
        <v>0</v>
      </c>
      <c r="N296" s="14" t="str">
        <f>+VLOOKUP(B296,'[1]2023'!I$2721:O$2837,7,0)</f>
        <v>20250530</v>
      </c>
      <c r="O296" t="s">
        <v>1007</v>
      </c>
    </row>
    <row r="297" spans="1:15" x14ac:dyDescent="0.2">
      <c r="A297" s="11">
        <v>45748</v>
      </c>
      <c r="B297" s="1">
        <v>20598</v>
      </c>
      <c r="C297" s="1" t="s">
        <v>934</v>
      </c>
      <c r="D297" s="1" t="s">
        <v>207</v>
      </c>
      <c r="E297" s="5">
        <v>3151170</v>
      </c>
      <c r="F297" s="8" t="s">
        <v>145</v>
      </c>
      <c r="G297" s="5">
        <v>252094</v>
      </c>
      <c r="H297" s="5">
        <f t="shared" si="27"/>
        <v>3403264</v>
      </c>
      <c r="I297" s="1" t="s">
        <v>207</v>
      </c>
      <c r="J297" s="1" t="s">
        <v>706</v>
      </c>
      <c r="K297" s="19">
        <f t="shared" si="28"/>
        <v>45778</v>
      </c>
      <c r="L297" s="16">
        <f>+VLOOKUP(B297,'[1]2023'!I$2721:O$2837,6,0)</f>
        <v>3403264</v>
      </c>
      <c r="M297" s="16">
        <f t="shared" si="29"/>
        <v>0</v>
      </c>
      <c r="N297" s="14" t="str">
        <f>+VLOOKUP(B297,'[1]2023'!I$2721:O$2837,7,0)</f>
        <v>20250530</v>
      </c>
      <c r="O297" t="s">
        <v>1007</v>
      </c>
    </row>
    <row r="298" spans="1:15" x14ac:dyDescent="0.2">
      <c r="A298" s="11">
        <v>45748</v>
      </c>
      <c r="B298" s="1">
        <v>20599</v>
      </c>
      <c r="C298" s="1" t="s">
        <v>934</v>
      </c>
      <c r="D298" s="1" t="s">
        <v>393</v>
      </c>
      <c r="E298" s="5">
        <v>1190660</v>
      </c>
      <c r="F298" s="8" t="s">
        <v>145</v>
      </c>
      <c r="G298" s="5">
        <v>95253</v>
      </c>
      <c r="H298" s="5">
        <f t="shared" si="27"/>
        <v>1285913</v>
      </c>
      <c r="I298" s="1" t="s">
        <v>393</v>
      </c>
      <c r="J298" s="1" t="s">
        <v>677</v>
      </c>
      <c r="K298" s="19">
        <f t="shared" si="28"/>
        <v>45778</v>
      </c>
      <c r="L298" s="16">
        <f>+VLOOKUP(B298,'[1]2023'!I$2721:O$2837,6,0)</f>
        <v>1285913</v>
      </c>
      <c r="M298" s="16">
        <f t="shared" si="29"/>
        <v>0</v>
      </c>
      <c r="N298" s="14" t="str">
        <f>+VLOOKUP(B298,'[1]2023'!I$2721:O$2837,7,0)</f>
        <v>20250530</v>
      </c>
      <c r="O298" t="s">
        <v>1007</v>
      </c>
    </row>
    <row r="299" spans="1:15" x14ac:dyDescent="0.2">
      <c r="A299" s="11">
        <v>45748</v>
      </c>
      <c r="B299" s="1">
        <v>20646</v>
      </c>
      <c r="C299" s="1" t="s">
        <v>934</v>
      </c>
      <c r="D299" s="1" t="s">
        <v>997</v>
      </c>
      <c r="E299" s="5">
        <v>1575585</v>
      </c>
      <c r="F299" s="8" t="s">
        <v>145</v>
      </c>
      <c r="G299" s="5">
        <v>126047</v>
      </c>
      <c r="H299" s="5">
        <f t="shared" si="27"/>
        <v>1701632</v>
      </c>
      <c r="I299" s="1" t="s">
        <v>907</v>
      </c>
      <c r="J299" s="1" t="s">
        <v>904</v>
      </c>
      <c r="K299" s="19">
        <f t="shared" si="28"/>
        <v>45778</v>
      </c>
      <c r="L299" s="16">
        <f>+VLOOKUP(B299,'[1]2023'!I$2721:O$2837,6,0)</f>
        <v>1701632</v>
      </c>
      <c r="M299" s="16">
        <f t="shared" si="29"/>
        <v>0</v>
      </c>
      <c r="N299" s="14" t="str">
        <f>+VLOOKUP(B299,'[1]2023'!I$2721:O$2837,7,0)</f>
        <v>20250530</v>
      </c>
      <c r="O299" t="s">
        <v>1007</v>
      </c>
    </row>
    <row r="300" spans="1:15" x14ac:dyDescent="0.2">
      <c r="A300" s="11">
        <v>45748</v>
      </c>
      <c r="B300" s="1">
        <v>20654</v>
      </c>
      <c r="C300" s="1" t="s">
        <v>934</v>
      </c>
      <c r="D300" s="1" t="s">
        <v>437</v>
      </c>
      <c r="E300" s="5">
        <v>2170915</v>
      </c>
      <c r="F300" s="8" t="s">
        <v>145</v>
      </c>
      <c r="G300" s="5">
        <v>173673</v>
      </c>
      <c r="H300" s="5">
        <f t="shared" si="27"/>
        <v>2344588</v>
      </c>
      <c r="I300" s="1" t="s">
        <v>437</v>
      </c>
      <c r="J300" s="1" t="s">
        <v>456</v>
      </c>
      <c r="K300" s="19">
        <f t="shared" si="28"/>
        <v>45778</v>
      </c>
      <c r="L300" s="16">
        <f>+VLOOKUP(B300,'[1]2023'!I$2721:O$2837,6,0)</f>
        <v>2344588</v>
      </c>
      <c r="M300" s="16">
        <f t="shared" si="29"/>
        <v>0</v>
      </c>
      <c r="N300" s="14" t="str">
        <f>+VLOOKUP(B300,'[1]2023'!I$2721:O$2837,7,0)</f>
        <v>20250530</v>
      </c>
      <c r="O300" t="s">
        <v>1007</v>
      </c>
    </row>
    <row r="301" spans="1:15" x14ac:dyDescent="0.2">
      <c r="A301" s="11">
        <v>45749</v>
      </c>
      <c r="B301" s="1">
        <v>20714</v>
      </c>
      <c r="C301" s="1" t="s">
        <v>934</v>
      </c>
      <c r="D301" s="1" t="s">
        <v>911</v>
      </c>
      <c r="E301" s="5">
        <v>888460</v>
      </c>
      <c r="F301" s="8" t="s">
        <v>145</v>
      </c>
      <c r="G301" s="5">
        <v>71077</v>
      </c>
      <c r="H301" s="5">
        <f t="shared" si="27"/>
        <v>959537</v>
      </c>
      <c r="I301" s="1" t="s">
        <v>911</v>
      </c>
      <c r="J301" s="1" t="s">
        <v>912</v>
      </c>
      <c r="K301" s="19">
        <f t="shared" si="28"/>
        <v>45779</v>
      </c>
      <c r="L301" s="16">
        <f>+VLOOKUP(B301,'[1]2023'!I$2721:O$2837,6,0)</f>
        <v>959537</v>
      </c>
      <c r="M301" s="16">
        <f t="shared" si="29"/>
        <v>0</v>
      </c>
      <c r="N301" s="14" t="str">
        <f>+VLOOKUP(B301,'[1]2023'!I$2721:O$2837,7,0)</f>
        <v>20250530</v>
      </c>
      <c r="O301" t="s">
        <v>1007</v>
      </c>
    </row>
    <row r="302" spans="1:15" x14ac:dyDescent="0.2">
      <c r="A302" s="11">
        <v>45750</v>
      </c>
      <c r="B302" s="1">
        <v>20789</v>
      </c>
      <c r="C302" s="1" t="s">
        <v>934</v>
      </c>
      <c r="D302" s="1" t="s">
        <v>438</v>
      </c>
      <c r="E302" s="5">
        <v>1726685</v>
      </c>
      <c r="F302" s="8" t="s">
        <v>145</v>
      </c>
      <c r="G302" s="5">
        <v>138135</v>
      </c>
      <c r="H302" s="5">
        <f t="shared" si="27"/>
        <v>1864820</v>
      </c>
      <c r="I302" s="1" t="s">
        <v>438</v>
      </c>
      <c r="J302" s="1" t="s">
        <v>779</v>
      </c>
      <c r="K302" s="19">
        <f t="shared" si="28"/>
        <v>45780</v>
      </c>
      <c r="L302" s="16">
        <f>+VLOOKUP(B302,'[1]2023'!I$2721:O$2837,6,0)</f>
        <v>1864820</v>
      </c>
      <c r="M302" s="16">
        <f t="shared" si="29"/>
        <v>0</v>
      </c>
      <c r="N302" s="14" t="str">
        <f>+VLOOKUP(B302,'[1]2023'!I$2721:O$2837,7,0)</f>
        <v>20250530</v>
      </c>
      <c r="O302" t="s">
        <v>1007</v>
      </c>
    </row>
    <row r="303" spans="1:15" x14ac:dyDescent="0.2">
      <c r="A303" s="11">
        <v>45750</v>
      </c>
      <c r="B303" s="1">
        <v>21578</v>
      </c>
      <c r="C303" s="1" t="s">
        <v>934</v>
      </c>
      <c r="D303" s="1" t="s">
        <v>898</v>
      </c>
      <c r="E303" s="5">
        <v>595330</v>
      </c>
      <c r="F303" s="8" t="s">
        <v>145</v>
      </c>
      <c r="G303" s="5">
        <v>47626</v>
      </c>
      <c r="H303" s="5">
        <f t="shared" si="27"/>
        <v>642956</v>
      </c>
      <c r="I303" s="1" t="s">
        <v>748</v>
      </c>
      <c r="J303" s="1" t="s">
        <v>134</v>
      </c>
      <c r="K303" s="19">
        <f t="shared" si="28"/>
        <v>45780</v>
      </c>
      <c r="L303" s="16">
        <f>+VLOOKUP(B303,'[1]2023'!I$2721:O$2837,6,0)</f>
        <v>642956</v>
      </c>
      <c r="M303" s="16">
        <f t="shared" si="29"/>
        <v>0</v>
      </c>
      <c r="N303" s="14" t="str">
        <f>+VLOOKUP(B303,'[1]2023'!I$2721:O$2837,7,0)</f>
        <v>20250530</v>
      </c>
      <c r="O303" t="s">
        <v>1007</v>
      </c>
    </row>
    <row r="304" spans="1:15" x14ac:dyDescent="0.2">
      <c r="A304" s="11">
        <v>45750</v>
      </c>
      <c r="B304" s="1">
        <v>21579</v>
      </c>
      <c r="C304" s="1" t="s">
        <v>934</v>
      </c>
      <c r="D304" s="1" t="s">
        <v>898</v>
      </c>
      <c r="E304" s="5">
        <v>1190660</v>
      </c>
      <c r="F304" s="8" t="s">
        <v>145</v>
      </c>
      <c r="G304" s="5">
        <v>95253</v>
      </c>
      <c r="H304" s="5">
        <f t="shared" si="27"/>
        <v>1285913</v>
      </c>
      <c r="I304" s="1" t="s">
        <v>748</v>
      </c>
      <c r="J304" s="1" t="s">
        <v>134</v>
      </c>
      <c r="K304" s="19">
        <f t="shared" si="28"/>
        <v>45780</v>
      </c>
      <c r="L304" s="16">
        <f>+VLOOKUP(B304,'[1]2023'!I$2721:O$2837,6,0)</f>
        <v>1285913</v>
      </c>
      <c r="M304" s="16">
        <f t="shared" si="29"/>
        <v>0</v>
      </c>
      <c r="N304" s="14" t="str">
        <f>+VLOOKUP(B304,'[1]2023'!I$2721:O$2837,7,0)</f>
        <v>20250530</v>
      </c>
      <c r="O304" t="s">
        <v>1007</v>
      </c>
    </row>
    <row r="305" spans="1:15" x14ac:dyDescent="0.2">
      <c r="A305" s="11">
        <v>45750</v>
      </c>
      <c r="B305" s="1">
        <v>21580</v>
      </c>
      <c r="C305" s="1" t="s">
        <v>934</v>
      </c>
      <c r="D305" s="1" t="s">
        <v>898</v>
      </c>
      <c r="E305" s="5">
        <v>1190660</v>
      </c>
      <c r="F305" s="8" t="s">
        <v>145</v>
      </c>
      <c r="G305" s="5">
        <v>95253</v>
      </c>
      <c r="H305" s="5">
        <f t="shared" si="27"/>
        <v>1285913</v>
      </c>
      <c r="I305" s="1" t="s">
        <v>748</v>
      </c>
      <c r="J305" s="1" t="s">
        <v>134</v>
      </c>
      <c r="K305" s="19">
        <f t="shared" si="28"/>
        <v>45780</v>
      </c>
      <c r="L305" s="16">
        <f>+VLOOKUP(B305,'[1]2023'!I$2721:O$2837,6,0)</f>
        <v>1285913</v>
      </c>
      <c r="M305" s="16">
        <f t="shared" si="29"/>
        <v>0</v>
      </c>
      <c r="N305" s="14" t="str">
        <f>+VLOOKUP(B305,'[1]2023'!I$2721:O$2837,7,0)</f>
        <v>20250530</v>
      </c>
      <c r="O305" t="s">
        <v>1007</v>
      </c>
    </row>
    <row r="306" spans="1:15" x14ac:dyDescent="0.2">
      <c r="A306" s="11">
        <v>45750</v>
      </c>
      <c r="B306" s="1">
        <v>21581</v>
      </c>
      <c r="C306" s="1" t="s">
        <v>934</v>
      </c>
      <c r="D306" s="1" t="s">
        <v>898</v>
      </c>
      <c r="E306" s="5">
        <v>2221150</v>
      </c>
      <c r="F306" s="8" t="s">
        <v>145</v>
      </c>
      <c r="G306" s="5">
        <v>177692</v>
      </c>
      <c r="H306" s="5">
        <f t="shared" si="27"/>
        <v>2398842</v>
      </c>
      <c r="I306" s="1" t="s">
        <v>748</v>
      </c>
      <c r="J306" s="1" t="s">
        <v>134</v>
      </c>
      <c r="K306" s="19">
        <f t="shared" si="28"/>
        <v>45780</v>
      </c>
      <c r="L306" s="16">
        <f>+VLOOKUP(B306,'[1]2023'!I$2721:O$2837,6,0)</f>
        <v>2398842</v>
      </c>
      <c r="M306" s="16">
        <f t="shared" si="29"/>
        <v>0</v>
      </c>
      <c r="N306" s="14" t="str">
        <f>+VLOOKUP(B306,'[1]2023'!I$2721:O$2837,7,0)</f>
        <v>20250530</v>
      </c>
      <c r="O306" t="s">
        <v>1007</v>
      </c>
    </row>
    <row r="307" spans="1:15" x14ac:dyDescent="0.2">
      <c r="A307" s="11">
        <v>45751</v>
      </c>
      <c r="B307" s="1">
        <v>21933</v>
      </c>
      <c r="C307" s="1" t="s">
        <v>934</v>
      </c>
      <c r="D307" s="1" t="s">
        <v>394</v>
      </c>
      <c r="E307" s="5">
        <v>888460</v>
      </c>
      <c r="F307" s="8" t="s">
        <v>145</v>
      </c>
      <c r="G307" s="5">
        <v>71077</v>
      </c>
      <c r="H307" s="5">
        <f t="shared" si="27"/>
        <v>959537</v>
      </c>
      <c r="I307" s="1" t="s">
        <v>394</v>
      </c>
      <c r="J307" s="1" t="s">
        <v>472</v>
      </c>
      <c r="K307" s="19">
        <f t="shared" si="28"/>
        <v>45781</v>
      </c>
      <c r="L307" s="16">
        <f>+VLOOKUP(B307,'[1]2023'!I$2721:O$2837,6,0)</f>
        <v>959537</v>
      </c>
      <c r="M307" s="16">
        <f t="shared" si="29"/>
        <v>0</v>
      </c>
      <c r="N307" s="14" t="str">
        <f>+VLOOKUP(B307,'[1]2023'!I$2721:O$2837,7,0)</f>
        <v>20250530</v>
      </c>
      <c r="O307" t="s">
        <v>1007</v>
      </c>
    </row>
    <row r="308" spans="1:15" x14ac:dyDescent="0.2">
      <c r="A308" s="11">
        <v>45751</v>
      </c>
      <c r="B308" s="1">
        <v>21934</v>
      </c>
      <c r="C308" s="1" t="s">
        <v>934</v>
      </c>
      <c r="D308" s="1" t="s">
        <v>393</v>
      </c>
      <c r="E308" s="5">
        <v>2381320</v>
      </c>
      <c r="F308" s="8" t="s">
        <v>145</v>
      </c>
      <c r="G308" s="5">
        <v>190506</v>
      </c>
      <c r="H308" s="5">
        <f t="shared" si="27"/>
        <v>2571826</v>
      </c>
      <c r="I308" s="1" t="s">
        <v>393</v>
      </c>
      <c r="J308" s="1" t="s">
        <v>677</v>
      </c>
      <c r="K308" s="19">
        <f t="shared" si="28"/>
        <v>45781</v>
      </c>
      <c r="L308" s="16">
        <f>+VLOOKUP(B308,'[1]2023'!I$2721:O$2837,6,0)</f>
        <v>2571826</v>
      </c>
      <c r="M308" s="16">
        <f t="shared" si="29"/>
        <v>0</v>
      </c>
      <c r="N308" s="14" t="str">
        <f>+VLOOKUP(B308,'[1]2023'!I$2721:O$2837,7,0)</f>
        <v>20250530</v>
      </c>
      <c r="O308" t="s">
        <v>1007</v>
      </c>
    </row>
    <row r="309" spans="1:15" x14ac:dyDescent="0.2">
      <c r="A309" s="11">
        <v>45755</v>
      </c>
      <c r="B309" s="1">
        <v>22037</v>
      </c>
      <c r="C309" s="1" t="s">
        <v>934</v>
      </c>
      <c r="D309" s="1" t="s">
        <v>911</v>
      </c>
      <c r="E309" s="5">
        <v>536025</v>
      </c>
      <c r="F309" s="8" t="s">
        <v>145</v>
      </c>
      <c r="G309" s="5">
        <v>42882</v>
      </c>
      <c r="H309" s="5">
        <f t="shared" si="27"/>
        <v>578907</v>
      </c>
      <c r="I309" s="1" t="s">
        <v>911</v>
      </c>
      <c r="J309" s="1" t="s">
        <v>912</v>
      </c>
      <c r="K309" s="19">
        <f t="shared" si="28"/>
        <v>45785</v>
      </c>
      <c r="L309" s="16">
        <f>+VLOOKUP(B309,'[1]2023'!I$2721:O$2837,6,0)</f>
        <v>578907</v>
      </c>
      <c r="M309" s="16">
        <f t="shared" si="29"/>
        <v>0</v>
      </c>
      <c r="N309" s="14" t="str">
        <f>+VLOOKUP(B309,'[1]2023'!I$2721:O$2837,7,0)</f>
        <v>20250530</v>
      </c>
      <c r="O309" t="s">
        <v>1007</v>
      </c>
    </row>
    <row r="310" spans="1:15" x14ac:dyDescent="0.2">
      <c r="A310" s="11">
        <v>45756</v>
      </c>
      <c r="B310" s="1">
        <v>22140</v>
      </c>
      <c r="C310" s="1" t="s">
        <v>934</v>
      </c>
      <c r="D310" s="1" t="s">
        <v>898</v>
      </c>
      <c r="E310" s="5">
        <v>1190660</v>
      </c>
      <c r="F310" s="8" t="s">
        <v>145</v>
      </c>
      <c r="G310" s="5">
        <v>95253</v>
      </c>
      <c r="H310" s="5">
        <f t="shared" si="27"/>
        <v>1285913</v>
      </c>
      <c r="I310" s="1" t="s">
        <v>748</v>
      </c>
      <c r="J310" s="1" t="s">
        <v>134</v>
      </c>
      <c r="K310" s="19">
        <f t="shared" si="28"/>
        <v>45786</v>
      </c>
      <c r="L310" s="16">
        <f>+VLOOKUP(B310,'[1]2023'!I$2721:O$2837,6,0)</f>
        <v>1285913</v>
      </c>
      <c r="M310" s="16">
        <f t="shared" si="29"/>
        <v>0</v>
      </c>
      <c r="N310" s="14" t="str">
        <f>+VLOOKUP(B310,'[1]2023'!I$2721:O$2837,7,0)</f>
        <v>20250530</v>
      </c>
      <c r="O310" t="s">
        <v>1007</v>
      </c>
    </row>
    <row r="311" spans="1:15" x14ac:dyDescent="0.2">
      <c r="A311" s="11">
        <v>45756</v>
      </c>
      <c r="B311" s="1">
        <v>22141</v>
      </c>
      <c r="C311" s="1" t="s">
        <v>934</v>
      </c>
      <c r="D311" s="1" t="s">
        <v>898</v>
      </c>
      <c r="E311" s="5">
        <v>1190660</v>
      </c>
      <c r="F311" s="8" t="s">
        <v>145</v>
      </c>
      <c r="G311" s="5">
        <v>95253</v>
      </c>
      <c r="H311" s="5">
        <f t="shared" si="27"/>
        <v>1285913</v>
      </c>
      <c r="I311" s="1" t="s">
        <v>748</v>
      </c>
      <c r="J311" s="1" t="s">
        <v>134</v>
      </c>
      <c r="K311" s="19">
        <f t="shared" si="28"/>
        <v>45786</v>
      </c>
      <c r="L311" s="16">
        <f>+VLOOKUP(B311,'[1]2023'!I$2721:O$2837,6,0)</f>
        <v>1285913</v>
      </c>
      <c r="M311" s="16">
        <f t="shared" si="29"/>
        <v>0</v>
      </c>
      <c r="N311" s="14" t="str">
        <f>+VLOOKUP(B311,'[1]2023'!I$2721:O$2837,7,0)</f>
        <v>20250530</v>
      </c>
      <c r="O311" t="s">
        <v>1007</v>
      </c>
    </row>
    <row r="312" spans="1:15" x14ac:dyDescent="0.2">
      <c r="A312" s="11">
        <v>45756</v>
      </c>
      <c r="B312" s="1">
        <v>22238</v>
      </c>
      <c r="C312" s="1" t="s">
        <v>934</v>
      </c>
      <c r="D312" s="1" t="s">
        <v>727</v>
      </c>
      <c r="E312" s="5">
        <v>555290</v>
      </c>
      <c r="F312" s="8" t="s">
        <v>145</v>
      </c>
      <c r="G312" s="5">
        <v>44423</v>
      </c>
      <c r="H312" s="5">
        <f t="shared" si="27"/>
        <v>599713</v>
      </c>
      <c r="I312" s="1" t="s">
        <v>727</v>
      </c>
      <c r="J312" s="1" t="s">
        <v>243</v>
      </c>
      <c r="K312" s="19">
        <f t="shared" si="28"/>
        <v>45786</v>
      </c>
      <c r="L312" s="16">
        <f>+VLOOKUP(B312,'[1]2023'!I$2721:O$2837,6,0)</f>
        <v>599713</v>
      </c>
      <c r="M312" s="16">
        <f t="shared" si="29"/>
        <v>0</v>
      </c>
      <c r="N312" s="14" t="str">
        <f>+VLOOKUP(B312,'[1]2023'!I$2721:O$2837,7,0)</f>
        <v>20250530</v>
      </c>
      <c r="O312" t="s">
        <v>1007</v>
      </c>
    </row>
    <row r="313" spans="1:15" x14ac:dyDescent="0.2">
      <c r="A313" s="11">
        <v>45756</v>
      </c>
      <c r="B313" s="1">
        <v>22239</v>
      </c>
      <c r="C313" s="1" t="s">
        <v>934</v>
      </c>
      <c r="D313" s="1" t="s">
        <v>394</v>
      </c>
      <c r="E313" s="5">
        <v>3124355</v>
      </c>
      <c r="F313" s="8" t="s">
        <v>145</v>
      </c>
      <c r="G313" s="5">
        <v>249948</v>
      </c>
      <c r="H313" s="5">
        <f t="shared" si="27"/>
        <v>3374303</v>
      </c>
      <c r="I313" s="1" t="s">
        <v>394</v>
      </c>
      <c r="J313" s="1" t="s">
        <v>472</v>
      </c>
      <c r="K313" s="19">
        <f t="shared" si="28"/>
        <v>45786</v>
      </c>
      <c r="L313" s="16">
        <f>+VLOOKUP(B313,'[1]2023'!I$2721:O$2837,6,0)</f>
        <v>3374303</v>
      </c>
      <c r="M313" s="16">
        <f t="shared" si="29"/>
        <v>0</v>
      </c>
      <c r="N313" s="14" t="str">
        <f>+VLOOKUP(B313,'[1]2023'!I$2721:O$2837,7,0)</f>
        <v>20250530</v>
      </c>
      <c r="O313" t="s">
        <v>1007</v>
      </c>
    </row>
    <row r="314" spans="1:15" x14ac:dyDescent="0.2">
      <c r="A314" s="11">
        <v>45756</v>
      </c>
      <c r="B314" s="1">
        <v>22240</v>
      </c>
      <c r="C314" s="1" t="s">
        <v>934</v>
      </c>
      <c r="D314" s="1" t="s">
        <v>207</v>
      </c>
      <c r="E314" s="5">
        <v>4525420</v>
      </c>
      <c r="F314" s="8" t="s">
        <v>145</v>
      </c>
      <c r="G314" s="5">
        <v>362034</v>
      </c>
      <c r="H314" s="5">
        <f t="shared" si="27"/>
        <v>4887454</v>
      </c>
      <c r="I314" s="1" t="s">
        <v>207</v>
      </c>
      <c r="J314" s="1" t="s">
        <v>706</v>
      </c>
      <c r="K314" s="19">
        <f t="shared" si="28"/>
        <v>45786</v>
      </c>
      <c r="L314" s="16">
        <f>+VLOOKUP(B314,'[1]2023'!I$2721:O$2837,6,0)</f>
        <v>4887454</v>
      </c>
      <c r="M314" s="16">
        <f t="shared" si="29"/>
        <v>0</v>
      </c>
      <c r="N314" s="14" t="str">
        <f>+VLOOKUP(B314,'[1]2023'!I$2721:O$2837,7,0)</f>
        <v>20250530</v>
      </c>
      <c r="O314" t="s">
        <v>1007</v>
      </c>
    </row>
    <row r="315" spans="1:15" x14ac:dyDescent="0.2">
      <c r="A315" s="11">
        <v>45756</v>
      </c>
      <c r="B315" s="1">
        <v>22241</v>
      </c>
      <c r="C315" s="1" t="s">
        <v>934</v>
      </c>
      <c r="D315" s="1" t="s">
        <v>593</v>
      </c>
      <c r="E315" s="5">
        <v>5046700</v>
      </c>
      <c r="F315" s="8" t="s">
        <v>145</v>
      </c>
      <c r="G315" s="5">
        <v>403736</v>
      </c>
      <c r="H315" s="5">
        <f t="shared" si="27"/>
        <v>5450436</v>
      </c>
      <c r="I315" s="1" t="s">
        <v>593</v>
      </c>
      <c r="J315" s="1" t="s">
        <v>162</v>
      </c>
      <c r="K315" s="19">
        <f t="shared" si="28"/>
        <v>45786</v>
      </c>
      <c r="L315" s="16">
        <f>+VLOOKUP(B315,'[1]2023'!I$2721:O$2837,6,0)</f>
        <v>5450436</v>
      </c>
      <c r="M315" s="16">
        <f t="shared" si="29"/>
        <v>0</v>
      </c>
      <c r="N315" s="14" t="str">
        <f>+VLOOKUP(B315,'[1]2023'!I$2721:O$2837,7,0)</f>
        <v>20250530</v>
      </c>
      <c r="O315" t="s">
        <v>1007</v>
      </c>
    </row>
    <row r="316" spans="1:15" x14ac:dyDescent="0.2">
      <c r="A316" s="11">
        <v>45757</v>
      </c>
      <c r="B316" s="1">
        <v>22964</v>
      </c>
      <c r="C316" s="1" t="s">
        <v>934</v>
      </c>
      <c r="D316" s="1" t="s">
        <v>437</v>
      </c>
      <c r="E316" s="5">
        <v>3746500</v>
      </c>
      <c r="F316" s="8" t="s">
        <v>145</v>
      </c>
      <c r="G316" s="5">
        <v>299720</v>
      </c>
      <c r="H316" s="5">
        <f t="shared" si="27"/>
        <v>4046220</v>
      </c>
      <c r="I316" s="1" t="s">
        <v>437</v>
      </c>
      <c r="J316" s="1" t="s">
        <v>456</v>
      </c>
      <c r="K316" s="19">
        <f t="shared" si="28"/>
        <v>45787</v>
      </c>
      <c r="L316" s="16">
        <f>+VLOOKUP(B316,'[1]2023'!I$2721:O$2837,6,0)</f>
        <v>4046220</v>
      </c>
      <c r="M316" s="16">
        <f t="shared" si="29"/>
        <v>0</v>
      </c>
      <c r="N316" s="14" t="str">
        <f>+VLOOKUP(B316,'[1]2023'!I$2721:O$2837,7,0)</f>
        <v>20250530</v>
      </c>
      <c r="O316" t="s">
        <v>1007</v>
      </c>
    </row>
    <row r="317" spans="1:15" x14ac:dyDescent="0.2">
      <c r="A317" s="11">
        <v>45757</v>
      </c>
      <c r="B317" s="1">
        <v>2024</v>
      </c>
      <c r="C317" s="1" t="s">
        <v>942</v>
      </c>
      <c r="D317" s="1" t="s">
        <v>910</v>
      </c>
      <c r="E317" s="5">
        <v>-39981</v>
      </c>
      <c r="F317" s="20">
        <v>0.1</v>
      </c>
      <c r="G317" s="5">
        <v>-3998</v>
      </c>
      <c r="H317" s="5">
        <f t="shared" si="27"/>
        <v>-43979</v>
      </c>
      <c r="I317" s="1" t="s">
        <v>393</v>
      </c>
      <c r="J317" s="1" t="s">
        <v>677</v>
      </c>
      <c r="K317" s="19">
        <f t="shared" si="28"/>
        <v>45787</v>
      </c>
      <c r="L317" s="16">
        <f>+VLOOKUP(B317,'[1]2023'!I$2628:Q$2720,9,0)</f>
        <v>-43979</v>
      </c>
      <c r="M317" s="16">
        <f t="shared" si="29"/>
        <v>0</v>
      </c>
      <c r="N317" s="14" t="str">
        <f>+VLOOKUP(B317,'[1]2023'!I$2628:Q$2720,7,0)</f>
        <v>20250410</v>
      </c>
      <c r="O317" t="s">
        <v>1003</v>
      </c>
    </row>
    <row r="318" spans="1:15" x14ac:dyDescent="0.2">
      <c r="A318" s="11">
        <v>45757</v>
      </c>
      <c r="B318" s="1">
        <v>2260</v>
      </c>
      <c r="C318" s="1" t="s">
        <v>942</v>
      </c>
      <c r="D318" s="1" t="s">
        <v>909</v>
      </c>
      <c r="E318" s="5">
        <v>-133269</v>
      </c>
      <c r="F318" s="8" t="s">
        <v>145</v>
      </c>
      <c r="G318" s="5">
        <v>-10662</v>
      </c>
      <c r="H318" s="5">
        <f t="shared" si="27"/>
        <v>-143931</v>
      </c>
      <c r="I318" s="1" t="s">
        <v>393</v>
      </c>
      <c r="J318" s="1" t="s">
        <v>677</v>
      </c>
      <c r="K318" s="19">
        <f t="shared" si="28"/>
        <v>45787</v>
      </c>
      <c r="L318" s="16">
        <f>+VLOOKUP(B318,'[1]2023'!I$2628:Q$2720,9,0)</f>
        <v>-143931</v>
      </c>
      <c r="M318" s="16">
        <f t="shared" si="29"/>
        <v>0</v>
      </c>
      <c r="N318" s="14" t="str">
        <f>+VLOOKUP(B318,'[1]2023'!I$2628:Q$2720,7,0)</f>
        <v>20250410</v>
      </c>
      <c r="O318" t="s">
        <v>1003</v>
      </c>
    </row>
    <row r="319" spans="1:15" x14ac:dyDescent="0.2">
      <c r="A319" s="11">
        <v>45757</v>
      </c>
      <c r="B319" s="1">
        <v>2944</v>
      </c>
      <c r="C319" s="1" t="s">
        <v>956</v>
      </c>
      <c r="D319" s="1" t="s">
        <v>910</v>
      </c>
      <c r="E319" s="5">
        <v>-180289</v>
      </c>
      <c r="F319" s="20">
        <v>0.1</v>
      </c>
      <c r="G319" s="5">
        <v>-18029</v>
      </c>
      <c r="H319" s="5">
        <f t="shared" si="27"/>
        <v>-198318</v>
      </c>
      <c r="I319" s="1" t="s">
        <v>593</v>
      </c>
      <c r="J319" s="1" t="s">
        <v>162</v>
      </c>
      <c r="K319" s="19">
        <f t="shared" si="28"/>
        <v>45787</v>
      </c>
      <c r="L319" s="16">
        <f>+VLOOKUP(B319,'[1]2023'!I$2628:Q$2720,9,0)</f>
        <v>-198318</v>
      </c>
      <c r="M319" s="16">
        <f t="shared" si="29"/>
        <v>0</v>
      </c>
      <c r="N319" s="14" t="str">
        <f>+VLOOKUP(B319,'[1]2023'!I$2628:Q$2720,7,0)</f>
        <v>20250410</v>
      </c>
      <c r="O319" t="s">
        <v>1003</v>
      </c>
    </row>
    <row r="320" spans="1:15" x14ac:dyDescent="0.2">
      <c r="A320" s="11">
        <v>45757</v>
      </c>
      <c r="B320" s="1">
        <v>3190</v>
      </c>
      <c r="C320" s="1" t="s">
        <v>956</v>
      </c>
      <c r="D320" s="1" t="s">
        <v>909</v>
      </c>
      <c r="E320" s="5">
        <v>-600962</v>
      </c>
      <c r="F320" s="8" t="s">
        <v>145</v>
      </c>
      <c r="G320" s="5">
        <v>-48077</v>
      </c>
      <c r="H320" s="5">
        <f t="shared" si="27"/>
        <v>-649039</v>
      </c>
      <c r="I320" s="1" t="s">
        <v>593</v>
      </c>
      <c r="J320" s="1" t="s">
        <v>162</v>
      </c>
      <c r="K320" s="19">
        <f t="shared" si="28"/>
        <v>45787</v>
      </c>
      <c r="L320" s="16">
        <f>+VLOOKUP(B320,'[1]2023'!I$2628:Q$2720,9,0)</f>
        <v>-649039</v>
      </c>
      <c r="M320" s="16">
        <f t="shared" si="29"/>
        <v>0</v>
      </c>
      <c r="N320" s="14" t="str">
        <f>+VLOOKUP(B320,'[1]2023'!I$2628:Q$2720,7,0)</f>
        <v>20250410</v>
      </c>
      <c r="O320" t="s">
        <v>1003</v>
      </c>
    </row>
    <row r="321" spans="1:15" x14ac:dyDescent="0.2">
      <c r="A321" s="11">
        <v>45757</v>
      </c>
      <c r="B321" s="1">
        <v>4049</v>
      </c>
      <c r="C321" s="1" t="s">
        <v>940</v>
      </c>
      <c r="D321" s="1" t="s">
        <v>910</v>
      </c>
      <c r="E321" s="5">
        <v>-261101</v>
      </c>
      <c r="F321" s="20">
        <v>0.1</v>
      </c>
      <c r="G321" s="5">
        <v>-26110</v>
      </c>
      <c r="H321" s="5">
        <f t="shared" si="27"/>
        <v>-287211</v>
      </c>
      <c r="I321" s="1" t="s">
        <v>748</v>
      </c>
      <c r="J321" s="1" t="s">
        <v>134</v>
      </c>
      <c r="K321" s="19">
        <f t="shared" si="28"/>
        <v>45787</v>
      </c>
      <c r="L321" s="16">
        <f>+VLOOKUP(B321,'[1]2023'!I$2628:Q$2720,9,0)</f>
        <v>-287211</v>
      </c>
      <c r="M321" s="16">
        <f t="shared" si="29"/>
        <v>0</v>
      </c>
      <c r="N321" s="14" t="str">
        <f>+VLOOKUP(B321,'[1]2023'!I$2628:Q$2720,7,0)</f>
        <v>20250410</v>
      </c>
      <c r="O321" t="s">
        <v>1003</v>
      </c>
    </row>
    <row r="322" spans="1:15" x14ac:dyDescent="0.2">
      <c r="A322" s="11">
        <v>45758</v>
      </c>
      <c r="B322" s="1">
        <v>2194</v>
      </c>
      <c r="C322" s="1" t="s">
        <v>941</v>
      </c>
      <c r="D322" s="1" t="s">
        <v>910</v>
      </c>
      <c r="E322" s="5">
        <v>-50232</v>
      </c>
      <c r="F322" s="20">
        <v>0.1</v>
      </c>
      <c r="G322" s="5">
        <v>-5023</v>
      </c>
      <c r="H322" s="5">
        <f t="shared" si="27"/>
        <v>-55255</v>
      </c>
      <c r="I322" s="1" t="s">
        <v>302</v>
      </c>
      <c r="J322" s="1" t="s">
        <v>375</v>
      </c>
      <c r="K322" s="19">
        <f t="shared" si="28"/>
        <v>45788</v>
      </c>
      <c r="L322" s="16">
        <f>+VLOOKUP(B322,'[1]2023'!I$2628:Q$2720,9,0)</f>
        <v>-55255</v>
      </c>
      <c r="M322" s="16">
        <f t="shared" si="29"/>
        <v>0</v>
      </c>
      <c r="N322" s="14" t="str">
        <f>+VLOOKUP(B322,'[1]2023'!I$2628:Q$2720,7,0)</f>
        <v>20250410</v>
      </c>
      <c r="O322" t="s">
        <v>1003</v>
      </c>
    </row>
    <row r="323" spans="1:15" x14ac:dyDescent="0.2">
      <c r="A323" s="11">
        <v>45758</v>
      </c>
      <c r="B323" s="1">
        <v>2776</v>
      </c>
      <c r="C323" s="1" t="s">
        <v>950</v>
      </c>
      <c r="D323" s="1" t="s">
        <v>910</v>
      </c>
      <c r="E323" s="5">
        <v>-51801</v>
      </c>
      <c r="F323" s="20">
        <v>0.1</v>
      </c>
      <c r="G323" s="5">
        <v>-5180</v>
      </c>
      <c r="H323" s="5">
        <f t="shared" si="27"/>
        <v>-56981</v>
      </c>
      <c r="I323" s="1" t="s">
        <v>207</v>
      </c>
      <c r="J323" s="1" t="s">
        <v>706</v>
      </c>
      <c r="K323" s="19">
        <f t="shared" si="28"/>
        <v>45788</v>
      </c>
      <c r="L323" s="16">
        <f>+VLOOKUP(B323,'[1]2023'!I$2628:Q$2720,9,0)</f>
        <v>-56981</v>
      </c>
      <c r="M323" s="16">
        <f t="shared" si="29"/>
        <v>0</v>
      </c>
      <c r="N323" s="14" t="str">
        <f>+VLOOKUP(B323,'[1]2023'!I$2628:Q$2720,7,0)</f>
        <v>20250410</v>
      </c>
      <c r="O323" t="s">
        <v>1003</v>
      </c>
    </row>
    <row r="324" spans="1:15" x14ac:dyDescent="0.2">
      <c r="A324" s="11">
        <v>45758</v>
      </c>
      <c r="B324" s="1">
        <v>3010</v>
      </c>
      <c r="C324" s="1" t="s">
        <v>950</v>
      </c>
      <c r="D324" s="1" t="s">
        <v>909</v>
      </c>
      <c r="E324" s="5">
        <v>-172669</v>
      </c>
      <c r="F324" s="8" t="s">
        <v>145</v>
      </c>
      <c r="G324" s="5">
        <v>-13814</v>
      </c>
      <c r="H324" s="5">
        <f t="shared" si="27"/>
        <v>-186483</v>
      </c>
      <c r="I324" s="1" t="s">
        <v>207</v>
      </c>
      <c r="J324" s="1" t="s">
        <v>706</v>
      </c>
      <c r="K324" s="19">
        <f t="shared" si="28"/>
        <v>45788</v>
      </c>
      <c r="L324" s="16">
        <f>+VLOOKUP(B324,'[1]2023'!I$2628:Q$2720,9,0)</f>
        <v>-186482</v>
      </c>
      <c r="M324" s="16">
        <f t="shared" si="29"/>
        <v>1</v>
      </c>
      <c r="N324" s="14" t="str">
        <f>+VLOOKUP(B324,'[1]2023'!I$2628:Q$2720,7,0)</f>
        <v>20250410</v>
      </c>
      <c r="O324" t="s">
        <v>1003</v>
      </c>
    </row>
    <row r="325" spans="1:15" x14ac:dyDescent="0.2">
      <c r="A325" s="11">
        <v>45758</v>
      </c>
      <c r="B325" s="1">
        <v>3528</v>
      </c>
      <c r="C325" s="1" t="s">
        <v>942</v>
      </c>
      <c r="D325" s="1" t="s">
        <v>909</v>
      </c>
      <c r="E325" s="5">
        <v>-39981</v>
      </c>
      <c r="F325" s="8" t="s">
        <v>145</v>
      </c>
      <c r="G325" s="5">
        <v>-3198</v>
      </c>
      <c r="H325" s="5">
        <f t="shared" si="27"/>
        <v>-43179</v>
      </c>
      <c r="I325" s="1" t="s">
        <v>924</v>
      </c>
      <c r="J325" s="1" t="s">
        <v>932</v>
      </c>
      <c r="K325" s="19">
        <f t="shared" si="28"/>
        <v>45788</v>
      </c>
      <c r="L325" s="16">
        <f>+VLOOKUP(B325,'[1]2023'!I$2628:Q$2720,9,0)</f>
        <v>-43179</v>
      </c>
      <c r="M325" s="16">
        <f t="shared" si="29"/>
        <v>0</v>
      </c>
      <c r="N325" s="14" t="str">
        <f>+VLOOKUP(B325,'[1]2023'!I$2628:Q$2720,7,0)</f>
        <v>20250410</v>
      </c>
      <c r="O325" t="s">
        <v>1003</v>
      </c>
    </row>
    <row r="326" spans="1:15" x14ac:dyDescent="0.2">
      <c r="A326" s="11">
        <v>45758</v>
      </c>
      <c r="B326" s="1">
        <v>23111</v>
      </c>
      <c r="C326" s="1" t="s">
        <v>934</v>
      </c>
      <c r="D326" s="1" t="s">
        <v>911</v>
      </c>
      <c r="E326" s="5">
        <v>595330</v>
      </c>
      <c r="F326" s="8" t="s">
        <v>145</v>
      </c>
      <c r="G326" s="5">
        <v>47626</v>
      </c>
      <c r="H326" s="5">
        <f t="shared" si="27"/>
        <v>642956</v>
      </c>
      <c r="I326" s="1" t="s">
        <v>911</v>
      </c>
      <c r="J326" s="1" t="s">
        <v>912</v>
      </c>
      <c r="K326" s="19">
        <f t="shared" si="28"/>
        <v>45788</v>
      </c>
      <c r="L326" s="16">
        <f>+VLOOKUP(B326,'[1]2023'!I$2721:O$2837,6,0)</f>
        <v>642956</v>
      </c>
      <c r="M326" s="16">
        <f t="shared" si="29"/>
        <v>0</v>
      </c>
      <c r="N326" s="14" t="str">
        <f>+VLOOKUP(B326,'[1]2023'!I$2721:O$2837,7,0)</f>
        <v>20250530</v>
      </c>
      <c r="O326" t="s">
        <v>1007</v>
      </c>
    </row>
    <row r="327" spans="1:15" x14ac:dyDescent="0.2">
      <c r="A327" s="11">
        <v>45758</v>
      </c>
      <c r="B327" s="1">
        <v>23412</v>
      </c>
      <c r="C327" s="1" t="s">
        <v>934</v>
      </c>
      <c r="D327" s="1" t="s">
        <v>394</v>
      </c>
      <c r="E327" s="5">
        <v>2182630</v>
      </c>
      <c r="F327" s="8" t="s">
        <v>145</v>
      </c>
      <c r="G327" s="5">
        <v>174610</v>
      </c>
      <c r="H327" s="5">
        <f t="shared" si="27"/>
        <v>2357240</v>
      </c>
      <c r="I327" s="1" t="s">
        <v>394</v>
      </c>
      <c r="J327" s="1" t="s">
        <v>472</v>
      </c>
      <c r="K327" s="19">
        <f t="shared" si="28"/>
        <v>45788</v>
      </c>
      <c r="L327" s="16">
        <f>+VLOOKUP(B327,'[1]2023'!I$2721:O$2837,6,0)</f>
        <v>2357240</v>
      </c>
      <c r="M327" s="16">
        <f t="shared" si="29"/>
        <v>0</v>
      </c>
      <c r="N327" s="14" t="str">
        <f>+VLOOKUP(B327,'[1]2023'!I$2721:O$2837,7,0)</f>
        <v>20250530</v>
      </c>
      <c r="O327" t="s">
        <v>1007</v>
      </c>
    </row>
    <row r="328" spans="1:15" x14ac:dyDescent="0.2">
      <c r="A328" s="11">
        <v>45759</v>
      </c>
      <c r="B328" s="1">
        <v>2654</v>
      </c>
      <c r="C328" s="1" t="s">
        <v>954</v>
      </c>
      <c r="D328" s="1" t="s">
        <v>909</v>
      </c>
      <c r="E328" s="5">
        <v>-372958</v>
      </c>
      <c r="F328" s="8" t="s">
        <v>145</v>
      </c>
      <c r="G328" s="5">
        <v>-29837</v>
      </c>
      <c r="H328" s="5">
        <f t="shared" si="27"/>
        <v>-402795</v>
      </c>
      <c r="I328" s="1" t="s">
        <v>393</v>
      </c>
      <c r="J328" s="1" t="s">
        <v>677</v>
      </c>
      <c r="K328" s="19">
        <f t="shared" si="28"/>
        <v>45789</v>
      </c>
      <c r="L328" s="16">
        <f>+VLOOKUP(B328,'[1]2023'!I$2628:Q$2720,9,0)</f>
        <v>-402795</v>
      </c>
      <c r="M328" s="16">
        <f t="shared" si="29"/>
        <v>0</v>
      </c>
      <c r="N328" s="14" t="str">
        <f>+VLOOKUP(B328,'[1]2023'!I$2628:Q$2720,7,0)</f>
        <v>20250410</v>
      </c>
      <c r="O328" t="s">
        <v>1003</v>
      </c>
    </row>
    <row r="329" spans="1:15" x14ac:dyDescent="0.2">
      <c r="A329" s="11">
        <v>45759</v>
      </c>
      <c r="B329" s="1">
        <v>2670</v>
      </c>
      <c r="C329" s="1" t="s">
        <v>954</v>
      </c>
      <c r="D329" s="1" t="s">
        <v>910</v>
      </c>
      <c r="E329" s="5">
        <v>-111887</v>
      </c>
      <c r="F329" s="20">
        <v>0.1</v>
      </c>
      <c r="G329" s="5">
        <v>-11189</v>
      </c>
      <c r="H329" s="5">
        <f t="shared" si="27"/>
        <v>-123076</v>
      </c>
      <c r="I329" s="1" t="s">
        <v>393</v>
      </c>
      <c r="J329" s="1" t="s">
        <v>677</v>
      </c>
      <c r="K329" s="19">
        <f t="shared" si="28"/>
        <v>45789</v>
      </c>
      <c r="L329" s="16">
        <f>+VLOOKUP(B329,'[1]2023'!I$2628:Q$2720,9,0)</f>
        <v>-123076</v>
      </c>
      <c r="M329" s="16">
        <f t="shared" si="29"/>
        <v>0</v>
      </c>
      <c r="N329" s="14" t="str">
        <f>+VLOOKUP(B329,'[1]2023'!I$2628:Q$2720,7,0)</f>
        <v>20250410</v>
      </c>
      <c r="O329" t="s">
        <v>1003</v>
      </c>
    </row>
    <row r="330" spans="1:15" x14ac:dyDescent="0.2">
      <c r="A330" s="11">
        <v>45759</v>
      </c>
      <c r="B330" s="1">
        <v>2682</v>
      </c>
      <c r="C330" s="1" t="s">
        <v>952</v>
      </c>
      <c r="D330" s="1" t="s">
        <v>909</v>
      </c>
      <c r="E330" s="5">
        <v>-94399</v>
      </c>
      <c r="F330" s="8" t="s">
        <v>145</v>
      </c>
      <c r="G330" s="5">
        <v>-7552</v>
      </c>
      <c r="H330" s="5">
        <f t="shared" si="27"/>
        <v>-101951</v>
      </c>
      <c r="I330" s="1" t="s">
        <v>897</v>
      </c>
      <c r="J330" s="1" t="s">
        <v>747</v>
      </c>
      <c r="K330" s="19">
        <f t="shared" si="28"/>
        <v>45789</v>
      </c>
      <c r="L330" s="16">
        <f>+VLOOKUP(B330,'[1]2023'!I$2628:Q$2720,9,0)</f>
        <v>-101951</v>
      </c>
      <c r="M330" s="16">
        <f t="shared" si="29"/>
        <v>0</v>
      </c>
      <c r="N330" s="14" t="str">
        <f>+VLOOKUP(B330,'[1]2023'!I$2628:Q$2720,7,0)</f>
        <v>20250410</v>
      </c>
      <c r="O330" t="s">
        <v>1003</v>
      </c>
    </row>
    <row r="331" spans="1:15" x14ac:dyDescent="0.2">
      <c r="A331" s="11">
        <v>45759</v>
      </c>
      <c r="B331" s="1">
        <v>23461</v>
      </c>
      <c r="C331" s="1" t="s">
        <v>934</v>
      </c>
      <c r="D331" s="1" t="s">
        <v>438</v>
      </c>
      <c r="E331" s="5">
        <v>1190660</v>
      </c>
      <c r="F331" s="8" t="s">
        <v>145</v>
      </c>
      <c r="G331" s="5">
        <v>95253</v>
      </c>
      <c r="H331" s="5">
        <f t="shared" si="27"/>
        <v>1285913</v>
      </c>
      <c r="I331" s="1" t="s">
        <v>438</v>
      </c>
      <c r="J331" s="1" t="s">
        <v>779</v>
      </c>
      <c r="K331" s="19">
        <f t="shared" si="28"/>
        <v>45789</v>
      </c>
      <c r="L331" s="16">
        <f>+VLOOKUP(B331,'[1]2023'!I$2721:O$2837,6,0)</f>
        <v>1285913</v>
      </c>
      <c r="M331" s="16">
        <f t="shared" si="29"/>
        <v>0</v>
      </c>
      <c r="N331" s="14" t="str">
        <f>+VLOOKUP(B331,'[1]2023'!I$2721:O$2837,7,0)</f>
        <v>20250530</v>
      </c>
      <c r="O331" t="s">
        <v>1007</v>
      </c>
    </row>
    <row r="332" spans="1:15" x14ac:dyDescent="0.2">
      <c r="A332" s="11">
        <v>45761</v>
      </c>
      <c r="B332" s="1">
        <v>2348</v>
      </c>
      <c r="C332" s="1" t="s">
        <v>958</v>
      </c>
      <c r="D332" s="1" t="s">
        <v>909</v>
      </c>
      <c r="E332" s="5">
        <v>-258281</v>
      </c>
      <c r="F332" s="8" t="s">
        <v>145</v>
      </c>
      <c r="G332" s="5">
        <v>-20662</v>
      </c>
      <c r="H332" s="5">
        <f t="shared" si="27"/>
        <v>-278943</v>
      </c>
      <c r="I332" s="1" t="s">
        <v>907</v>
      </c>
      <c r="J332" s="1" t="s">
        <v>904</v>
      </c>
      <c r="K332" s="19">
        <f t="shared" si="28"/>
        <v>45791</v>
      </c>
      <c r="L332" s="16">
        <f>+VLOOKUP(B332,'[1]2023'!I$2628:Q$2720,9,0)</f>
        <v>-278943</v>
      </c>
      <c r="M332" s="16">
        <f t="shared" si="29"/>
        <v>0</v>
      </c>
      <c r="N332" s="14" t="str">
        <f>+VLOOKUP(B332,'[1]2023'!I$2628:Q$2720,7,0)</f>
        <v>20250410</v>
      </c>
      <c r="O332" t="s">
        <v>1003</v>
      </c>
    </row>
    <row r="333" spans="1:15" x14ac:dyDescent="0.2">
      <c r="A333" s="11">
        <v>45761</v>
      </c>
      <c r="B333" s="1">
        <v>2452</v>
      </c>
      <c r="C333" s="1" t="s">
        <v>941</v>
      </c>
      <c r="D333" s="1" t="s">
        <v>909</v>
      </c>
      <c r="E333" s="5">
        <v>-167440</v>
      </c>
      <c r="F333" s="8" t="s">
        <v>145</v>
      </c>
      <c r="G333" s="5">
        <v>-13395</v>
      </c>
      <c r="H333" s="5">
        <f t="shared" si="27"/>
        <v>-180835</v>
      </c>
      <c r="I333" s="1" t="s">
        <v>302</v>
      </c>
      <c r="J333" s="1" t="s">
        <v>375</v>
      </c>
      <c r="K333" s="19">
        <f t="shared" si="28"/>
        <v>45791</v>
      </c>
      <c r="L333" s="16">
        <f>+VLOOKUP(B333,'[1]2023'!I$2628:Q$2720,9,0)</f>
        <v>-180835</v>
      </c>
      <c r="M333" s="16">
        <f t="shared" si="29"/>
        <v>0</v>
      </c>
      <c r="N333" s="14" t="str">
        <f>+VLOOKUP(B333,'[1]2023'!I$2628:Q$2720,7,0)</f>
        <v>20250410</v>
      </c>
      <c r="O333" t="s">
        <v>1003</v>
      </c>
    </row>
    <row r="334" spans="1:15" x14ac:dyDescent="0.2">
      <c r="A334" s="11">
        <v>45761</v>
      </c>
      <c r="B334" s="1">
        <v>2794</v>
      </c>
      <c r="C334" s="1" t="s">
        <v>958</v>
      </c>
      <c r="D334" s="1" t="s">
        <v>910</v>
      </c>
      <c r="E334" s="5">
        <v>-77484</v>
      </c>
      <c r="F334" s="20">
        <v>0.1</v>
      </c>
      <c r="G334" s="5">
        <v>-7748</v>
      </c>
      <c r="H334" s="5">
        <f t="shared" si="27"/>
        <v>-85232</v>
      </c>
      <c r="I334" s="1" t="s">
        <v>907</v>
      </c>
      <c r="J334" s="1" t="s">
        <v>904</v>
      </c>
      <c r="K334" s="19">
        <f t="shared" si="28"/>
        <v>45791</v>
      </c>
      <c r="L334" s="16">
        <f>+VLOOKUP(B334,'[1]2023'!I$2628:Q$2720,9,0)</f>
        <v>-85232</v>
      </c>
      <c r="M334" s="16">
        <f t="shared" si="29"/>
        <v>0</v>
      </c>
      <c r="N334" s="14" t="str">
        <f>+VLOOKUP(B334,'[1]2023'!I$2628:Q$2720,7,0)</f>
        <v>20250410</v>
      </c>
      <c r="O334" t="s">
        <v>1003</v>
      </c>
    </row>
    <row r="335" spans="1:15" x14ac:dyDescent="0.2">
      <c r="A335" s="11">
        <v>45761</v>
      </c>
      <c r="B335" s="1">
        <v>3175</v>
      </c>
      <c r="C335" s="1" t="s">
        <v>944</v>
      </c>
      <c r="D335" s="1" t="s">
        <v>909</v>
      </c>
      <c r="E335" s="5">
        <v>-302961</v>
      </c>
      <c r="F335" s="8" t="s">
        <v>145</v>
      </c>
      <c r="G335" s="5">
        <v>-24237</v>
      </c>
      <c r="H335" s="5">
        <f t="shared" si="27"/>
        <v>-327198</v>
      </c>
      <c r="I335" s="1" t="s">
        <v>394</v>
      </c>
      <c r="J335" s="1" t="s">
        <v>472</v>
      </c>
      <c r="K335" s="19">
        <f t="shared" si="28"/>
        <v>45791</v>
      </c>
      <c r="L335" s="16">
        <f>+VLOOKUP(B335,'[1]2023'!I$2628:Q$2720,9,0)</f>
        <v>-327198</v>
      </c>
      <c r="M335" s="16">
        <f t="shared" si="29"/>
        <v>0</v>
      </c>
      <c r="N335" s="14" t="str">
        <f>+VLOOKUP(B335,'[1]2023'!I$2628:Q$2720,7,0)</f>
        <v>20250410</v>
      </c>
      <c r="O335" t="s">
        <v>1003</v>
      </c>
    </row>
    <row r="336" spans="1:15" x14ac:dyDescent="0.2">
      <c r="A336" s="11">
        <v>45761</v>
      </c>
      <c r="B336" s="1">
        <v>3418</v>
      </c>
      <c r="C336" s="1" t="s">
        <v>938</v>
      </c>
      <c r="D336" s="1" t="s">
        <v>909</v>
      </c>
      <c r="E336" s="5">
        <v>-352439</v>
      </c>
      <c r="F336" s="8" t="s">
        <v>145</v>
      </c>
      <c r="G336" s="5">
        <v>-28195</v>
      </c>
      <c r="H336" s="5">
        <f t="shared" si="27"/>
        <v>-380634</v>
      </c>
      <c r="I336" s="1" t="s">
        <v>437</v>
      </c>
      <c r="J336" s="1" t="s">
        <v>456</v>
      </c>
      <c r="K336" s="19">
        <f t="shared" si="28"/>
        <v>45791</v>
      </c>
      <c r="L336" s="16">
        <f>+VLOOKUP(B336,'[1]2023'!I$2628:Q$2720,9,0)</f>
        <v>-380634</v>
      </c>
      <c r="M336" s="16">
        <f t="shared" si="29"/>
        <v>0</v>
      </c>
      <c r="N336" s="14" t="str">
        <f>+VLOOKUP(B336,'[1]2023'!I$2628:Q$2720,7,0)</f>
        <v>20250410</v>
      </c>
      <c r="O336" t="s">
        <v>1003</v>
      </c>
    </row>
    <row r="337" spans="1:15" x14ac:dyDescent="0.2">
      <c r="A337" s="11">
        <v>45761</v>
      </c>
      <c r="B337" s="1">
        <v>4392</v>
      </c>
      <c r="C337" s="1" t="s">
        <v>940</v>
      </c>
      <c r="D337" s="1" t="s">
        <v>909</v>
      </c>
      <c r="E337" s="5">
        <v>-870338</v>
      </c>
      <c r="F337" s="8" t="s">
        <v>145</v>
      </c>
      <c r="G337" s="5">
        <v>-69627</v>
      </c>
      <c r="H337" s="5">
        <f t="shared" si="27"/>
        <v>-939965</v>
      </c>
      <c r="I337" s="1" t="s">
        <v>748</v>
      </c>
      <c r="J337" s="1" t="s">
        <v>134</v>
      </c>
      <c r="K337" s="19">
        <f t="shared" si="28"/>
        <v>45791</v>
      </c>
      <c r="L337" s="16">
        <f>+VLOOKUP(B337,'[1]2023'!I$2628:Q$2720,9,0)</f>
        <v>-939965</v>
      </c>
      <c r="M337" s="16">
        <f t="shared" si="29"/>
        <v>0</v>
      </c>
      <c r="N337" s="14" t="str">
        <f>+VLOOKUP(B337,'[1]2023'!I$2628:Q$2720,7,0)</f>
        <v>20250410</v>
      </c>
      <c r="O337" t="s">
        <v>1003</v>
      </c>
    </row>
    <row r="338" spans="1:15" x14ac:dyDescent="0.2">
      <c r="A338" s="11">
        <v>45761</v>
      </c>
      <c r="B338" s="1">
        <v>23546</v>
      </c>
      <c r="C338" s="1" t="s">
        <v>934</v>
      </c>
      <c r="D338" s="1" t="s">
        <v>898</v>
      </c>
      <c r="E338" s="5">
        <v>1190660</v>
      </c>
      <c r="F338" s="8" t="s">
        <v>145</v>
      </c>
      <c r="G338" s="5">
        <v>95253</v>
      </c>
      <c r="H338" s="5">
        <f t="shared" si="27"/>
        <v>1285913</v>
      </c>
      <c r="I338" s="1" t="s">
        <v>748</v>
      </c>
      <c r="J338" s="1" t="s">
        <v>134</v>
      </c>
      <c r="K338" s="19">
        <f t="shared" si="28"/>
        <v>45791</v>
      </c>
      <c r="L338" s="16">
        <f>+VLOOKUP(B338,'[1]2023'!I$2838:Q$2941,9,0)</f>
        <v>1285913</v>
      </c>
      <c r="M338" s="16">
        <f t="shared" si="29"/>
        <v>0</v>
      </c>
      <c r="N338" s="14" t="str">
        <f>+VLOOKUP(B338,'[1]2023'!I$2838:Q$2941,7,0)</f>
        <v>20250610</v>
      </c>
      <c r="O338" t="s">
        <v>1048</v>
      </c>
    </row>
    <row r="339" spans="1:15" x14ac:dyDescent="0.2">
      <c r="A339" s="11">
        <v>45761</v>
      </c>
      <c r="B339" s="1">
        <v>23547</v>
      </c>
      <c r="C339" s="1" t="s">
        <v>934</v>
      </c>
      <c r="D339" s="1" t="s">
        <v>898</v>
      </c>
      <c r="E339" s="5">
        <v>1131355</v>
      </c>
      <c r="F339" s="8" t="s">
        <v>145</v>
      </c>
      <c r="G339" s="5">
        <v>90508</v>
      </c>
      <c r="H339" s="5">
        <f t="shared" si="27"/>
        <v>1221863</v>
      </c>
      <c r="I339" s="1" t="s">
        <v>748</v>
      </c>
      <c r="J339" s="1" t="s">
        <v>134</v>
      </c>
      <c r="K339" s="19">
        <f t="shared" si="28"/>
        <v>45791</v>
      </c>
      <c r="L339" s="16">
        <f>+VLOOKUP(B339,'[1]2023'!I$2721:O$2837,6,0)</f>
        <v>1221863</v>
      </c>
      <c r="M339" s="16">
        <f t="shared" si="29"/>
        <v>0</v>
      </c>
      <c r="N339" s="14" t="str">
        <f>+VLOOKUP(B339,'[1]2023'!I$2721:O$2837,7,0)</f>
        <v>20250530</v>
      </c>
      <c r="O339" t="s">
        <v>1007</v>
      </c>
    </row>
    <row r="340" spans="1:15" x14ac:dyDescent="0.2">
      <c r="A340" s="11">
        <v>45761</v>
      </c>
      <c r="B340" s="1">
        <v>23548</v>
      </c>
      <c r="C340" s="1" t="s">
        <v>934</v>
      </c>
      <c r="D340" s="1" t="s">
        <v>898</v>
      </c>
      <c r="E340" s="5">
        <v>2221160</v>
      </c>
      <c r="F340" s="8" t="s">
        <v>145</v>
      </c>
      <c r="G340" s="5">
        <v>177693</v>
      </c>
      <c r="H340" s="5">
        <f t="shared" si="27"/>
        <v>2398853</v>
      </c>
      <c r="I340" s="1" t="s">
        <v>748</v>
      </c>
      <c r="J340" s="1" t="s">
        <v>134</v>
      </c>
      <c r="K340" s="19">
        <f t="shared" si="28"/>
        <v>45791</v>
      </c>
      <c r="L340" s="16">
        <f>+VLOOKUP(B340,'[1]2023'!I$2721:O$2837,6,0)</f>
        <v>2398853</v>
      </c>
      <c r="M340" s="16">
        <f t="shared" si="29"/>
        <v>0</v>
      </c>
      <c r="N340" s="14" t="str">
        <f>+VLOOKUP(B340,'[1]2023'!I$2721:O$2837,7,0)</f>
        <v>20250530</v>
      </c>
      <c r="O340" t="s">
        <v>1007</v>
      </c>
    </row>
    <row r="341" spans="1:15" x14ac:dyDescent="0.2">
      <c r="A341" s="11">
        <v>45761</v>
      </c>
      <c r="B341" s="1">
        <v>23549</v>
      </c>
      <c r="C341" s="1" t="s">
        <v>934</v>
      </c>
      <c r="D341" s="1" t="s">
        <v>898</v>
      </c>
      <c r="E341" s="5">
        <v>1110580</v>
      </c>
      <c r="F341" s="8" t="s">
        <v>145</v>
      </c>
      <c r="G341" s="5">
        <v>88846</v>
      </c>
      <c r="H341" s="5">
        <f t="shared" si="27"/>
        <v>1199426</v>
      </c>
      <c r="I341" s="1" t="s">
        <v>748</v>
      </c>
      <c r="J341" s="1" t="s">
        <v>134</v>
      </c>
      <c r="K341" s="19">
        <f t="shared" si="28"/>
        <v>45791</v>
      </c>
      <c r="L341" s="16">
        <f>+VLOOKUP(B341,'[1]2023'!I$2721:O$2837,6,0)</f>
        <v>1199426</v>
      </c>
      <c r="M341" s="16">
        <f t="shared" si="29"/>
        <v>0</v>
      </c>
      <c r="N341" s="14" t="str">
        <f>+VLOOKUP(B341,'[1]2023'!I$2721:O$2837,7,0)</f>
        <v>20250530</v>
      </c>
      <c r="O341" t="s">
        <v>1007</v>
      </c>
    </row>
    <row r="342" spans="1:15" x14ac:dyDescent="0.2">
      <c r="A342" s="11">
        <v>45761</v>
      </c>
      <c r="B342" s="1">
        <v>23599</v>
      </c>
      <c r="C342" s="1" t="s">
        <v>934</v>
      </c>
      <c r="D342" s="1" t="s">
        <v>998</v>
      </c>
      <c r="E342" s="5">
        <v>1705910</v>
      </c>
      <c r="F342" s="8" t="s">
        <v>145</v>
      </c>
      <c r="G342" s="5">
        <v>136473</v>
      </c>
      <c r="H342" s="5">
        <f t="shared" si="27"/>
        <v>1842383</v>
      </c>
      <c r="I342" s="1" t="s">
        <v>302</v>
      </c>
      <c r="J342" s="1" t="s">
        <v>375</v>
      </c>
      <c r="K342" s="19">
        <f t="shared" si="28"/>
        <v>45791</v>
      </c>
      <c r="L342" s="16">
        <f>+VLOOKUP(B342,'[1]2023'!I$2721:O$2837,6,0)</f>
        <v>1842383</v>
      </c>
      <c r="M342" s="16">
        <f t="shared" si="29"/>
        <v>0</v>
      </c>
      <c r="N342" s="14" t="str">
        <f>+VLOOKUP(B342,'[1]2023'!I$2721:O$2837,7,0)</f>
        <v>20250530</v>
      </c>
      <c r="O342" t="s">
        <v>1007</v>
      </c>
    </row>
    <row r="343" spans="1:15" x14ac:dyDescent="0.2">
      <c r="A343" s="11">
        <v>45761</v>
      </c>
      <c r="B343" s="1">
        <v>23600</v>
      </c>
      <c r="C343" s="1" t="s">
        <v>934</v>
      </c>
      <c r="D343" s="1" t="s">
        <v>999</v>
      </c>
      <c r="E343" s="5">
        <v>2301240</v>
      </c>
      <c r="F343" s="8" t="s">
        <v>145</v>
      </c>
      <c r="G343" s="5">
        <v>184099</v>
      </c>
      <c r="H343" s="5">
        <f t="shared" si="27"/>
        <v>2485339</v>
      </c>
      <c r="I343" s="1" t="s">
        <v>907</v>
      </c>
      <c r="J343" s="1" t="s">
        <v>904</v>
      </c>
      <c r="K343" s="19">
        <f t="shared" si="28"/>
        <v>45791</v>
      </c>
      <c r="L343" s="16">
        <f>+VLOOKUP(B343,'[1]2023'!I$2721:O$2837,6,0)</f>
        <v>2485339</v>
      </c>
      <c r="M343" s="16">
        <f t="shared" si="29"/>
        <v>0</v>
      </c>
      <c r="N343" s="14" t="str">
        <f>+VLOOKUP(B343,'[1]2023'!I$2721:O$2837,7,0)</f>
        <v>20250530</v>
      </c>
      <c r="O343" t="s">
        <v>1007</v>
      </c>
    </row>
    <row r="344" spans="1:15" x14ac:dyDescent="0.2">
      <c r="A344" s="11">
        <v>45762</v>
      </c>
      <c r="B344" s="1">
        <v>2700</v>
      </c>
      <c r="C344" s="1" t="s">
        <v>957</v>
      </c>
      <c r="D344" s="1" t="s">
        <v>910</v>
      </c>
      <c r="E344" s="5">
        <v>-32148</v>
      </c>
      <c r="F344" s="20">
        <v>0.1</v>
      </c>
      <c r="G344" s="5">
        <v>-3215</v>
      </c>
      <c r="H344" s="5">
        <f t="shared" si="27"/>
        <v>-35363</v>
      </c>
      <c r="I344" s="1" t="s">
        <v>438</v>
      </c>
      <c r="J344" s="1" t="s">
        <v>779</v>
      </c>
      <c r="K344" s="19">
        <f t="shared" si="28"/>
        <v>45792</v>
      </c>
      <c r="L344" s="16">
        <f>+VLOOKUP(B344,'[1]2023'!I$2628:Q$2720,9,0)</f>
        <v>-35363</v>
      </c>
      <c r="M344" s="16">
        <f t="shared" si="29"/>
        <v>0</v>
      </c>
      <c r="N344" s="14" t="str">
        <f>+VLOOKUP(B344,'[1]2023'!I$2628:Q$2720,7,0)</f>
        <v>20250410</v>
      </c>
      <c r="O344" t="s">
        <v>1003</v>
      </c>
    </row>
    <row r="345" spans="1:15" x14ac:dyDescent="0.2">
      <c r="A345" s="11">
        <v>45762</v>
      </c>
      <c r="B345" s="1">
        <v>2701</v>
      </c>
      <c r="C345" s="1" t="s">
        <v>957</v>
      </c>
      <c r="D345" s="1" t="s">
        <v>909</v>
      </c>
      <c r="E345" s="5">
        <v>-107159</v>
      </c>
      <c r="F345" s="8" t="s">
        <v>145</v>
      </c>
      <c r="G345" s="5">
        <v>-8573</v>
      </c>
      <c r="H345" s="5">
        <f t="shared" si="27"/>
        <v>-115732</v>
      </c>
      <c r="I345" s="1" t="s">
        <v>438</v>
      </c>
      <c r="J345" s="1" t="s">
        <v>779</v>
      </c>
      <c r="K345" s="19">
        <f t="shared" si="28"/>
        <v>45792</v>
      </c>
      <c r="L345" s="16">
        <f>+VLOOKUP(B345,'[1]2023'!I$2628:Q$2720,9,0)</f>
        <v>-115732</v>
      </c>
      <c r="M345" s="16">
        <f t="shared" si="29"/>
        <v>0</v>
      </c>
      <c r="N345" s="14" t="str">
        <f>+VLOOKUP(B345,'[1]2023'!I$2628:Q$2720,7,0)</f>
        <v>20250410</v>
      </c>
      <c r="O345" t="s">
        <v>1003</v>
      </c>
    </row>
    <row r="346" spans="1:15" x14ac:dyDescent="0.2">
      <c r="A346" s="11">
        <v>45762</v>
      </c>
      <c r="B346" s="1">
        <v>2741</v>
      </c>
      <c r="C346" s="1" t="s">
        <v>947</v>
      </c>
      <c r="D346" s="1" t="s">
        <v>909</v>
      </c>
      <c r="E346" s="5">
        <v>-59971</v>
      </c>
      <c r="F346" s="8" t="s">
        <v>145</v>
      </c>
      <c r="G346" s="5">
        <v>-4798</v>
      </c>
      <c r="H346" s="5">
        <f t="shared" si="27"/>
        <v>-64769</v>
      </c>
      <c r="I346" s="1" t="s">
        <v>727</v>
      </c>
      <c r="J346" s="1" t="s">
        <v>243</v>
      </c>
      <c r="K346" s="19">
        <f t="shared" si="28"/>
        <v>45792</v>
      </c>
      <c r="L346" s="16">
        <f>+VLOOKUP(B346,'[1]2023'!I$2628:Q$2720,9,0)</f>
        <v>-64769</v>
      </c>
      <c r="M346" s="16">
        <f t="shared" si="29"/>
        <v>0</v>
      </c>
      <c r="N346" s="14" t="str">
        <f>+VLOOKUP(B346,'[1]2023'!I$2628:Q$2720,7,0)</f>
        <v>20250410</v>
      </c>
      <c r="O346" t="s">
        <v>1003</v>
      </c>
    </row>
    <row r="347" spans="1:15" x14ac:dyDescent="0.2">
      <c r="A347" s="11">
        <v>45762</v>
      </c>
      <c r="B347" s="1">
        <v>3146</v>
      </c>
      <c r="C347" s="1" t="s">
        <v>947</v>
      </c>
      <c r="D347" s="1" t="s">
        <v>910</v>
      </c>
      <c r="E347" s="5">
        <v>-17991</v>
      </c>
      <c r="F347" s="20">
        <v>0.1</v>
      </c>
      <c r="G347" s="5">
        <v>-1799</v>
      </c>
      <c r="H347" s="5">
        <f t="shared" si="27"/>
        <v>-19790</v>
      </c>
      <c r="I347" s="1" t="s">
        <v>727</v>
      </c>
      <c r="J347" s="1" t="s">
        <v>243</v>
      </c>
      <c r="K347" s="19">
        <f t="shared" si="28"/>
        <v>45792</v>
      </c>
      <c r="L347" s="16">
        <f>+VLOOKUP(B347,'[1]2023'!I$2628:Q$2720,9,0)</f>
        <v>-19790</v>
      </c>
      <c r="M347" s="16">
        <f t="shared" si="29"/>
        <v>0</v>
      </c>
      <c r="N347" s="14" t="str">
        <f>+VLOOKUP(B347,'[1]2023'!I$2628:Q$2720,7,0)</f>
        <v>20250410</v>
      </c>
      <c r="O347" t="s">
        <v>1003</v>
      </c>
    </row>
    <row r="348" spans="1:15" x14ac:dyDescent="0.2">
      <c r="A348" s="11">
        <v>45762</v>
      </c>
      <c r="B348" s="1">
        <v>3489</v>
      </c>
      <c r="C348" s="1" t="s">
        <v>938</v>
      </c>
      <c r="D348" s="1" t="s">
        <v>910</v>
      </c>
      <c r="E348" s="5">
        <v>-105732</v>
      </c>
      <c r="F348" s="20">
        <v>0.1</v>
      </c>
      <c r="G348" s="5">
        <v>-10573</v>
      </c>
      <c r="H348" s="5">
        <f t="shared" si="27"/>
        <v>-116305</v>
      </c>
      <c r="I348" s="1" t="s">
        <v>437</v>
      </c>
      <c r="J348" s="1" t="s">
        <v>456</v>
      </c>
      <c r="K348" s="19">
        <f t="shared" si="28"/>
        <v>45792</v>
      </c>
      <c r="L348" s="16">
        <f>+VLOOKUP(B348,'[1]2023'!I$2628:Q$2720,9,0)</f>
        <v>-116305</v>
      </c>
      <c r="M348" s="16">
        <f t="shared" si="29"/>
        <v>0</v>
      </c>
      <c r="N348" s="14" t="str">
        <f>+VLOOKUP(B348,'[1]2023'!I$2628:Q$2720,7,0)</f>
        <v>20250410</v>
      </c>
      <c r="O348" t="s">
        <v>1003</v>
      </c>
    </row>
    <row r="349" spans="1:15" x14ac:dyDescent="0.2">
      <c r="A349" s="11">
        <v>45763</v>
      </c>
      <c r="B349" s="1">
        <v>3086</v>
      </c>
      <c r="C349" s="1" t="s">
        <v>952</v>
      </c>
      <c r="D349" s="1" t="s">
        <v>910</v>
      </c>
      <c r="E349" s="5">
        <v>-28320</v>
      </c>
      <c r="F349" s="20">
        <v>0.1</v>
      </c>
      <c r="G349" s="5">
        <v>-2832</v>
      </c>
      <c r="H349" s="5">
        <f t="shared" si="27"/>
        <v>-31152</v>
      </c>
      <c r="I349" s="1" t="s">
        <v>897</v>
      </c>
      <c r="J349" s="1" t="s">
        <v>747</v>
      </c>
      <c r="K349" s="19">
        <f t="shared" si="28"/>
        <v>45793</v>
      </c>
      <c r="L349" s="16">
        <f>+VLOOKUP(B349,'[1]2023'!I$2628:Q$2720,9,0)</f>
        <v>-31152</v>
      </c>
      <c r="M349" s="16">
        <f t="shared" si="29"/>
        <v>0</v>
      </c>
      <c r="N349" s="14" t="str">
        <f>+VLOOKUP(B349,'[1]2023'!I$2628:Q$2720,7,0)</f>
        <v>20250410</v>
      </c>
      <c r="O349" t="s">
        <v>1003</v>
      </c>
    </row>
    <row r="350" spans="1:15" x14ac:dyDescent="0.2">
      <c r="A350" s="11">
        <v>45763</v>
      </c>
      <c r="B350" s="1">
        <v>23837</v>
      </c>
      <c r="C350" s="1" t="s">
        <v>934</v>
      </c>
      <c r="D350" s="1" t="s">
        <v>207</v>
      </c>
      <c r="E350" s="5">
        <v>2818000</v>
      </c>
      <c r="F350" s="8" t="s">
        <v>145</v>
      </c>
      <c r="G350" s="5">
        <v>225440</v>
      </c>
      <c r="H350" s="5">
        <f t="shared" si="27"/>
        <v>3043440</v>
      </c>
      <c r="I350" s="1" t="s">
        <v>207</v>
      </c>
      <c r="J350" s="1" t="s">
        <v>706</v>
      </c>
      <c r="K350" s="19">
        <f t="shared" si="28"/>
        <v>45793</v>
      </c>
      <c r="L350" s="16">
        <f>+VLOOKUP(B350,'[1]2023'!I$2838:Q$2941,9,0)</f>
        <v>3043440</v>
      </c>
      <c r="M350" s="16">
        <f t="shared" si="29"/>
        <v>0</v>
      </c>
      <c r="N350" s="14" t="str">
        <f>+VLOOKUP(B350,'[1]2023'!I$2838:Q$2941,7,0)</f>
        <v>20250610</v>
      </c>
      <c r="O350" t="s">
        <v>1048</v>
      </c>
    </row>
    <row r="351" spans="1:15" x14ac:dyDescent="0.2">
      <c r="A351" s="11">
        <v>45763</v>
      </c>
      <c r="B351" s="1">
        <v>23838</v>
      </c>
      <c r="C351" s="1" t="s">
        <v>934</v>
      </c>
      <c r="D351" s="1" t="s">
        <v>727</v>
      </c>
      <c r="E351" s="5">
        <v>1110580</v>
      </c>
      <c r="F351" s="8" t="s">
        <v>145</v>
      </c>
      <c r="G351" s="5">
        <v>88846</v>
      </c>
      <c r="H351" s="5">
        <f t="shared" si="27"/>
        <v>1199426</v>
      </c>
      <c r="I351" s="1" t="s">
        <v>727</v>
      </c>
      <c r="J351" s="1" t="s">
        <v>243</v>
      </c>
      <c r="K351" s="19">
        <f t="shared" si="28"/>
        <v>45793</v>
      </c>
      <c r="L351" s="16">
        <f>+VLOOKUP(B351,'[1]2023'!I$2838:Q$2941,9,0)</f>
        <v>1199426</v>
      </c>
      <c r="M351" s="16">
        <f t="shared" si="29"/>
        <v>0</v>
      </c>
      <c r="N351" s="14" t="str">
        <f>+VLOOKUP(B351,'[1]2023'!I$2838:Q$2941,7,0)</f>
        <v>20250610</v>
      </c>
      <c r="O351" t="s">
        <v>1048</v>
      </c>
    </row>
    <row r="352" spans="1:15" x14ac:dyDescent="0.2">
      <c r="A352" s="11">
        <v>45764</v>
      </c>
      <c r="B352" s="1">
        <v>814</v>
      </c>
      <c r="C352" s="1" t="s">
        <v>964</v>
      </c>
      <c r="D352" s="1" t="s">
        <v>747</v>
      </c>
      <c r="E352" s="5">
        <v>-238132</v>
      </c>
      <c r="F352" s="8" t="s">
        <v>145</v>
      </c>
      <c r="G352" s="5">
        <v>-19051</v>
      </c>
      <c r="H352" s="5">
        <f t="shared" si="27"/>
        <v>-257183</v>
      </c>
      <c r="I352" s="1" t="s">
        <v>393</v>
      </c>
      <c r="J352" s="1" t="s">
        <v>677</v>
      </c>
      <c r="K352" s="19">
        <f t="shared" si="28"/>
        <v>45794</v>
      </c>
      <c r="L352" s="16">
        <f>+VLOOKUP(B352,'[1]2023'!I$2628:Q$2720,9,0)</f>
        <v>-257183</v>
      </c>
      <c r="M352" s="16">
        <f t="shared" si="29"/>
        <v>0</v>
      </c>
      <c r="N352" s="14" t="str">
        <f>+VLOOKUP(B352,'[1]2023'!I$2628:Q$2720,7,0)</f>
        <v>20250410</v>
      </c>
      <c r="O352" t="s">
        <v>1003</v>
      </c>
    </row>
    <row r="353" spans="1:15" x14ac:dyDescent="0.2">
      <c r="A353" s="11">
        <v>45765</v>
      </c>
      <c r="B353" s="1">
        <v>4028</v>
      </c>
      <c r="C353" s="1" t="s">
        <v>949</v>
      </c>
      <c r="D353" s="1" t="s">
        <v>910</v>
      </c>
      <c r="E353" s="5">
        <v>-11994</v>
      </c>
      <c r="F353" s="20">
        <v>0.1</v>
      </c>
      <c r="G353" s="5">
        <v>-1199</v>
      </c>
      <c r="H353" s="5">
        <f t="shared" si="27"/>
        <v>-13193</v>
      </c>
      <c r="I353" s="1" t="s">
        <v>924</v>
      </c>
      <c r="J353" s="1" t="s">
        <v>932</v>
      </c>
      <c r="K353" s="19">
        <f t="shared" si="28"/>
        <v>45795</v>
      </c>
      <c r="L353" s="16">
        <f>+VLOOKUP(B353,'[1]2023'!I$2628:Q$2720,9,0)</f>
        <v>-13193</v>
      </c>
      <c r="M353" s="16">
        <f t="shared" si="29"/>
        <v>0</v>
      </c>
      <c r="N353" s="14" t="str">
        <f>+VLOOKUP(B353,'[1]2023'!I$2628:Q$2720,7,0)</f>
        <v>20250410</v>
      </c>
      <c r="O353" t="s">
        <v>1003</v>
      </c>
    </row>
    <row r="354" spans="1:15" x14ac:dyDescent="0.2">
      <c r="A354" s="11">
        <v>45765</v>
      </c>
      <c r="B354" s="1">
        <v>24944</v>
      </c>
      <c r="C354" s="1" t="s">
        <v>934</v>
      </c>
      <c r="D354" s="1" t="s">
        <v>393</v>
      </c>
      <c r="E354" s="5">
        <v>3512675</v>
      </c>
      <c r="F354" s="8" t="s">
        <v>145</v>
      </c>
      <c r="G354" s="5">
        <v>281014</v>
      </c>
      <c r="H354" s="5">
        <f t="shared" si="27"/>
        <v>3793689</v>
      </c>
      <c r="I354" s="1" t="s">
        <v>393</v>
      </c>
      <c r="J354" s="1" t="s">
        <v>677</v>
      </c>
      <c r="K354" s="19">
        <f t="shared" si="28"/>
        <v>45795</v>
      </c>
      <c r="L354" s="16">
        <f>+VLOOKUP(B354,'[1]2023'!I$2838:Q$2941,9,0)</f>
        <v>3793689</v>
      </c>
      <c r="M354" s="16">
        <f t="shared" si="29"/>
        <v>0</v>
      </c>
      <c r="N354" s="14" t="str">
        <f>+VLOOKUP(B354,'[1]2023'!I$2838:Q$2941,7,0)</f>
        <v>20250610</v>
      </c>
      <c r="O354" t="s">
        <v>1048</v>
      </c>
    </row>
    <row r="355" spans="1:15" x14ac:dyDescent="0.2">
      <c r="A355" s="11">
        <v>45766</v>
      </c>
      <c r="B355" s="1">
        <v>2539</v>
      </c>
      <c r="C355" s="1" t="s">
        <v>953</v>
      </c>
      <c r="D355" s="1" t="s">
        <v>909</v>
      </c>
      <c r="E355" s="5">
        <v>-75614</v>
      </c>
      <c r="F355" s="8" t="s">
        <v>145</v>
      </c>
      <c r="G355" s="5">
        <v>-6049</v>
      </c>
      <c r="H355" s="5">
        <f t="shared" si="27"/>
        <v>-81663</v>
      </c>
      <c r="I355" s="1" t="s">
        <v>911</v>
      </c>
      <c r="J355" s="1" t="s">
        <v>912</v>
      </c>
      <c r="K355" s="19">
        <f t="shared" si="28"/>
        <v>45796</v>
      </c>
      <c r="L355" s="16">
        <f>+VLOOKUP(B355,'[1]2023'!I$2628:Q$2720,9,0)</f>
        <v>-81663</v>
      </c>
      <c r="M355" s="16">
        <f t="shared" si="29"/>
        <v>0</v>
      </c>
      <c r="N355" s="14" t="str">
        <f>+VLOOKUP(B355,'[1]2023'!I$2628:Q$2720,7,0)</f>
        <v>20250410</v>
      </c>
      <c r="O355" t="s">
        <v>1003</v>
      </c>
    </row>
    <row r="356" spans="1:15" x14ac:dyDescent="0.2">
      <c r="A356" s="11">
        <v>45766</v>
      </c>
      <c r="B356" s="1">
        <v>2915</v>
      </c>
      <c r="C356" s="1" t="s">
        <v>953</v>
      </c>
      <c r="D356" s="1" t="s">
        <v>910</v>
      </c>
      <c r="E356" s="5">
        <v>-22684</v>
      </c>
      <c r="F356" s="20">
        <v>0.1</v>
      </c>
      <c r="G356" s="5">
        <v>-2268</v>
      </c>
      <c r="H356" s="5">
        <f t="shared" si="27"/>
        <v>-24952</v>
      </c>
      <c r="I356" s="1" t="s">
        <v>911</v>
      </c>
      <c r="J356" s="1" t="s">
        <v>912</v>
      </c>
      <c r="K356" s="19">
        <f t="shared" si="28"/>
        <v>45796</v>
      </c>
      <c r="L356" s="16">
        <f>+VLOOKUP(B356,'[1]2023'!I$2628:Q$2720,9,0)</f>
        <v>-24952</v>
      </c>
      <c r="M356" s="16">
        <f t="shared" si="29"/>
        <v>0</v>
      </c>
      <c r="N356" s="14" t="str">
        <f>+VLOOKUP(B356,'[1]2023'!I$2628:Q$2720,7,0)</f>
        <v>20250410</v>
      </c>
      <c r="O356" t="s">
        <v>1003</v>
      </c>
    </row>
    <row r="357" spans="1:15" x14ac:dyDescent="0.2">
      <c r="A357" s="11">
        <v>45768</v>
      </c>
      <c r="B357" s="1">
        <v>2128</v>
      </c>
      <c r="C357" s="1" t="s">
        <v>959</v>
      </c>
      <c r="D357" s="1" t="s">
        <v>975</v>
      </c>
      <c r="E357" s="5">
        <v>-1031370</v>
      </c>
      <c r="F357" s="8" t="s">
        <v>145</v>
      </c>
      <c r="G357" s="5">
        <v>-82510</v>
      </c>
      <c r="H357" s="5">
        <f t="shared" si="27"/>
        <v>-1113880</v>
      </c>
      <c r="I357" s="1" t="s">
        <v>748</v>
      </c>
      <c r="J357" s="1" t="s">
        <v>134</v>
      </c>
      <c r="K357" s="19">
        <f t="shared" si="28"/>
        <v>45798</v>
      </c>
      <c r="L357" s="16">
        <f>+VLOOKUP(B357,'[1]2023'!I$2721:Q$2837,9,0)</f>
        <v>-1113880</v>
      </c>
      <c r="M357" s="16">
        <f t="shared" si="29"/>
        <v>0</v>
      </c>
      <c r="N357" s="14" t="str">
        <f>+VLOOKUP(B357,'[1]2023'!I$2721:O$2837,7,0)</f>
        <v>20250512</v>
      </c>
      <c r="O357" t="s">
        <v>1006</v>
      </c>
    </row>
    <row r="358" spans="1:15" x14ac:dyDescent="0.2">
      <c r="A358" s="11">
        <v>45768</v>
      </c>
      <c r="B358" s="1">
        <v>3612</v>
      </c>
      <c r="C358" s="1" t="s">
        <v>944</v>
      </c>
      <c r="D358" s="1" t="s">
        <v>910</v>
      </c>
      <c r="E358" s="5">
        <v>-90888</v>
      </c>
      <c r="F358" s="20">
        <v>0.1</v>
      </c>
      <c r="G358" s="5">
        <v>-9089</v>
      </c>
      <c r="H358" s="5">
        <f t="shared" si="27"/>
        <v>-99977</v>
      </c>
      <c r="I358" s="1" t="s">
        <v>394</v>
      </c>
      <c r="J358" s="1" t="s">
        <v>472</v>
      </c>
      <c r="K358" s="19">
        <f t="shared" si="28"/>
        <v>45798</v>
      </c>
      <c r="L358" s="16">
        <f>+VLOOKUP(B358,'[1]2023'!I$2628:Q$2720,9,0)</f>
        <v>-99977</v>
      </c>
      <c r="M358" s="16">
        <f t="shared" si="29"/>
        <v>0</v>
      </c>
      <c r="N358" s="14" t="str">
        <f>+VLOOKUP(B358,'[1]2023'!I$2628:Q$2720,7,0)</f>
        <v>20250410</v>
      </c>
      <c r="O358" t="s">
        <v>1003</v>
      </c>
    </row>
    <row r="359" spans="1:15" x14ac:dyDescent="0.2">
      <c r="A359" s="11">
        <v>45768</v>
      </c>
      <c r="B359" s="1">
        <v>25069</v>
      </c>
      <c r="C359" s="1" t="s">
        <v>934</v>
      </c>
      <c r="D359" s="1" t="s">
        <v>898</v>
      </c>
      <c r="E359" s="5">
        <v>1190660</v>
      </c>
      <c r="F359" s="8" t="s">
        <v>145</v>
      </c>
      <c r="G359" s="5">
        <v>95253</v>
      </c>
      <c r="H359" s="5">
        <f t="shared" si="27"/>
        <v>1285913</v>
      </c>
      <c r="I359" s="1" t="s">
        <v>748</v>
      </c>
      <c r="J359" s="1" t="s">
        <v>134</v>
      </c>
      <c r="K359" s="19">
        <f t="shared" si="28"/>
        <v>45798</v>
      </c>
      <c r="L359" s="16">
        <f>+VLOOKUP(B359,'[1]2023'!I$2838:Q$2941,9,0)</f>
        <v>1285913</v>
      </c>
      <c r="M359" s="16">
        <f t="shared" si="29"/>
        <v>0</v>
      </c>
      <c r="N359" s="14" t="str">
        <f>+VLOOKUP(B359,'[1]2023'!I$2838:Q$2941,7,0)</f>
        <v>20250610</v>
      </c>
      <c r="O359" t="s">
        <v>1048</v>
      </c>
    </row>
    <row r="360" spans="1:15" x14ac:dyDescent="0.2">
      <c r="A360" s="11">
        <v>45768</v>
      </c>
      <c r="B360" s="1">
        <v>25070</v>
      </c>
      <c r="C360" s="1" t="s">
        <v>934</v>
      </c>
      <c r="D360" s="1" t="s">
        <v>898</v>
      </c>
      <c r="E360" s="5">
        <v>1072050</v>
      </c>
      <c r="F360" s="8" t="s">
        <v>145</v>
      </c>
      <c r="G360" s="5">
        <v>85764</v>
      </c>
      <c r="H360" s="5">
        <f t="shared" ref="H360:H424" si="30">+E360+G360</f>
        <v>1157814</v>
      </c>
      <c r="I360" s="1" t="s">
        <v>748</v>
      </c>
      <c r="J360" s="1" t="s">
        <v>134</v>
      </c>
      <c r="K360" s="19">
        <f t="shared" ref="K360:K423" si="31">30+A360</f>
        <v>45798</v>
      </c>
      <c r="L360" s="16">
        <f>+VLOOKUP(B360,'[1]2023'!I$2838:Q$2941,9,0)</f>
        <v>1157814</v>
      </c>
      <c r="M360" s="16">
        <f t="shared" ref="M360:M423" si="32">+L360-H360</f>
        <v>0</v>
      </c>
      <c r="N360" s="14" t="str">
        <f>+VLOOKUP(B360,'[1]2023'!I$2838:Q$2941,7,0)</f>
        <v>20250610</v>
      </c>
      <c r="O360" t="s">
        <v>1048</v>
      </c>
    </row>
    <row r="361" spans="1:15" x14ac:dyDescent="0.2">
      <c r="A361" s="11">
        <v>45768</v>
      </c>
      <c r="B361" s="1">
        <v>25123</v>
      </c>
      <c r="C361" s="1" t="s">
        <v>934</v>
      </c>
      <c r="D361" s="1" t="s">
        <v>1000</v>
      </c>
      <c r="E361" s="5">
        <v>1110580</v>
      </c>
      <c r="F361" s="8" t="s">
        <v>145</v>
      </c>
      <c r="G361" s="5">
        <v>88846</v>
      </c>
      <c r="H361" s="5">
        <f t="shared" si="30"/>
        <v>1199426</v>
      </c>
      <c r="I361" s="1" t="s">
        <v>302</v>
      </c>
      <c r="J361" s="1" t="s">
        <v>375</v>
      </c>
      <c r="K361" s="19">
        <f t="shared" si="31"/>
        <v>45798</v>
      </c>
      <c r="L361" s="16">
        <f>+VLOOKUP(B361,'[1]2023'!I$2838:Q$2941,9,0)</f>
        <v>1199426</v>
      </c>
      <c r="M361" s="16">
        <f t="shared" si="32"/>
        <v>0</v>
      </c>
      <c r="N361" s="14" t="str">
        <f>+VLOOKUP(B361,'[1]2023'!I$2838:Q$2941,7,0)</f>
        <v>20250610</v>
      </c>
      <c r="O361" t="s">
        <v>1048</v>
      </c>
    </row>
    <row r="362" spans="1:15" x14ac:dyDescent="0.2">
      <c r="A362" s="11">
        <v>45768</v>
      </c>
      <c r="B362" s="1">
        <v>25182</v>
      </c>
      <c r="C362" s="1" t="s">
        <v>934</v>
      </c>
      <c r="D362" s="1" t="s">
        <v>207</v>
      </c>
      <c r="E362" s="5">
        <v>2936610</v>
      </c>
      <c r="F362" s="8" t="s">
        <v>145</v>
      </c>
      <c r="G362" s="5">
        <v>234929</v>
      </c>
      <c r="H362" s="5">
        <f t="shared" si="30"/>
        <v>3171539</v>
      </c>
      <c r="I362" s="1" t="s">
        <v>207</v>
      </c>
      <c r="J362" s="1" t="s">
        <v>706</v>
      </c>
      <c r="K362" s="19">
        <f t="shared" si="31"/>
        <v>45798</v>
      </c>
      <c r="L362" s="16">
        <f>+VLOOKUP(B362,'[1]2023'!I$2838:Q$2941,9,0)</f>
        <v>3171539</v>
      </c>
      <c r="M362" s="16">
        <f t="shared" si="32"/>
        <v>0</v>
      </c>
      <c r="N362" s="14" t="str">
        <f>+VLOOKUP(B362,'[1]2023'!I$2838:Q$2941,7,0)</f>
        <v>20250610</v>
      </c>
      <c r="O362" t="s">
        <v>1048</v>
      </c>
    </row>
    <row r="363" spans="1:15" x14ac:dyDescent="0.2">
      <c r="A363" s="11">
        <v>45768</v>
      </c>
      <c r="B363" s="1">
        <v>25183</v>
      </c>
      <c r="C363" s="1" t="s">
        <v>934</v>
      </c>
      <c r="D363" s="1" t="s">
        <v>593</v>
      </c>
      <c r="E363" s="5">
        <v>12578250</v>
      </c>
      <c r="F363" s="8" t="s">
        <v>145</v>
      </c>
      <c r="G363" s="5">
        <v>1006260</v>
      </c>
      <c r="H363" s="5">
        <f t="shared" si="30"/>
        <v>13584510</v>
      </c>
      <c r="I363" s="1" t="s">
        <v>593</v>
      </c>
      <c r="J363" s="1" t="s">
        <v>162</v>
      </c>
      <c r="K363" s="19">
        <f t="shared" si="31"/>
        <v>45798</v>
      </c>
      <c r="L363" s="16">
        <f>+VLOOKUP(B363,'[1]2023'!I$2838:Q$2941,9,0)</f>
        <v>13584510</v>
      </c>
      <c r="M363" s="16">
        <f t="shared" si="32"/>
        <v>0</v>
      </c>
      <c r="N363" s="14" t="str">
        <f>+VLOOKUP(B363,'[1]2023'!I$2838:Q$2941,7,0)</f>
        <v>20250610</v>
      </c>
      <c r="O363" t="s">
        <v>1048</v>
      </c>
    </row>
    <row r="364" spans="1:15" x14ac:dyDescent="0.2">
      <c r="A364" s="11">
        <v>45770</v>
      </c>
      <c r="B364" s="1">
        <v>25425</v>
      </c>
      <c r="C364" s="1" t="s">
        <v>934</v>
      </c>
      <c r="D364" s="1" t="s">
        <v>1001</v>
      </c>
      <c r="E364" s="5">
        <v>2182630</v>
      </c>
      <c r="F364" s="8" t="s">
        <v>145</v>
      </c>
      <c r="G364" s="5">
        <v>174610</v>
      </c>
      <c r="H364" s="5">
        <f t="shared" si="30"/>
        <v>2357240</v>
      </c>
      <c r="I364" s="1" t="s">
        <v>907</v>
      </c>
      <c r="J364" s="1" t="s">
        <v>904</v>
      </c>
      <c r="K364" s="19">
        <f t="shared" si="31"/>
        <v>45800</v>
      </c>
      <c r="L364" s="16">
        <f>+VLOOKUP(B364,'[1]2023'!I$2838:Q$2941,9,0)</f>
        <v>2357240</v>
      </c>
      <c r="M364" s="16">
        <f t="shared" si="32"/>
        <v>0</v>
      </c>
      <c r="N364" s="14" t="str">
        <f>+VLOOKUP(B364,'[1]2023'!I$2838:Q$2941,7,0)</f>
        <v>20250630</v>
      </c>
      <c r="O364" t="s">
        <v>1049</v>
      </c>
    </row>
    <row r="365" spans="1:15" x14ac:dyDescent="0.2">
      <c r="A365" s="11">
        <v>45770</v>
      </c>
      <c r="B365" s="1">
        <v>25452</v>
      </c>
      <c r="C365" s="1" t="s">
        <v>934</v>
      </c>
      <c r="D365" s="1" t="s">
        <v>727</v>
      </c>
      <c r="E365" s="5">
        <v>2182630</v>
      </c>
      <c r="F365" s="8" t="s">
        <v>145</v>
      </c>
      <c r="G365" s="5">
        <v>174610</v>
      </c>
      <c r="H365" s="5">
        <f t="shared" si="30"/>
        <v>2357240</v>
      </c>
      <c r="I365" s="1" t="s">
        <v>727</v>
      </c>
      <c r="J365" s="1" t="s">
        <v>243</v>
      </c>
      <c r="K365" s="19">
        <f t="shared" si="31"/>
        <v>45800</v>
      </c>
      <c r="L365" s="16">
        <f>+VLOOKUP(B365,'[1]2023'!I$2838:Q$2941,9,0)</f>
        <v>2357240</v>
      </c>
      <c r="M365" s="16">
        <f t="shared" si="32"/>
        <v>0</v>
      </c>
      <c r="N365" s="14" t="str">
        <f>+VLOOKUP(B365,'[1]2023'!I$2838:Q$2941,7,0)</f>
        <v>20250610</v>
      </c>
      <c r="O365" t="s">
        <v>1048</v>
      </c>
    </row>
    <row r="366" spans="1:15" x14ac:dyDescent="0.2">
      <c r="A366" s="11">
        <v>45772</v>
      </c>
      <c r="B366" s="1">
        <v>26541</v>
      </c>
      <c r="C366" s="1" t="s">
        <v>934</v>
      </c>
      <c r="D366" s="1" t="s">
        <v>911</v>
      </c>
      <c r="E366" s="5">
        <v>1190660</v>
      </c>
      <c r="F366" s="8" t="s">
        <v>145</v>
      </c>
      <c r="G366" s="5">
        <v>95253</v>
      </c>
      <c r="H366" s="5">
        <f t="shared" si="30"/>
        <v>1285913</v>
      </c>
      <c r="I366" s="1" t="s">
        <v>911</v>
      </c>
      <c r="J366" s="1" t="s">
        <v>912</v>
      </c>
      <c r="K366" s="19">
        <f t="shared" si="31"/>
        <v>45802</v>
      </c>
      <c r="L366" s="16">
        <f>+VLOOKUP(B366,'[1]2023'!I$2838:Q$2941,9,0)</f>
        <v>1285913</v>
      </c>
      <c r="M366" s="16">
        <f t="shared" si="32"/>
        <v>0</v>
      </c>
      <c r="N366" s="14" t="str">
        <f>+VLOOKUP(B366,'[1]2023'!I$2838:Q$2941,7,0)</f>
        <v>20250610</v>
      </c>
      <c r="O366" t="s">
        <v>1048</v>
      </c>
    </row>
    <row r="367" spans="1:15" x14ac:dyDescent="0.2">
      <c r="A367" s="11">
        <v>45772</v>
      </c>
      <c r="B367" s="1">
        <v>26585</v>
      </c>
      <c r="C367" s="1" t="s">
        <v>934</v>
      </c>
      <c r="D367" s="1" t="s">
        <v>393</v>
      </c>
      <c r="E367" s="5">
        <v>1608075</v>
      </c>
      <c r="F367" s="8" t="s">
        <v>145</v>
      </c>
      <c r="G367" s="5">
        <v>128646</v>
      </c>
      <c r="H367" s="5">
        <f t="shared" si="30"/>
        <v>1736721</v>
      </c>
      <c r="I367" s="1" t="s">
        <v>393</v>
      </c>
      <c r="J367" s="1" t="s">
        <v>677</v>
      </c>
      <c r="K367" s="19">
        <f t="shared" si="31"/>
        <v>45802</v>
      </c>
      <c r="L367" s="16">
        <f>+VLOOKUP(B367,'[1]2023'!I$2838:Q$2941,9,0)</f>
        <v>1736721</v>
      </c>
      <c r="M367" s="16">
        <f t="shared" si="32"/>
        <v>0</v>
      </c>
      <c r="N367" s="14" t="str">
        <f>+VLOOKUP(B367,'[1]2023'!I$2838:Q$2941,7,0)</f>
        <v>20250610</v>
      </c>
      <c r="O367" t="s">
        <v>1048</v>
      </c>
    </row>
    <row r="368" spans="1:15" x14ac:dyDescent="0.2">
      <c r="A368" s="11">
        <v>45773</v>
      </c>
      <c r="B368" s="1">
        <v>26608</v>
      </c>
      <c r="C368" s="1" t="s">
        <v>934</v>
      </c>
      <c r="D368" s="1" t="s">
        <v>438</v>
      </c>
      <c r="E368" s="5">
        <v>1072050</v>
      </c>
      <c r="F368" s="8" t="s">
        <v>145</v>
      </c>
      <c r="G368" s="5">
        <v>85764</v>
      </c>
      <c r="H368" s="5">
        <f t="shared" si="30"/>
        <v>1157814</v>
      </c>
      <c r="I368" s="1" t="s">
        <v>438</v>
      </c>
      <c r="J368" s="1" t="s">
        <v>779</v>
      </c>
      <c r="K368" s="19">
        <f t="shared" si="31"/>
        <v>45803</v>
      </c>
      <c r="L368" s="16">
        <f>+VLOOKUP(B368,'[1]2023'!I$2838:Q$2941,9,0)</f>
        <v>1157814</v>
      </c>
      <c r="M368" s="16">
        <f t="shared" si="32"/>
        <v>0</v>
      </c>
      <c r="N368" s="14" t="str">
        <f>+VLOOKUP(B368,'[1]2023'!I$2838:Q$2941,7,0)</f>
        <v>20250610</v>
      </c>
      <c r="O368" t="s">
        <v>1048</v>
      </c>
    </row>
    <row r="369" spans="1:15" x14ac:dyDescent="0.2">
      <c r="A369" s="11">
        <v>45775</v>
      </c>
      <c r="B369" s="1">
        <v>26676</v>
      </c>
      <c r="C369" s="1" t="s">
        <v>934</v>
      </c>
      <c r="D369" s="1" t="s">
        <v>898</v>
      </c>
      <c r="E369" s="5">
        <v>4882020</v>
      </c>
      <c r="F369" s="8" t="s">
        <v>145</v>
      </c>
      <c r="G369" s="5">
        <v>390562</v>
      </c>
      <c r="H369" s="5">
        <f t="shared" si="30"/>
        <v>5272582</v>
      </c>
      <c r="I369" s="1" t="s">
        <v>748</v>
      </c>
      <c r="J369" s="1" t="s">
        <v>134</v>
      </c>
      <c r="K369" s="19">
        <f t="shared" si="31"/>
        <v>45805</v>
      </c>
      <c r="L369" s="16">
        <f>+VLOOKUP(B369,'[1]2023'!I$2838:Q$2941,9,0)</f>
        <v>5272582</v>
      </c>
      <c r="M369" s="16">
        <f t="shared" si="32"/>
        <v>0</v>
      </c>
      <c r="N369" s="14" t="str">
        <f>+VLOOKUP(B369,'[1]2023'!I$2838:Q$2941,7,0)</f>
        <v>20250610</v>
      </c>
      <c r="O369" t="s">
        <v>1048</v>
      </c>
    </row>
    <row r="370" spans="1:15" x14ac:dyDescent="0.2">
      <c r="A370" s="11">
        <v>45775</v>
      </c>
      <c r="B370" s="1">
        <v>26683</v>
      </c>
      <c r="C370" s="1" t="s">
        <v>934</v>
      </c>
      <c r="D370" s="1" t="s">
        <v>437</v>
      </c>
      <c r="E370" s="5">
        <v>3373290</v>
      </c>
      <c r="F370" s="8" t="s">
        <v>145</v>
      </c>
      <c r="G370" s="5">
        <v>269863</v>
      </c>
      <c r="H370" s="5">
        <f t="shared" si="30"/>
        <v>3643153</v>
      </c>
      <c r="I370" s="1" t="s">
        <v>437</v>
      </c>
      <c r="J370" s="1" t="s">
        <v>456</v>
      </c>
      <c r="K370" s="19">
        <f t="shared" si="31"/>
        <v>45805</v>
      </c>
      <c r="L370" s="16">
        <f>+VLOOKUP(B370,'[1]2023'!I$2838:Q$2941,9,0)</f>
        <v>3643153</v>
      </c>
      <c r="M370" s="16">
        <f t="shared" si="32"/>
        <v>0</v>
      </c>
      <c r="N370" s="14" t="str">
        <f>+VLOOKUP(B370,'[1]2023'!I$2838:Q$2941,7,0)</f>
        <v>20250610</v>
      </c>
      <c r="O370" t="s">
        <v>1048</v>
      </c>
    </row>
    <row r="371" spans="1:15" x14ac:dyDescent="0.2">
      <c r="A371" s="11">
        <v>45776</v>
      </c>
      <c r="B371" s="1">
        <v>883</v>
      </c>
      <c r="C371" s="1" t="s">
        <v>964</v>
      </c>
      <c r="D371" s="1" t="s">
        <v>1002</v>
      </c>
      <c r="E371" s="5">
        <v>-1131439</v>
      </c>
      <c r="F371" s="8" t="s">
        <v>145</v>
      </c>
      <c r="G371" s="5">
        <v>-90515</v>
      </c>
      <c r="H371" s="5">
        <f t="shared" si="30"/>
        <v>-1221954</v>
      </c>
      <c r="I371" s="1" t="s">
        <v>748</v>
      </c>
      <c r="J371" s="1" t="s">
        <v>134</v>
      </c>
      <c r="K371" s="19">
        <f t="shared" si="31"/>
        <v>45806</v>
      </c>
      <c r="L371" s="16">
        <f>+VLOOKUP(B371,'[1]2023'!I$2628:Q$2720,9,0)</f>
        <v>-1221954</v>
      </c>
      <c r="M371" s="16">
        <f t="shared" si="32"/>
        <v>0</v>
      </c>
      <c r="N371" s="14" t="str">
        <f>+VLOOKUP(B371,'[1]2023'!I$2628:Q$2720,7,0)</f>
        <v>20250410</v>
      </c>
      <c r="O371" t="s">
        <v>1003</v>
      </c>
    </row>
    <row r="372" spans="1:15" x14ac:dyDescent="0.2">
      <c r="A372" s="11">
        <v>45776</v>
      </c>
      <c r="B372" s="1">
        <v>884</v>
      </c>
      <c r="C372" s="1" t="s">
        <v>964</v>
      </c>
      <c r="D372" s="1" t="s">
        <v>1002</v>
      </c>
      <c r="E372" s="5">
        <v>-122719</v>
      </c>
      <c r="F372" s="8" t="s">
        <v>145</v>
      </c>
      <c r="G372" s="5">
        <v>-9818</v>
      </c>
      <c r="H372" s="5">
        <f t="shared" si="30"/>
        <v>-132537</v>
      </c>
      <c r="I372" s="1" t="s">
        <v>748</v>
      </c>
      <c r="J372" s="1" t="s">
        <v>134</v>
      </c>
      <c r="K372" s="19">
        <f t="shared" si="31"/>
        <v>45806</v>
      </c>
      <c r="L372" s="16">
        <f>+VLOOKUP(B372,'[1]2023'!I$2628:Q$2720,9,0)</f>
        <v>-132536</v>
      </c>
      <c r="M372" s="16">
        <f t="shared" si="32"/>
        <v>1</v>
      </c>
      <c r="N372" s="14" t="str">
        <f>+VLOOKUP(B372,'[1]2023'!I$2628:Q$2720,7,0)</f>
        <v>20250410</v>
      </c>
      <c r="O372" t="s">
        <v>1003</v>
      </c>
    </row>
    <row r="373" spans="1:15" x14ac:dyDescent="0.2">
      <c r="A373" s="11">
        <v>45776</v>
      </c>
      <c r="B373" s="1">
        <v>885</v>
      </c>
      <c r="C373" s="1" t="s">
        <v>964</v>
      </c>
      <c r="D373" s="1" t="s">
        <v>1002</v>
      </c>
      <c r="E373" s="5">
        <v>-51975</v>
      </c>
      <c r="F373" s="8" t="s">
        <v>145</v>
      </c>
      <c r="G373" s="5">
        <v>-4158</v>
      </c>
      <c r="H373" s="5">
        <f t="shared" si="30"/>
        <v>-56133</v>
      </c>
      <c r="I373" s="1" t="s">
        <v>924</v>
      </c>
      <c r="J373" s="1" t="s">
        <v>932</v>
      </c>
      <c r="K373" s="19">
        <f t="shared" si="31"/>
        <v>45806</v>
      </c>
      <c r="L373" s="16">
        <f>+VLOOKUP(B373,'[1]2023'!I$2628:Q$2720,9,0)</f>
        <v>-56133</v>
      </c>
      <c r="M373" s="16">
        <f t="shared" si="32"/>
        <v>0</v>
      </c>
      <c r="N373" s="14" t="str">
        <f>+VLOOKUP(B373,'[1]2023'!I$2628:Q$2720,7,0)</f>
        <v>20250410</v>
      </c>
      <c r="O373" t="s">
        <v>1003</v>
      </c>
    </row>
    <row r="374" spans="1:15" x14ac:dyDescent="0.2">
      <c r="A374" s="11">
        <v>45776</v>
      </c>
      <c r="B374" s="1">
        <v>886</v>
      </c>
      <c r="C374" s="1" t="s">
        <v>964</v>
      </c>
      <c r="D374" s="1" t="s">
        <v>1002</v>
      </c>
      <c r="E374" s="5">
        <v>-139307</v>
      </c>
      <c r="F374" s="8" t="s">
        <v>145</v>
      </c>
      <c r="G374" s="5">
        <v>-11145</v>
      </c>
      <c r="H374" s="5">
        <f t="shared" si="30"/>
        <v>-150452</v>
      </c>
      <c r="I374" s="1" t="s">
        <v>438</v>
      </c>
      <c r="J374" s="1" t="s">
        <v>779</v>
      </c>
      <c r="K374" s="19">
        <f t="shared" si="31"/>
        <v>45806</v>
      </c>
      <c r="L374" s="16">
        <f>+VLOOKUP(B374,'[1]2023'!I$2628:Q$2720,9,0)</f>
        <v>-150452</v>
      </c>
      <c r="M374" s="16">
        <f t="shared" si="32"/>
        <v>0</v>
      </c>
      <c r="N374" s="14" t="str">
        <f>+VLOOKUP(B374,'[1]2023'!I$2628:Q$2720,7,0)</f>
        <v>20250410</v>
      </c>
      <c r="O374" t="s">
        <v>1003</v>
      </c>
    </row>
    <row r="375" spans="1:15" x14ac:dyDescent="0.2">
      <c r="A375" s="11">
        <v>45776</v>
      </c>
      <c r="B375" s="1">
        <v>887</v>
      </c>
      <c r="C375" s="1" t="s">
        <v>964</v>
      </c>
      <c r="D375" s="1" t="s">
        <v>1002</v>
      </c>
      <c r="E375" s="5">
        <v>-393849</v>
      </c>
      <c r="F375" s="8" t="s">
        <v>145</v>
      </c>
      <c r="G375" s="5">
        <v>-31508</v>
      </c>
      <c r="H375" s="5">
        <f t="shared" si="30"/>
        <v>-425357</v>
      </c>
      <c r="I375" s="1" t="s">
        <v>394</v>
      </c>
      <c r="J375" s="1" t="s">
        <v>472</v>
      </c>
      <c r="K375" s="19">
        <f t="shared" si="31"/>
        <v>45806</v>
      </c>
      <c r="L375" s="16">
        <f>+VLOOKUP(B375,'[1]2023'!I$2628:Q$2720,9,0)</f>
        <v>-425357</v>
      </c>
      <c r="M375" s="16">
        <f t="shared" si="32"/>
        <v>0</v>
      </c>
      <c r="N375" s="14" t="str">
        <f>+VLOOKUP(B375,'[1]2023'!I$2628:Q$2720,7,0)</f>
        <v>20250410</v>
      </c>
      <c r="O375" t="s">
        <v>1003</v>
      </c>
    </row>
    <row r="376" spans="1:15" x14ac:dyDescent="0.2">
      <c r="A376" s="11">
        <v>45776</v>
      </c>
      <c r="B376" s="1">
        <v>888</v>
      </c>
      <c r="C376" s="1" t="s">
        <v>964</v>
      </c>
      <c r="D376" s="1" t="s">
        <v>1002</v>
      </c>
      <c r="E376" s="5">
        <v>-217672</v>
      </c>
      <c r="F376" s="8" t="s">
        <v>145</v>
      </c>
      <c r="G376" s="5">
        <v>-17414</v>
      </c>
      <c r="H376" s="5">
        <f t="shared" si="30"/>
        <v>-235086</v>
      </c>
      <c r="I376" s="1" t="s">
        <v>302</v>
      </c>
      <c r="J376" s="1" t="s">
        <v>375</v>
      </c>
      <c r="K376" s="19">
        <f t="shared" si="31"/>
        <v>45806</v>
      </c>
      <c r="L376" s="16">
        <f>+VLOOKUP(B376,'[1]2023'!I$2628:Q$2720,9,0)</f>
        <v>-235086</v>
      </c>
      <c r="M376" s="16">
        <f t="shared" si="32"/>
        <v>0</v>
      </c>
      <c r="N376" s="14" t="str">
        <f>+VLOOKUP(B376,'[1]2023'!I$2628:Q$2720,7,0)</f>
        <v>20250410</v>
      </c>
      <c r="O376" t="s">
        <v>1003</v>
      </c>
    </row>
    <row r="377" spans="1:15" x14ac:dyDescent="0.2">
      <c r="A377" s="11">
        <v>45776</v>
      </c>
      <c r="B377" s="1">
        <v>889</v>
      </c>
      <c r="C377" s="1" t="s">
        <v>964</v>
      </c>
      <c r="D377" s="1" t="s">
        <v>1002</v>
      </c>
      <c r="E377" s="5">
        <v>-224469</v>
      </c>
      <c r="F377" s="8" t="s">
        <v>145</v>
      </c>
      <c r="G377" s="5">
        <v>-17958</v>
      </c>
      <c r="H377" s="5">
        <f t="shared" si="30"/>
        <v>-242427</v>
      </c>
      <c r="I377" s="1" t="s">
        <v>207</v>
      </c>
      <c r="J377" s="1" t="s">
        <v>706</v>
      </c>
      <c r="K377" s="19">
        <f t="shared" si="31"/>
        <v>45806</v>
      </c>
      <c r="L377" s="16">
        <f>+VLOOKUP(B377,'[1]2023'!I$2628:Q$2720,9,0)</f>
        <v>-242427</v>
      </c>
      <c r="M377" s="16">
        <f t="shared" si="32"/>
        <v>0</v>
      </c>
      <c r="N377" s="14" t="str">
        <f>+VLOOKUP(B377,'[1]2023'!I$2628:Q$2720,7,0)</f>
        <v>20250410</v>
      </c>
      <c r="O377" t="s">
        <v>1003</v>
      </c>
    </row>
    <row r="378" spans="1:15" x14ac:dyDescent="0.2">
      <c r="A378" s="11">
        <v>45776</v>
      </c>
      <c r="B378" s="1">
        <v>890</v>
      </c>
      <c r="C378" s="1" t="s">
        <v>964</v>
      </c>
      <c r="D378" s="1" t="s">
        <v>1002</v>
      </c>
      <c r="E378" s="5">
        <v>-98298</v>
      </c>
      <c r="F378" s="8" t="s">
        <v>145</v>
      </c>
      <c r="G378" s="5">
        <v>-7864</v>
      </c>
      <c r="H378" s="5">
        <f t="shared" si="30"/>
        <v>-106162</v>
      </c>
      <c r="I378" s="1" t="s">
        <v>911</v>
      </c>
      <c r="J378" s="1" t="s">
        <v>912</v>
      </c>
      <c r="K378" s="19">
        <f t="shared" si="31"/>
        <v>45806</v>
      </c>
      <c r="L378" s="16">
        <f>+VLOOKUP(B378,'[1]2023'!I$2628:Q$2720,9,0)</f>
        <v>-106162</v>
      </c>
      <c r="M378" s="16">
        <f t="shared" si="32"/>
        <v>0</v>
      </c>
      <c r="N378" s="14" t="str">
        <f>+VLOOKUP(B378,'[1]2023'!I$2628:Q$2720,7,0)</f>
        <v>20250410</v>
      </c>
      <c r="O378" t="s">
        <v>1003</v>
      </c>
    </row>
    <row r="379" spans="1:15" x14ac:dyDescent="0.2">
      <c r="A379" s="11">
        <v>45776</v>
      </c>
      <c r="B379" s="1">
        <v>891</v>
      </c>
      <c r="C379" s="1" t="s">
        <v>964</v>
      </c>
      <c r="D379" s="1" t="s">
        <v>1002</v>
      </c>
      <c r="E379" s="5">
        <v>-77963</v>
      </c>
      <c r="F379" s="8" t="s">
        <v>145</v>
      </c>
      <c r="G379" s="5">
        <v>-6237</v>
      </c>
      <c r="H379" s="5">
        <f t="shared" si="30"/>
        <v>-84200</v>
      </c>
      <c r="I379" s="1" t="s">
        <v>727</v>
      </c>
      <c r="J379" s="1" t="s">
        <v>243</v>
      </c>
      <c r="K379" s="19">
        <f t="shared" si="31"/>
        <v>45806</v>
      </c>
      <c r="L379" s="16">
        <f>+VLOOKUP(B379,'[1]2023'!I$2628:Q$2720,9,0)</f>
        <v>-84200</v>
      </c>
      <c r="M379" s="16">
        <f t="shared" si="32"/>
        <v>0</v>
      </c>
      <c r="N379" s="14" t="str">
        <f>+VLOOKUP(B379,'[1]2023'!I$2628:Q$2720,7,0)</f>
        <v>20250410</v>
      </c>
      <c r="O379" t="s">
        <v>1003</v>
      </c>
    </row>
    <row r="380" spans="1:15" x14ac:dyDescent="0.2">
      <c r="A380" s="11">
        <v>45776</v>
      </c>
      <c r="B380" s="1">
        <v>892</v>
      </c>
      <c r="C380" s="1" t="s">
        <v>964</v>
      </c>
      <c r="D380" s="1" t="s">
        <v>1002</v>
      </c>
      <c r="E380" s="5">
        <v>-458170</v>
      </c>
      <c r="F380" s="8" t="s">
        <v>145</v>
      </c>
      <c r="G380" s="5">
        <v>-36654</v>
      </c>
      <c r="H380" s="5">
        <f t="shared" si="30"/>
        <v>-494824</v>
      </c>
      <c r="I380" s="1" t="s">
        <v>437</v>
      </c>
      <c r="J380" s="1" t="s">
        <v>456</v>
      </c>
      <c r="K380" s="19">
        <f t="shared" si="31"/>
        <v>45806</v>
      </c>
      <c r="L380" s="16">
        <f>+VLOOKUP(B380,'[1]2023'!I$2628:Q$2720,9,0)</f>
        <v>-494824</v>
      </c>
      <c r="M380" s="16">
        <f t="shared" si="32"/>
        <v>0</v>
      </c>
      <c r="N380" s="14" t="str">
        <f>+VLOOKUP(B380,'[1]2023'!I$2628:Q$2720,7,0)</f>
        <v>20250410</v>
      </c>
      <c r="O380" t="s">
        <v>1003</v>
      </c>
    </row>
    <row r="381" spans="1:15" x14ac:dyDescent="0.2">
      <c r="A381" s="11">
        <v>45776</v>
      </c>
      <c r="B381" s="1">
        <v>893</v>
      </c>
      <c r="C381" s="1" t="s">
        <v>964</v>
      </c>
      <c r="D381" s="1" t="s">
        <v>1002</v>
      </c>
      <c r="E381" s="5">
        <v>-484845</v>
      </c>
      <c r="F381" s="8" t="s">
        <v>145</v>
      </c>
      <c r="G381" s="5">
        <v>-38788</v>
      </c>
      <c r="H381" s="5">
        <f t="shared" si="30"/>
        <v>-523633</v>
      </c>
      <c r="I381" s="1" t="s">
        <v>393</v>
      </c>
      <c r="J381" s="1" t="s">
        <v>677</v>
      </c>
      <c r="K381" s="19">
        <f t="shared" si="31"/>
        <v>45806</v>
      </c>
      <c r="L381" s="16">
        <f>+VLOOKUP(B381,'[1]2023'!I$2628:Q$2720,9,0)</f>
        <v>-523633</v>
      </c>
      <c r="M381" s="16">
        <f t="shared" si="32"/>
        <v>0</v>
      </c>
      <c r="N381" s="14" t="str">
        <f>+VLOOKUP(B381,'[1]2023'!I$2628:Q$2720,7,0)</f>
        <v>20250410</v>
      </c>
      <c r="O381" t="s">
        <v>1003</v>
      </c>
    </row>
    <row r="382" spans="1:15" x14ac:dyDescent="0.2">
      <c r="A382" s="11">
        <v>45776</v>
      </c>
      <c r="B382" s="1">
        <v>894</v>
      </c>
      <c r="C382" s="1" t="s">
        <v>964</v>
      </c>
      <c r="D382" s="1" t="s">
        <v>1002</v>
      </c>
      <c r="E382" s="5">
        <v>-173250</v>
      </c>
      <c r="F382" s="8" t="s">
        <v>145</v>
      </c>
      <c r="G382" s="5">
        <v>-13860</v>
      </c>
      <c r="H382" s="5">
        <f t="shared" si="30"/>
        <v>-187110</v>
      </c>
      <c r="I382" s="1" t="s">
        <v>393</v>
      </c>
      <c r="J382" s="1" t="s">
        <v>677</v>
      </c>
      <c r="K382" s="19">
        <f t="shared" si="31"/>
        <v>45806</v>
      </c>
      <c r="L382" s="16">
        <f>+VLOOKUP(B382,'[1]2023'!I$2628:Q$2720,9,0)</f>
        <v>-187110</v>
      </c>
      <c r="M382" s="16">
        <f t="shared" si="32"/>
        <v>0</v>
      </c>
      <c r="N382" s="14" t="str">
        <f>+VLOOKUP(B382,'[1]2023'!I$2628:Q$2720,7,0)</f>
        <v>20250410</v>
      </c>
      <c r="O382" t="s">
        <v>1003</v>
      </c>
    </row>
    <row r="383" spans="1:15" x14ac:dyDescent="0.2">
      <c r="A383" s="11">
        <v>45776</v>
      </c>
      <c r="B383" s="1">
        <v>900</v>
      </c>
      <c r="C383" s="1" t="s">
        <v>964</v>
      </c>
      <c r="D383" s="1" t="s">
        <v>1002</v>
      </c>
      <c r="E383" s="5">
        <v>-781250</v>
      </c>
      <c r="F383" s="8" t="s">
        <v>145</v>
      </c>
      <c r="G383" s="5">
        <v>-62500</v>
      </c>
      <c r="H383" s="5">
        <f t="shared" si="30"/>
        <v>-843750</v>
      </c>
      <c r="I383" s="1" t="s">
        <v>593</v>
      </c>
      <c r="J383" s="1" t="s">
        <v>162</v>
      </c>
      <c r="K383" s="19">
        <f t="shared" si="31"/>
        <v>45806</v>
      </c>
      <c r="L383" s="16">
        <f>+VLOOKUP(B383,'[1]2023'!I$2628:Q$2720,9,0)</f>
        <v>-843750</v>
      </c>
      <c r="M383" s="16">
        <f t="shared" si="32"/>
        <v>0</v>
      </c>
      <c r="N383" s="14" t="str">
        <f>+VLOOKUP(B383,'[1]2023'!I$2628:Q$2720,7,0)</f>
        <v>20250410</v>
      </c>
      <c r="O383" t="s">
        <v>1003</v>
      </c>
    </row>
    <row r="384" spans="1:15" x14ac:dyDescent="0.2">
      <c r="A384" s="11">
        <v>45776</v>
      </c>
      <c r="B384" s="1">
        <v>901</v>
      </c>
      <c r="C384" s="1" t="s">
        <v>964</v>
      </c>
      <c r="D384" s="1" t="s">
        <v>1002</v>
      </c>
      <c r="E384" s="5">
        <v>-335765</v>
      </c>
      <c r="F384" s="8" t="s">
        <v>145</v>
      </c>
      <c r="G384" s="5">
        <v>-26861</v>
      </c>
      <c r="H384" s="5">
        <f t="shared" si="30"/>
        <v>-362626</v>
      </c>
      <c r="I384" s="1" t="s">
        <v>907</v>
      </c>
      <c r="J384" s="1" t="s">
        <v>904</v>
      </c>
      <c r="K384" s="19">
        <f t="shared" si="31"/>
        <v>45806</v>
      </c>
      <c r="L384" s="16">
        <f>+VLOOKUP(B384,'[1]2023'!I$2628:Q$2720,9,0)</f>
        <v>-362626</v>
      </c>
      <c r="M384" s="16">
        <f t="shared" si="32"/>
        <v>0</v>
      </c>
      <c r="N384" s="14" t="str">
        <f>+VLOOKUP(B384,'[1]2023'!I$2628:Q$2720,7,0)</f>
        <v>20250410</v>
      </c>
      <c r="O384" t="s">
        <v>1003</v>
      </c>
    </row>
    <row r="385" spans="1:15" x14ac:dyDescent="0.2">
      <c r="A385" s="11">
        <v>45776</v>
      </c>
      <c r="B385" s="1">
        <v>905</v>
      </c>
      <c r="C385" s="1" t="s">
        <v>964</v>
      </c>
      <c r="D385" s="1" t="s">
        <v>747</v>
      </c>
      <c r="E385" s="5">
        <v>-218263</v>
      </c>
      <c r="F385" s="8" t="s">
        <v>145</v>
      </c>
      <c r="G385" s="5">
        <v>-17461</v>
      </c>
      <c r="H385" s="5">
        <f t="shared" si="30"/>
        <v>-235724</v>
      </c>
      <c r="I385" s="1" t="s">
        <v>593</v>
      </c>
      <c r="J385" s="1" t="s">
        <v>162</v>
      </c>
      <c r="K385" s="19">
        <f t="shared" si="31"/>
        <v>45806</v>
      </c>
      <c r="L385" s="16">
        <f>+VLOOKUP(B385,'[1]2023'!I$2628:Q$2720,9,0)</f>
        <v>-235724</v>
      </c>
      <c r="M385" s="16">
        <f t="shared" si="32"/>
        <v>0</v>
      </c>
      <c r="N385" s="14" t="str">
        <f>+VLOOKUP(B385,'[1]2023'!I$2628:Q$2720,7,0)</f>
        <v>20250429</v>
      </c>
      <c r="O385" t="s">
        <v>1004</v>
      </c>
    </row>
    <row r="386" spans="1:15" x14ac:dyDescent="0.2">
      <c r="A386" s="11">
        <v>45776</v>
      </c>
      <c r="B386" s="1">
        <v>26803</v>
      </c>
      <c r="C386" s="1" t="s">
        <v>934</v>
      </c>
      <c r="D386" s="1" t="s">
        <v>911</v>
      </c>
      <c r="E386" s="5">
        <v>1150620</v>
      </c>
      <c r="F386" s="8" t="s">
        <v>145</v>
      </c>
      <c r="G386" s="5">
        <v>92050</v>
      </c>
      <c r="H386" s="5">
        <f t="shared" si="30"/>
        <v>1242670</v>
      </c>
      <c r="I386" s="1" t="s">
        <v>911</v>
      </c>
      <c r="J386" s="1" t="s">
        <v>912</v>
      </c>
      <c r="K386" s="19">
        <f t="shared" si="31"/>
        <v>45806</v>
      </c>
      <c r="L386" s="16">
        <f>+VLOOKUP(B386,'[1]2023'!I$2838:Q$2941,9,0)</f>
        <v>1242670</v>
      </c>
      <c r="M386" s="16">
        <f t="shared" si="32"/>
        <v>0</v>
      </c>
      <c r="N386" s="14" t="str">
        <f>+VLOOKUP(B386,'[1]2023'!I$2838:Q$2941,7,0)</f>
        <v>20250610</v>
      </c>
      <c r="O386" t="s">
        <v>1048</v>
      </c>
    </row>
    <row r="387" spans="1:15" x14ac:dyDescent="0.2">
      <c r="A387" s="11">
        <v>45787</v>
      </c>
      <c r="B387" s="1">
        <v>3931</v>
      </c>
      <c r="C387" s="1" t="s">
        <v>956</v>
      </c>
      <c r="D387" s="1" t="s">
        <v>910</v>
      </c>
      <c r="E387" s="5">
        <v>-261100</v>
      </c>
      <c r="F387" s="20">
        <v>0.1</v>
      </c>
      <c r="G387" s="5">
        <v>-26110</v>
      </c>
      <c r="H387" s="5">
        <f t="shared" si="30"/>
        <v>-287210</v>
      </c>
      <c r="I387" s="1" t="s">
        <v>593</v>
      </c>
      <c r="J387" s="1" t="s">
        <v>162</v>
      </c>
      <c r="K387" s="19">
        <f t="shared" si="31"/>
        <v>45817</v>
      </c>
      <c r="L387" s="16">
        <f>+VLOOKUP(B387,'[1]2023'!I$2721:O$2837,6,0)</f>
        <v>-287210</v>
      </c>
      <c r="M387" s="16">
        <f t="shared" si="32"/>
        <v>0</v>
      </c>
      <c r="N387" s="14" t="str">
        <f>+VLOOKUP(B387,'[1]2023'!I$2721:O$2837,7,0)</f>
        <v>20250512</v>
      </c>
      <c r="O387" t="s">
        <v>1006</v>
      </c>
    </row>
    <row r="388" spans="1:15" x14ac:dyDescent="0.2">
      <c r="A388" s="11">
        <v>45787</v>
      </c>
      <c r="B388" s="1">
        <v>3991</v>
      </c>
      <c r="C388" s="1" t="s">
        <v>956</v>
      </c>
      <c r="D388" s="1" t="s">
        <v>909</v>
      </c>
      <c r="E388" s="5">
        <v>-870334</v>
      </c>
      <c r="F388" s="8" t="s">
        <v>145</v>
      </c>
      <c r="G388" s="5">
        <v>-69627</v>
      </c>
      <c r="H388" s="5">
        <f t="shared" si="30"/>
        <v>-939961</v>
      </c>
      <c r="I388" s="1" t="s">
        <v>593</v>
      </c>
      <c r="J388" s="1" t="s">
        <v>162</v>
      </c>
      <c r="K388" s="19">
        <f t="shared" si="31"/>
        <v>45817</v>
      </c>
      <c r="L388" s="16">
        <f>+VLOOKUP(B388,'[1]2023'!I$2721:O$2837,6,0)</f>
        <v>-939961</v>
      </c>
      <c r="M388" s="16">
        <f t="shared" si="32"/>
        <v>0</v>
      </c>
      <c r="N388" s="14" t="str">
        <f>+VLOOKUP(B388,'[1]2023'!I$2721:O$2837,7,0)</f>
        <v>20250512</v>
      </c>
      <c r="O388" t="s">
        <v>1006</v>
      </c>
    </row>
    <row r="389" spans="1:15" x14ac:dyDescent="0.2">
      <c r="A389" s="11">
        <v>45789</v>
      </c>
      <c r="B389" s="1">
        <v>2936</v>
      </c>
      <c r="C389" s="1" t="s">
        <v>941</v>
      </c>
      <c r="D389" s="1" t="s">
        <v>910</v>
      </c>
      <c r="E389" s="5">
        <v>-62238</v>
      </c>
      <c r="F389" s="20">
        <v>0.1</v>
      </c>
      <c r="G389" s="5">
        <v>-6224</v>
      </c>
      <c r="H389" s="5">
        <f t="shared" si="30"/>
        <v>-68462</v>
      </c>
      <c r="I389" s="1" t="s">
        <v>302</v>
      </c>
      <c r="J389" s="1" t="s">
        <v>375</v>
      </c>
      <c r="K389" s="19">
        <f t="shared" si="31"/>
        <v>45819</v>
      </c>
      <c r="L389" s="16">
        <f>+VLOOKUP(B389,'[1]2023'!I$2721:O$2837,6,0)</f>
        <v>-68462</v>
      </c>
      <c r="M389" s="16">
        <f t="shared" si="32"/>
        <v>0</v>
      </c>
      <c r="N389" s="14" t="str">
        <f>+VLOOKUP(B389,'[1]2023'!I$2721:O$2837,7,0)</f>
        <v>20250512</v>
      </c>
      <c r="O389" t="s">
        <v>1006</v>
      </c>
    </row>
    <row r="390" spans="1:15" x14ac:dyDescent="0.2">
      <c r="A390" s="11">
        <v>45789</v>
      </c>
      <c r="B390" s="1">
        <v>3647</v>
      </c>
      <c r="C390" s="1" t="s">
        <v>950</v>
      </c>
      <c r="D390" s="1" t="s">
        <v>910</v>
      </c>
      <c r="E390" s="5">
        <v>-201468</v>
      </c>
      <c r="F390" s="20">
        <v>0.1</v>
      </c>
      <c r="G390" s="5">
        <v>-20147</v>
      </c>
      <c r="H390" s="5">
        <f t="shared" si="30"/>
        <v>-221615</v>
      </c>
      <c r="I390" s="1" t="s">
        <v>207</v>
      </c>
      <c r="J390" s="1" t="s">
        <v>706</v>
      </c>
      <c r="K390" s="19">
        <f t="shared" si="31"/>
        <v>45819</v>
      </c>
      <c r="L390" s="16">
        <f>+VLOOKUP(B390,'[1]2023'!I$2721:O$2837,6,0)</f>
        <v>-221615</v>
      </c>
      <c r="M390" s="16">
        <f t="shared" si="32"/>
        <v>0</v>
      </c>
      <c r="N390" s="14" t="str">
        <f>+VLOOKUP(B390,'[1]2023'!I$2721:O$2837,7,0)</f>
        <v>20250512</v>
      </c>
      <c r="O390" t="s">
        <v>1006</v>
      </c>
    </row>
    <row r="391" spans="1:15" x14ac:dyDescent="0.2">
      <c r="A391" s="11">
        <v>45789</v>
      </c>
      <c r="B391" s="1">
        <v>3921</v>
      </c>
      <c r="C391" s="1" t="s">
        <v>944</v>
      </c>
      <c r="D391" s="1" t="s">
        <v>910</v>
      </c>
      <c r="E391" s="5">
        <v>-92932</v>
      </c>
      <c r="F391" s="20">
        <v>0.1</v>
      </c>
      <c r="G391" s="5">
        <v>-9293</v>
      </c>
      <c r="H391" s="5">
        <f t="shared" si="30"/>
        <v>-102225</v>
      </c>
      <c r="I391" s="1" t="s">
        <v>394</v>
      </c>
      <c r="J391" s="1" t="s">
        <v>472</v>
      </c>
      <c r="K391" s="19">
        <f t="shared" si="31"/>
        <v>45819</v>
      </c>
      <c r="L391" s="16">
        <f>+VLOOKUP(B391,'[1]2023'!I$2721:O$2837,6,0)</f>
        <v>-102225</v>
      </c>
      <c r="M391" s="16">
        <f t="shared" si="32"/>
        <v>0</v>
      </c>
      <c r="N391" s="14" t="str">
        <f>+VLOOKUP(B391,'[1]2023'!I$2721:O$2837,7,0)</f>
        <v>20250512</v>
      </c>
      <c r="O391" t="s">
        <v>1006</v>
      </c>
    </row>
    <row r="392" spans="1:15" x14ac:dyDescent="0.2">
      <c r="A392" s="11">
        <v>45789</v>
      </c>
      <c r="B392" s="1">
        <v>4315</v>
      </c>
      <c r="C392" s="1" t="s">
        <v>938</v>
      </c>
      <c r="D392" s="1" t="s">
        <v>910</v>
      </c>
      <c r="E392" s="5">
        <v>-139361</v>
      </c>
      <c r="F392" s="20">
        <v>0.1</v>
      </c>
      <c r="G392" s="5">
        <v>-13936</v>
      </c>
      <c r="H392" s="5">
        <f t="shared" si="30"/>
        <v>-153297</v>
      </c>
      <c r="I392" s="1" t="s">
        <v>437</v>
      </c>
      <c r="J392" s="1" t="s">
        <v>456</v>
      </c>
      <c r="K392" s="19">
        <f t="shared" si="31"/>
        <v>45819</v>
      </c>
      <c r="L392" s="16">
        <f>+VLOOKUP(B392,'[1]2023'!I$2721:O$2837,6,0)</f>
        <v>-153297</v>
      </c>
      <c r="M392" s="16">
        <f t="shared" si="32"/>
        <v>0</v>
      </c>
      <c r="N392" s="14" t="str">
        <f>+VLOOKUP(B392,'[1]2023'!I$2721:O$2837,7,0)</f>
        <v>20250512</v>
      </c>
      <c r="O392" t="s">
        <v>1006</v>
      </c>
    </row>
    <row r="393" spans="1:15" x14ac:dyDescent="0.2">
      <c r="A393" s="11">
        <v>45789</v>
      </c>
      <c r="B393" s="1">
        <v>5438</v>
      </c>
      <c r="C393" s="1" t="s">
        <v>940</v>
      </c>
      <c r="D393" s="1" t="s">
        <v>909</v>
      </c>
      <c r="E393" s="5">
        <v>-1018880</v>
      </c>
      <c r="F393" s="8" t="s">
        <v>145</v>
      </c>
      <c r="G393" s="5">
        <v>-81510</v>
      </c>
      <c r="H393" s="5">
        <f t="shared" si="30"/>
        <v>-1100390</v>
      </c>
      <c r="I393" s="1" t="s">
        <v>748</v>
      </c>
      <c r="J393" s="1" t="s">
        <v>134</v>
      </c>
      <c r="K393" s="19">
        <f t="shared" si="31"/>
        <v>45819</v>
      </c>
      <c r="L393" s="16">
        <f>+VLOOKUP(B393,'[1]2023'!I$2721:O$2837,6,0)</f>
        <v>-1100390</v>
      </c>
      <c r="M393" s="16">
        <f t="shared" si="32"/>
        <v>0</v>
      </c>
      <c r="N393" s="14" t="str">
        <f>+VLOOKUP(B393,'[1]2023'!I$2721:O$2837,7,0)</f>
        <v>20250512</v>
      </c>
      <c r="O393" t="s">
        <v>1006</v>
      </c>
    </row>
    <row r="394" spans="1:15" x14ac:dyDescent="0.2">
      <c r="A394" s="11">
        <v>45789</v>
      </c>
      <c r="B394" s="1">
        <v>5480</v>
      </c>
      <c r="C394" s="1" t="s">
        <v>940</v>
      </c>
      <c r="D394" s="1" t="s">
        <v>910</v>
      </c>
      <c r="E394" s="5">
        <v>-305664</v>
      </c>
      <c r="F394" s="20">
        <v>0.1</v>
      </c>
      <c r="G394" s="5">
        <v>-30566</v>
      </c>
      <c r="H394" s="5">
        <f t="shared" si="30"/>
        <v>-336230</v>
      </c>
      <c r="I394" s="1" t="s">
        <v>748</v>
      </c>
      <c r="J394" s="1" t="s">
        <v>134</v>
      </c>
      <c r="K394" s="19">
        <f t="shared" si="31"/>
        <v>45819</v>
      </c>
      <c r="L394" s="16">
        <f>+VLOOKUP(B394,'[1]2023'!I$2721:O$2837,6,0)</f>
        <v>-336230</v>
      </c>
      <c r="M394" s="16">
        <f t="shared" si="32"/>
        <v>0</v>
      </c>
      <c r="N394" s="14" t="str">
        <f>+VLOOKUP(B394,'[1]2023'!I$2721:O$2837,7,0)</f>
        <v>20250512</v>
      </c>
      <c r="O394" t="s">
        <v>1006</v>
      </c>
    </row>
    <row r="395" spans="1:15" x14ac:dyDescent="0.2">
      <c r="A395" s="11">
        <v>45791</v>
      </c>
      <c r="B395" s="1">
        <v>3097</v>
      </c>
      <c r="C395" s="1" t="s">
        <v>958</v>
      </c>
      <c r="D395" s="1" t="s">
        <v>909</v>
      </c>
      <c r="E395" s="5">
        <v>-302973</v>
      </c>
      <c r="F395" s="8" t="s">
        <v>145</v>
      </c>
      <c r="G395" s="5">
        <v>-24238</v>
      </c>
      <c r="H395" s="5">
        <f t="shared" si="30"/>
        <v>-327211</v>
      </c>
      <c r="I395" s="1" t="s">
        <v>907</v>
      </c>
      <c r="J395" s="1" t="s">
        <v>904</v>
      </c>
      <c r="K395" s="19">
        <f t="shared" si="31"/>
        <v>45821</v>
      </c>
      <c r="L395" s="16">
        <f>+VLOOKUP(B395,'[1]2023'!I$2721:O$2837,6,0)</f>
        <v>-327211</v>
      </c>
      <c r="M395" s="16">
        <f t="shared" si="32"/>
        <v>0</v>
      </c>
      <c r="N395" s="14" t="str">
        <f>+VLOOKUP(B395,'[1]2023'!I$2721:O$2837,7,0)</f>
        <v>20250512</v>
      </c>
      <c r="O395" t="s">
        <v>1006</v>
      </c>
    </row>
    <row r="396" spans="1:15" x14ac:dyDescent="0.2">
      <c r="A396" s="11">
        <v>45791</v>
      </c>
      <c r="B396" s="1">
        <v>3468</v>
      </c>
      <c r="C396" s="1" t="s">
        <v>954</v>
      </c>
      <c r="D396" s="1" t="s">
        <v>909</v>
      </c>
      <c r="E396" s="5">
        <v>-434637</v>
      </c>
      <c r="F396" s="8" t="s">
        <v>145</v>
      </c>
      <c r="G396" s="5">
        <v>-34771</v>
      </c>
      <c r="H396" s="5">
        <f t="shared" si="30"/>
        <v>-469408</v>
      </c>
      <c r="I396" s="1" t="s">
        <v>393</v>
      </c>
      <c r="J396" s="1" t="s">
        <v>677</v>
      </c>
      <c r="K396" s="19">
        <f t="shared" si="31"/>
        <v>45821</v>
      </c>
      <c r="L396" s="16">
        <f>+VLOOKUP(B396,'[1]2023'!I$2721:O$2837,6,0)</f>
        <v>-469408</v>
      </c>
      <c r="M396" s="16">
        <f t="shared" si="32"/>
        <v>0</v>
      </c>
      <c r="N396" s="14" t="str">
        <f>+VLOOKUP(B396,'[1]2023'!I$2721:O$2837,7,0)</f>
        <v>20250512</v>
      </c>
      <c r="O396" t="s">
        <v>1006</v>
      </c>
    </row>
    <row r="397" spans="1:15" x14ac:dyDescent="0.2">
      <c r="A397" s="11">
        <v>45791</v>
      </c>
      <c r="B397" s="1">
        <v>3545</v>
      </c>
      <c r="C397" s="1" t="s">
        <v>958</v>
      </c>
      <c r="D397" s="1" t="s">
        <v>910</v>
      </c>
      <c r="E397" s="5">
        <v>-90892</v>
      </c>
      <c r="F397" s="20">
        <v>0.1</v>
      </c>
      <c r="G397" s="5">
        <v>-9089</v>
      </c>
      <c r="H397" s="5">
        <f t="shared" si="30"/>
        <v>-99981</v>
      </c>
      <c r="I397" s="1" t="s">
        <v>907</v>
      </c>
      <c r="J397" s="1" t="s">
        <v>904</v>
      </c>
      <c r="K397" s="19">
        <f t="shared" si="31"/>
        <v>45821</v>
      </c>
      <c r="L397" s="16">
        <f>+VLOOKUP(B397,'[1]2023'!I$2721:O$2837,6,0)</f>
        <v>-99981</v>
      </c>
      <c r="M397" s="16">
        <f t="shared" si="32"/>
        <v>0</v>
      </c>
      <c r="N397" s="14" t="str">
        <f>+VLOOKUP(B397,'[1]2023'!I$2721:O$2837,7,0)</f>
        <v>20250512</v>
      </c>
      <c r="O397" t="s">
        <v>1006</v>
      </c>
    </row>
    <row r="398" spans="1:15" x14ac:dyDescent="0.2">
      <c r="A398" s="11">
        <v>45791</v>
      </c>
      <c r="B398" s="1">
        <v>3655</v>
      </c>
      <c r="C398" s="1" t="s">
        <v>954</v>
      </c>
      <c r="D398" s="1" t="s">
        <v>910</v>
      </c>
      <c r="E398" s="5">
        <v>-130391</v>
      </c>
      <c r="F398" s="20">
        <v>0.1</v>
      </c>
      <c r="G398" s="5">
        <v>-13039</v>
      </c>
      <c r="H398" s="5">
        <f t="shared" si="30"/>
        <v>-143430</v>
      </c>
      <c r="I398" s="1" t="s">
        <v>393</v>
      </c>
      <c r="J398" s="1" t="s">
        <v>677</v>
      </c>
      <c r="K398" s="19">
        <f t="shared" si="31"/>
        <v>45821</v>
      </c>
      <c r="L398" s="16">
        <f>+VLOOKUP(B398,'[1]2023'!I$2721:O$2837,6,0)</f>
        <v>-143430</v>
      </c>
      <c r="M398" s="16">
        <f t="shared" si="32"/>
        <v>0</v>
      </c>
      <c r="N398" s="14" t="str">
        <f>+VLOOKUP(B398,'[1]2023'!I$2721:O$2837,7,0)</f>
        <v>20250512</v>
      </c>
      <c r="O398" t="s">
        <v>1006</v>
      </c>
    </row>
    <row r="399" spans="1:15" x14ac:dyDescent="0.2">
      <c r="A399" s="11">
        <v>45791</v>
      </c>
      <c r="B399" s="1">
        <v>4184</v>
      </c>
      <c r="C399" s="1" t="s">
        <v>944</v>
      </c>
      <c r="D399" s="1" t="s">
        <v>909</v>
      </c>
      <c r="E399" s="5">
        <v>-309772</v>
      </c>
      <c r="F399" s="8" t="s">
        <v>145</v>
      </c>
      <c r="G399" s="5">
        <v>-24782</v>
      </c>
      <c r="H399" s="5">
        <f t="shared" si="30"/>
        <v>-334554</v>
      </c>
      <c r="I399" s="1" t="s">
        <v>394</v>
      </c>
      <c r="J399" s="1" t="s">
        <v>472</v>
      </c>
      <c r="K399" s="19">
        <f t="shared" si="31"/>
        <v>45821</v>
      </c>
      <c r="L399" s="16">
        <f>+VLOOKUP(B399,'[1]2023'!I$2721:O$2837,6,0)</f>
        <v>-334554</v>
      </c>
      <c r="M399" s="16">
        <f t="shared" si="32"/>
        <v>0</v>
      </c>
      <c r="N399" s="14" t="str">
        <f>+VLOOKUP(B399,'[1]2023'!I$2721:O$2837,7,0)</f>
        <v>20250512</v>
      </c>
      <c r="O399" t="s">
        <v>1006</v>
      </c>
    </row>
    <row r="400" spans="1:15" x14ac:dyDescent="0.2">
      <c r="A400" s="11">
        <v>45791</v>
      </c>
      <c r="B400" s="1">
        <v>4675</v>
      </c>
      <c r="C400" s="1" t="s">
        <v>938</v>
      </c>
      <c r="D400" s="1" t="s">
        <v>909</v>
      </c>
      <c r="E400" s="5">
        <v>-464535</v>
      </c>
      <c r="F400" s="8" t="s">
        <v>145</v>
      </c>
      <c r="G400" s="5">
        <v>-37163</v>
      </c>
      <c r="H400" s="5">
        <f t="shared" si="30"/>
        <v>-501698</v>
      </c>
      <c r="I400" s="1" t="s">
        <v>437</v>
      </c>
      <c r="J400" s="1" t="s">
        <v>456</v>
      </c>
      <c r="K400" s="19">
        <f t="shared" si="31"/>
        <v>45821</v>
      </c>
      <c r="L400" s="16">
        <f>+VLOOKUP(B400,'[1]2023'!I$2721:O$2837,6,0)</f>
        <v>-501698</v>
      </c>
      <c r="M400" s="16">
        <f t="shared" si="32"/>
        <v>0</v>
      </c>
      <c r="N400" s="14" t="str">
        <f>+VLOOKUP(B400,'[1]2023'!I$2721:O$2837,7,0)</f>
        <v>20250512</v>
      </c>
      <c r="O400" t="s">
        <v>1006</v>
      </c>
    </row>
    <row r="401" spans="1:15" x14ac:dyDescent="0.2">
      <c r="A401" s="11">
        <v>45792</v>
      </c>
      <c r="B401" s="1">
        <v>3199</v>
      </c>
      <c r="C401" s="1" t="s">
        <v>941</v>
      </c>
      <c r="D401" s="1" t="s">
        <v>909</v>
      </c>
      <c r="E401" s="5">
        <v>-207459</v>
      </c>
      <c r="F401" s="8" t="s">
        <v>145</v>
      </c>
      <c r="G401" s="5">
        <v>-16597</v>
      </c>
      <c r="H401" s="5">
        <f t="shared" si="30"/>
        <v>-224056</v>
      </c>
      <c r="I401" s="1" t="s">
        <v>302</v>
      </c>
      <c r="J401" s="1" t="s">
        <v>375</v>
      </c>
      <c r="K401" s="19">
        <f t="shared" si="31"/>
        <v>45822</v>
      </c>
      <c r="L401" s="16">
        <f>+VLOOKUP(B401,'[1]2023'!I$2721:O$2837,6,0)</f>
        <v>-224056</v>
      </c>
      <c r="M401" s="16">
        <f t="shared" si="32"/>
        <v>0</v>
      </c>
      <c r="N401" s="14" t="str">
        <f>+VLOOKUP(B401,'[1]2023'!I$2721:O$2837,7,0)</f>
        <v>20250512</v>
      </c>
      <c r="O401" t="s">
        <v>1006</v>
      </c>
    </row>
    <row r="402" spans="1:15" x14ac:dyDescent="0.2">
      <c r="A402" s="11">
        <v>45792</v>
      </c>
      <c r="B402" s="1">
        <v>3559</v>
      </c>
      <c r="C402" s="1" t="s">
        <v>947</v>
      </c>
      <c r="D402" s="1" t="s">
        <v>909</v>
      </c>
      <c r="E402" s="5">
        <v>-192425</v>
      </c>
      <c r="F402" s="8" t="s">
        <v>145</v>
      </c>
      <c r="G402" s="5">
        <v>-15394</v>
      </c>
      <c r="H402" s="5">
        <f t="shared" si="30"/>
        <v>-207819</v>
      </c>
      <c r="I402" s="1" t="s">
        <v>727</v>
      </c>
      <c r="J402" s="1" t="s">
        <v>243</v>
      </c>
      <c r="K402" s="19">
        <f t="shared" si="31"/>
        <v>45822</v>
      </c>
      <c r="L402" s="16">
        <f>+VLOOKUP(B402,'[1]2023'!I$2721:O$2837,6,0)</f>
        <v>-207819</v>
      </c>
      <c r="M402" s="16">
        <f t="shared" si="32"/>
        <v>0</v>
      </c>
      <c r="N402" s="14" t="str">
        <f>+VLOOKUP(B402,'[1]2023'!I$2721:O$2837,7,0)</f>
        <v>20250512</v>
      </c>
      <c r="O402" t="s">
        <v>1006</v>
      </c>
    </row>
    <row r="403" spans="1:15" x14ac:dyDescent="0.2">
      <c r="A403" s="11">
        <v>45792</v>
      </c>
      <c r="B403" s="1">
        <v>3884</v>
      </c>
      <c r="C403" s="1" t="s">
        <v>950</v>
      </c>
      <c r="D403" s="1" t="s">
        <v>909</v>
      </c>
      <c r="E403" s="5">
        <v>-671560</v>
      </c>
      <c r="F403" s="8" t="s">
        <v>145</v>
      </c>
      <c r="G403" s="5">
        <v>-53725</v>
      </c>
      <c r="H403" s="5">
        <f t="shared" si="30"/>
        <v>-725285</v>
      </c>
      <c r="I403" s="1" t="s">
        <v>207</v>
      </c>
      <c r="J403" s="1" t="s">
        <v>706</v>
      </c>
      <c r="K403" s="19">
        <f t="shared" si="31"/>
        <v>45822</v>
      </c>
      <c r="L403" s="16">
        <f>+VLOOKUP(B403,'[1]2023'!I$2721:O$2837,6,0)</f>
        <v>-725285</v>
      </c>
      <c r="M403" s="16">
        <f t="shared" si="32"/>
        <v>0</v>
      </c>
      <c r="N403" s="14" t="str">
        <f>+VLOOKUP(B403,'[1]2023'!I$2721:O$2837,7,0)</f>
        <v>20250512</v>
      </c>
      <c r="O403" t="s">
        <v>1006</v>
      </c>
    </row>
    <row r="404" spans="1:15" x14ac:dyDescent="0.2">
      <c r="A404" s="11">
        <v>45792</v>
      </c>
      <c r="B404" s="1">
        <v>3984</v>
      </c>
      <c r="C404" s="1" t="s">
        <v>947</v>
      </c>
      <c r="D404" s="1" t="s">
        <v>910</v>
      </c>
      <c r="E404" s="5">
        <v>-57728</v>
      </c>
      <c r="F404" s="20">
        <v>0.1</v>
      </c>
      <c r="G404" s="5">
        <v>-5773</v>
      </c>
      <c r="H404" s="5">
        <f t="shared" si="30"/>
        <v>-63501</v>
      </c>
      <c r="I404" s="1" t="s">
        <v>727</v>
      </c>
      <c r="J404" s="1" t="s">
        <v>243</v>
      </c>
      <c r="K404" s="19">
        <f t="shared" si="31"/>
        <v>45822</v>
      </c>
      <c r="L404" s="16">
        <f>+VLOOKUP(B404,'[1]2023'!I$2721:O$2837,6,0)</f>
        <v>-63501</v>
      </c>
      <c r="M404" s="16">
        <f t="shared" si="32"/>
        <v>0</v>
      </c>
      <c r="N404" s="14" t="str">
        <f>+VLOOKUP(B404,'[1]2023'!I$2721:O$2837,7,0)</f>
        <v>20250512</v>
      </c>
      <c r="O404" t="s">
        <v>1006</v>
      </c>
    </row>
    <row r="405" spans="1:15" x14ac:dyDescent="0.2">
      <c r="A405" s="11">
        <v>45793</v>
      </c>
      <c r="B405" s="1">
        <v>3499</v>
      </c>
      <c r="C405" s="1" t="s">
        <v>957</v>
      </c>
      <c r="D405" s="1" t="s">
        <v>910</v>
      </c>
      <c r="E405" s="5">
        <v>-59841</v>
      </c>
      <c r="F405" s="20">
        <v>0.1</v>
      </c>
      <c r="G405" s="5">
        <v>-5984</v>
      </c>
      <c r="H405" s="5">
        <f t="shared" si="30"/>
        <v>-65825</v>
      </c>
      <c r="I405" s="1" t="s">
        <v>438</v>
      </c>
      <c r="J405" s="1" t="s">
        <v>779</v>
      </c>
      <c r="K405" s="19">
        <f t="shared" si="31"/>
        <v>45823</v>
      </c>
      <c r="L405" s="16">
        <f>+VLOOKUP(B405,'[1]2023'!I$2721:O$2837,6,0)</f>
        <v>-65825</v>
      </c>
      <c r="M405" s="16">
        <f t="shared" si="32"/>
        <v>0</v>
      </c>
      <c r="N405" s="14" t="str">
        <f>+VLOOKUP(B405,'[1]2023'!I$2721:O$2837,7,0)</f>
        <v>20250512</v>
      </c>
      <c r="O405" t="s">
        <v>1006</v>
      </c>
    </row>
    <row r="406" spans="1:15" x14ac:dyDescent="0.2">
      <c r="A406" s="11">
        <v>45793</v>
      </c>
      <c r="B406" s="1">
        <v>3500</v>
      </c>
      <c r="C406" s="1" t="s">
        <v>957</v>
      </c>
      <c r="D406" s="1" t="s">
        <v>909</v>
      </c>
      <c r="E406" s="5">
        <v>-199470</v>
      </c>
      <c r="F406" s="8" t="s">
        <v>145</v>
      </c>
      <c r="G406" s="5">
        <v>-15958</v>
      </c>
      <c r="H406" s="5">
        <f t="shared" si="30"/>
        <v>-215428</v>
      </c>
      <c r="I406" s="1" t="s">
        <v>438</v>
      </c>
      <c r="J406" s="1" t="s">
        <v>779</v>
      </c>
      <c r="K406" s="19">
        <f t="shared" si="31"/>
        <v>45823</v>
      </c>
      <c r="L406" s="16">
        <f>+VLOOKUP(B406,'[1]2023'!I$2721:O$2837,6,0)</f>
        <v>-215428</v>
      </c>
      <c r="M406" s="16">
        <f t="shared" si="32"/>
        <v>0</v>
      </c>
      <c r="N406" s="14" t="str">
        <f>+VLOOKUP(B406,'[1]2023'!I$2721:O$2837,7,0)</f>
        <v>20250512</v>
      </c>
      <c r="O406" t="s">
        <v>1006</v>
      </c>
    </row>
    <row r="407" spans="1:15" x14ac:dyDescent="0.2">
      <c r="A407" s="11">
        <v>45797</v>
      </c>
      <c r="B407" s="1">
        <v>3227</v>
      </c>
      <c r="C407" s="1" t="s">
        <v>953</v>
      </c>
      <c r="D407" s="1" t="s">
        <v>909</v>
      </c>
      <c r="E407" s="5">
        <v>-218055</v>
      </c>
      <c r="F407" s="8" t="s">
        <v>145</v>
      </c>
      <c r="G407" s="5">
        <v>-17444</v>
      </c>
      <c r="H407" s="5">
        <f t="shared" si="30"/>
        <v>-235499</v>
      </c>
      <c r="I407" s="1" t="s">
        <v>911</v>
      </c>
      <c r="J407" s="1" t="s">
        <v>912</v>
      </c>
      <c r="K407" s="19">
        <f t="shared" si="31"/>
        <v>45827</v>
      </c>
      <c r="L407" s="16">
        <f>+VLOOKUP(B407,'[1]2023'!I$2721:O$2837,6,0)</f>
        <v>-235499</v>
      </c>
      <c r="M407" s="16">
        <f t="shared" si="32"/>
        <v>0</v>
      </c>
      <c r="N407" s="14" t="str">
        <f>+VLOOKUP(B407,'[1]2023'!I$2721:O$2837,7,0)</f>
        <v>20250512</v>
      </c>
      <c r="O407" t="s">
        <v>1006</v>
      </c>
    </row>
    <row r="408" spans="1:15" x14ac:dyDescent="0.2">
      <c r="A408" s="11">
        <v>45798</v>
      </c>
      <c r="B408" s="1">
        <v>3600</v>
      </c>
      <c r="C408" s="1" t="s">
        <v>953</v>
      </c>
      <c r="D408" s="1" t="s">
        <v>910</v>
      </c>
      <c r="E408" s="5">
        <v>-65416</v>
      </c>
      <c r="F408" s="20">
        <v>0.1</v>
      </c>
      <c r="G408" s="5">
        <v>-6542</v>
      </c>
      <c r="H408" s="5">
        <f t="shared" si="30"/>
        <v>-71958</v>
      </c>
      <c r="I408" s="1" t="s">
        <v>911</v>
      </c>
      <c r="J408" s="1" t="s">
        <v>912</v>
      </c>
      <c r="K408" s="19">
        <f t="shared" si="31"/>
        <v>45828</v>
      </c>
      <c r="L408" s="16">
        <f>+VLOOKUP(B408,'[1]2023'!I$2721:O$2837,6,0)</f>
        <v>-71958</v>
      </c>
      <c r="M408" s="16">
        <f t="shared" si="32"/>
        <v>0</v>
      </c>
      <c r="N408" s="14" t="str">
        <f>+VLOOKUP(B408,'[1]2023'!I$2721:O$2837,7,0)</f>
        <v>20250512</v>
      </c>
      <c r="O408" t="s">
        <v>1006</v>
      </c>
    </row>
    <row r="409" spans="1:15" x14ac:dyDescent="0.2">
      <c r="A409" s="11">
        <v>45799</v>
      </c>
      <c r="B409" s="1">
        <v>2770</v>
      </c>
      <c r="C409" s="1" t="s">
        <v>959</v>
      </c>
      <c r="D409" s="1" t="s">
        <v>975</v>
      </c>
      <c r="E409" s="5">
        <v>-1218050</v>
      </c>
      <c r="F409" s="8" t="s">
        <v>145</v>
      </c>
      <c r="G409" s="5">
        <v>-97444</v>
      </c>
      <c r="H409" s="5">
        <f t="shared" si="30"/>
        <v>-1315494</v>
      </c>
      <c r="I409" s="1" t="s">
        <v>748</v>
      </c>
      <c r="J409" s="1" t="s">
        <v>134</v>
      </c>
      <c r="K409" s="19">
        <f t="shared" si="31"/>
        <v>45829</v>
      </c>
      <c r="L409" s="16">
        <f>+VLOOKUP(B409,'[1]2023'!I$2838:Q$2941,9,0)</f>
        <v>-1315494</v>
      </c>
      <c r="M409" s="16">
        <f t="shared" si="32"/>
        <v>0</v>
      </c>
      <c r="N409" s="14" t="str">
        <f>+VLOOKUP(B409,'[1]2023'!I$2838:Q$2941,7,0)</f>
        <v>20250610</v>
      </c>
      <c r="O409" t="s">
        <v>1048</v>
      </c>
    </row>
    <row r="410" spans="1:15" x14ac:dyDescent="0.2">
      <c r="A410" s="11">
        <v>45806</v>
      </c>
      <c r="B410" s="1">
        <v>1070</v>
      </c>
      <c r="C410" s="1" t="s">
        <v>964</v>
      </c>
      <c r="D410" s="1" t="s">
        <v>1005</v>
      </c>
      <c r="E410" s="5">
        <v>-1324544</v>
      </c>
      <c r="F410" s="8" t="s">
        <v>145</v>
      </c>
      <c r="G410" s="5">
        <v>-105964</v>
      </c>
      <c r="H410" s="5">
        <f t="shared" si="30"/>
        <v>-1430508</v>
      </c>
      <c r="I410" s="1" t="s">
        <v>748</v>
      </c>
      <c r="J410" s="1" t="s">
        <v>134</v>
      </c>
      <c r="K410" s="19">
        <f t="shared" si="31"/>
        <v>45836</v>
      </c>
      <c r="L410" s="16">
        <f>+VLOOKUP(B410,'[1]2023'!I$2721:O$2837,6,0)</f>
        <v>-1430508</v>
      </c>
      <c r="M410" s="16">
        <f t="shared" si="32"/>
        <v>0</v>
      </c>
      <c r="N410" s="14" t="str">
        <f>+VLOOKUP(B410,'[1]2023'!I$2721:O$2837,7,0)</f>
        <v>20250512</v>
      </c>
      <c r="O410" t="s">
        <v>1006</v>
      </c>
    </row>
    <row r="411" spans="1:15" x14ac:dyDescent="0.2">
      <c r="A411" s="11">
        <v>45806</v>
      </c>
      <c r="B411" s="1">
        <v>1071</v>
      </c>
      <c r="C411" s="1" t="s">
        <v>964</v>
      </c>
      <c r="D411" s="1" t="s">
        <v>1005</v>
      </c>
      <c r="E411" s="5">
        <v>-259311</v>
      </c>
      <c r="F411" s="8" t="s">
        <v>145</v>
      </c>
      <c r="G411" s="5">
        <v>-20745</v>
      </c>
      <c r="H411" s="5">
        <f t="shared" si="30"/>
        <v>-280056</v>
      </c>
      <c r="I411" s="1" t="s">
        <v>438</v>
      </c>
      <c r="J411" s="1" t="s">
        <v>779</v>
      </c>
      <c r="K411" s="19">
        <f t="shared" si="31"/>
        <v>45836</v>
      </c>
      <c r="L411" s="16">
        <f>+VLOOKUP(B411,'[1]2023'!I$2721:O$2837,6,0)</f>
        <v>-280056</v>
      </c>
      <c r="M411" s="16">
        <f t="shared" si="32"/>
        <v>0</v>
      </c>
      <c r="N411" s="14" t="str">
        <f>+VLOOKUP(B411,'[1]2023'!I$2721:O$2837,7,0)</f>
        <v>20250512</v>
      </c>
      <c r="O411" t="s">
        <v>1006</v>
      </c>
    </row>
    <row r="412" spans="1:15" x14ac:dyDescent="0.2">
      <c r="A412" s="11">
        <v>45806</v>
      </c>
      <c r="B412" s="1">
        <v>1072</v>
      </c>
      <c r="C412" s="1" t="s">
        <v>964</v>
      </c>
      <c r="D412" s="1" t="s">
        <v>1005</v>
      </c>
      <c r="E412" s="5">
        <v>-402704</v>
      </c>
      <c r="F412" s="8" t="s">
        <v>145</v>
      </c>
      <c r="G412" s="5">
        <v>-32216</v>
      </c>
      <c r="H412" s="5">
        <f t="shared" si="30"/>
        <v>-434920</v>
      </c>
      <c r="I412" s="1" t="s">
        <v>394</v>
      </c>
      <c r="J412" s="1" t="s">
        <v>472</v>
      </c>
      <c r="K412" s="19">
        <f t="shared" si="31"/>
        <v>45836</v>
      </c>
      <c r="L412" s="16">
        <f>+VLOOKUP(B412,'[1]2023'!I$2721:O$2837,6,0)</f>
        <v>-434920</v>
      </c>
      <c r="M412" s="16">
        <f t="shared" si="32"/>
        <v>0</v>
      </c>
      <c r="N412" s="14" t="str">
        <f>+VLOOKUP(B412,'[1]2023'!I$2721:O$2837,7,0)</f>
        <v>20250512</v>
      </c>
      <c r="O412" t="s">
        <v>1006</v>
      </c>
    </row>
    <row r="413" spans="1:15" x14ac:dyDescent="0.2">
      <c r="A413" s="11">
        <v>45806</v>
      </c>
      <c r="B413" s="1">
        <v>1073</v>
      </c>
      <c r="C413" s="1" t="s">
        <v>964</v>
      </c>
      <c r="D413" s="1" t="s">
        <v>1005</v>
      </c>
      <c r="E413" s="5">
        <v>-269697</v>
      </c>
      <c r="F413" s="8" t="s">
        <v>145</v>
      </c>
      <c r="G413" s="5">
        <v>-21576</v>
      </c>
      <c r="H413" s="5">
        <f t="shared" si="30"/>
        <v>-291273</v>
      </c>
      <c r="I413" s="1" t="s">
        <v>302</v>
      </c>
      <c r="J413" s="1" t="s">
        <v>375</v>
      </c>
      <c r="K413" s="19">
        <f t="shared" si="31"/>
        <v>45836</v>
      </c>
      <c r="L413" s="16">
        <f>+VLOOKUP(B413,'[1]2023'!I$2721:O$2837,6,0)</f>
        <v>-291273</v>
      </c>
      <c r="M413" s="16">
        <f t="shared" si="32"/>
        <v>0</v>
      </c>
      <c r="N413" s="14" t="str">
        <f>+VLOOKUP(B413,'[1]2023'!I$2721:O$2837,7,0)</f>
        <v>20250512</v>
      </c>
      <c r="O413" t="s">
        <v>1006</v>
      </c>
    </row>
    <row r="414" spans="1:15" x14ac:dyDescent="0.2">
      <c r="A414" s="11">
        <v>45806</v>
      </c>
      <c r="B414" s="1">
        <v>1074</v>
      </c>
      <c r="C414" s="1" t="s">
        <v>964</v>
      </c>
      <c r="D414" s="1" t="s">
        <v>1005</v>
      </c>
      <c r="E414" s="5">
        <v>-873028</v>
      </c>
      <c r="F414" s="8" t="s">
        <v>145</v>
      </c>
      <c r="G414" s="5">
        <v>-69842</v>
      </c>
      <c r="H414" s="5">
        <f t="shared" si="30"/>
        <v>-942870</v>
      </c>
      <c r="I414" s="1" t="s">
        <v>207</v>
      </c>
      <c r="J414" s="1" t="s">
        <v>706</v>
      </c>
      <c r="K414" s="19">
        <f t="shared" si="31"/>
        <v>45836</v>
      </c>
      <c r="L414" s="16">
        <f>+VLOOKUP(B414,'[1]2023'!I$2721:O$2837,6,0)</f>
        <v>-942870</v>
      </c>
      <c r="M414" s="16">
        <f t="shared" si="32"/>
        <v>0</v>
      </c>
      <c r="N414" s="14" t="str">
        <f>+VLOOKUP(B414,'[1]2023'!I$2721:O$2837,7,0)</f>
        <v>20250512</v>
      </c>
      <c r="O414" t="s">
        <v>1006</v>
      </c>
    </row>
    <row r="415" spans="1:15" x14ac:dyDescent="0.2">
      <c r="A415" s="11">
        <v>45806</v>
      </c>
      <c r="B415" s="1">
        <v>1075</v>
      </c>
      <c r="C415" s="1" t="s">
        <v>964</v>
      </c>
      <c r="D415" s="1" t="s">
        <v>1005</v>
      </c>
      <c r="E415" s="5">
        <v>-283471</v>
      </c>
      <c r="F415" s="8" t="s">
        <v>145</v>
      </c>
      <c r="G415" s="5">
        <v>-22678</v>
      </c>
      <c r="H415" s="5">
        <f t="shared" si="30"/>
        <v>-306149</v>
      </c>
      <c r="I415" s="1" t="s">
        <v>911</v>
      </c>
      <c r="J415" s="1" t="s">
        <v>912</v>
      </c>
      <c r="K415" s="19">
        <f t="shared" si="31"/>
        <v>45836</v>
      </c>
      <c r="L415" s="16">
        <f>+VLOOKUP(B415,'[1]2023'!I$2721:O$2837,6,0)</f>
        <v>-306149</v>
      </c>
      <c r="M415" s="16">
        <f t="shared" si="32"/>
        <v>0</v>
      </c>
      <c r="N415" s="14" t="str">
        <f>+VLOOKUP(B415,'[1]2023'!I$2721:O$2837,7,0)</f>
        <v>20250512</v>
      </c>
      <c r="O415" t="s">
        <v>1006</v>
      </c>
    </row>
    <row r="416" spans="1:15" x14ac:dyDescent="0.2">
      <c r="A416" s="11">
        <v>45806</v>
      </c>
      <c r="B416" s="1">
        <v>1076</v>
      </c>
      <c r="C416" s="1" t="s">
        <v>964</v>
      </c>
      <c r="D416" s="1" t="s">
        <v>1005</v>
      </c>
      <c r="E416" s="5">
        <v>-250153</v>
      </c>
      <c r="F416" s="8" t="s">
        <v>145</v>
      </c>
      <c r="G416" s="5">
        <v>-20012</v>
      </c>
      <c r="H416" s="5">
        <f t="shared" si="30"/>
        <v>-270165</v>
      </c>
      <c r="I416" s="1" t="s">
        <v>727</v>
      </c>
      <c r="J416" s="1" t="s">
        <v>243</v>
      </c>
      <c r="K416" s="19">
        <f t="shared" si="31"/>
        <v>45836</v>
      </c>
      <c r="L416" s="16">
        <f>+VLOOKUP(B416,'[1]2023'!I$2721:O$2837,6,0)</f>
        <v>-270165</v>
      </c>
      <c r="M416" s="16">
        <f t="shared" si="32"/>
        <v>0</v>
      </c>
      <c r="N416" s="14" t="str">
        <f>+VLOOKUP(B416,'[1]2023'!I$2721:O$2837,7,0)</f>
        <v>20250512</v>
      </c>
      <c r="O416" t="s">
        <v>1006</v>
      </c>
    </row>
    <row r="417" spans="1:15" x14ac:dyDescent="0.2">
      <c r="A417" s="11">
        <v>45806</v>
      </c>
      <c r="B417" s="1">
        <v>1077</v>
      </c>
      <c r="C417" s="1" t="s">
        <v>964</v>
      </c>
      <c r="D417" s="1" t="s">
        <v>1005</v>
      </c>
      <c r="E417" s="5">
        <v>-603896</v>
      </c>
      <c r="F417" s="8" t="s">
        <v>145</v>
      </c>
      <c r="G417" s="5">
        <v>-48312</v>
      </c>
      <c r="H417" s="5">
        <f t="shared" si="30"/>
        <v>-652208</v>
      </c>
      <c r="I417" s="1" t="s">
        <v>437</v>
      </c>
      <c r="J417" s="1" t="s">
        <v>456</v>
      </c>
      <c r="K417" s="19">
        <f t="shared" si="31"/>
        <v>45836</v>
      </c>
      <c r="L417" s="16">
        <f>+VLOOKUP(B417,'[1]2023'!I$2721:O$2837,6,0)</f>
        <v>-652208</v>
      </c>
      <c r="M417" s="16">
        <f t="shared" si="32"/>
        <v>0</v>
      </c>
      <c r="N417" s="14" t="str">
        <f>+VLOOKUP(B417,'[1]2023'!I$2721:O$2837,7,0)</f>
        <v>20250512</v>
      </c>
      <c r="O417" t="s">
        <v>1006</v>
      </c>
    </row>
    <row r="418" spans="1:15" x14ac:dyDescent="0.2">
      <c r="A418" s="11">
        <v>45806</v>
      </c>
      <c r="B418" s="1">
        <v>1078</v>
      </c>
      <c r="C418" s="1" t="s">
        <v>964</v>
      </c>
      <c r="D418" s="1" t="s">
        <v>1005</v>
      </c>
      <c r="E418" s="5">
        <v>-565027</v>
      </c>
      <c r="F418" s="8" t="s">
        <v>145</v>
      </c>
      <c r="G418" s="5">
        <v>-45202</v>
      </c>
      <c r="H418" s="5">
        <f t="shared" si="30"/>
        <v>-610229</v>
      </c>
      <c r="I418" s="1" t="s">
        <v>393</v>
      </c>
      <c r="J418" s="1" t="s">
        <v>677</v>
      </c>
      <c r="K418" s="19">
        <f t="shared" si="31"/>
        <v>45836</v>
      </c>
      <c r="L418" s="16">
        <f>+VLOOKUP(B418,'[1]2023'!I$2721:O$2837,6,0)</f>
        <v>-610229</v>
      </c>
      <c r="M418" s="16">
        <f t="shared" si="32"/>
        <v>0</v>
      </c>
      <c r="N418" s="14" t="str">
        <f>+VLOOKUP(B418,'[1]2023'!I$2721:O$2837,7,0)</f>
        <v>20250512</v>
      </c>
      <c r="O418" t="s">
        <v>1006</v>
      </c>
    </row>
    <row r="419" spans="1:15" x14ac:dyDescent="0.2">
      <c r="A419" s="11">
        <v>45806</v>
      </c>
      <c r="B419" s="1">
        <v>1079</v>
      </c>
      <c r="C419" s="1" t="s">
        <v>964</v>
      </c>
      <c r="D419" s="1" t="s">
        <v>1005</v>
      </c>
      <c r="E419" s="5">
        <v>-1131435</v>
      </c>
      <c r="F419" s="8" t="s">
        <v>145</v>
      </c>
      <c r="G419" s="5">
        <v>-90515</v>
      </c>
      <c r="H419" s="5">
        <f t="shared" si="30"/>
        <v>-1221950</v>
      </c>
      <c r="I419" s="1" t="s">
        <v>593</v>
      </c>
      <c r="J419" s="1" t="s">
        <v>162</v>
      </c>
      <c r="K419" s="19">
        <f t="shared" si="31"/>
        <v>45836</v>
      </c>
      <c r="L419" s="16">
        <f>+VLOOKUP(B419,'[1]2023'!I$2721:O$2837,6,0)</f>
        <v>-1221950</v>
      </c>
      <c r="M419" s="16">
        <f t="shared" si="32"/>
        <v>0</v>
      </c>
      <c r="N419" s="14" t="str">
        <f>+VLOOKUP(B419,'[1]2023'!I$2721:O$2837,7,0)</f>
        <v>20250512</v>
      </c>
      <c r="O419" t="s">
        <v>1006</v>
      </c>
    </row>
    <row r="420" spans="1:15" x14ac:dyDescent="0.2">
      <c r="A420" s="11">
        <v>45806</v>
      </c>
      <c r="B420" s="1">
        <v>1080</v>
      </c>
      <c r="C420" s="1" t="s">
        <v>964</v>
      </c>
      <c r="D420" s="1" t="s">
        <v>1005</v>
      </c>
      <c r="E420" s="5">
        <v>-393865</v>
      </c>
      <c r="F420" s="8" t="s">
        <v>145</v>
      </c>
      <c r="G420" s="5">
        <v>-31509</v>
      </c>
      <c r="H420" s="5">
        <f t="shared" si="30"/>
        <v>-425374</v>
      </c>
      <c r="I420" s="1" t="s">
        <v>907</v>
      </c>
      <c r="J420" s="1" t="s">
        <v>904</v>
      </c>
      <c r="K420" s="19">
        <f t="shared" si="31"/>
        <v>45836</v>
      </c>
      <c r="L420" s="16">
        <f>+VLOOKUP(B420,'[1]2023'!I$2721:O$2837,6,0)</f>
        <v>-425374</v>
      </c>
      <c r="M420" s="16">
        <f t="shared" si="32"/>
        <v>0</v>
      </c>
      <c r="N420" s="14" t="str">
        <f>+VLOOKUP(B420,'[1]2023'!I$2721:O$2837,7,0)</f>
        <v>20250512</v>
      </c>
      <c r="O420" t="s">
        <v>1006</v>
      </c>
    </row>
    <row r="421" spans="1:15" x14ac:dyDescent="0.2">
      <c r="A421" s="11">
        <v>45806</v>
      </c>
      <c r="B421" s="1">
        <v>1081</v>
      </c>
      <c r="C421" s="1" t="s">
        <v>964</v>
      </c>
      <c r="D421" s="1" t="s">
        <v>826</v>
      </c>
      <c r="E421" s="5">
        <v>-333174</v>
      </c>
      <c r="F421" s="8" t="s">
        <v>145</v>
      </c>
      <c r="G421" s="5">
        <v>-26654</v>
      </c>
      <c r="H421" s="5">
        <f t="shared" si="30"/>
        <v>-359828</v>
      </c>
      <c r="I421" s="1" t="s">
        <v>593</v>
      </c>
      <c r="J421" s="1" t="s">
        <v>162</v>
      </c>
      <c r="K421" s="19">
        <f t="shared" si="31"/>
        <v>45836</v>
      </c>
      <c r="L421" s="16">
        <f>+VLOOKUP(B421,'[1]2023'!I$2721:O$2837,6,0)</f>
        <v>-359828</v>
      </c>
      <c r="M421" s="16">
        <f t="shared" si="32"/>
        <v>0</v>
      </c>
      <c r="N421" s="14" t="str">
        <f>+VLOOKUP(B421,'[1]2023'!I$2721:O$2837,7,0)</f>
        <v>20250512</v>
      </c>
      <c r="O421" t="s">
        <v>1006</v>
      </c>
    </row>
    <row r="422" spans="1:15" x14ac:dyDescent="0.2">
      <c r="A422" s="11">
        <v>45806</v>
      </c>
      <c r="B422" s="1">
        <v>1082</v>
      </c>
      <c r="C422" s="1" t="s">
        <v>964</v>
      </c>
      <c r="D422" s="1" t="s">
        <v>826</v>
      </c>
      <c r="E422" s="5">
        <v>-303256</v>
      </c>
      <c r="F422" s="8" t="s">
        <v>145</v>
      </c>
      <c r="G422" s="5">
        <v>-24261</v>
      </c>
      <c r="H422" s="5">
        <f t="shared" si="30"/>
        <v>-327517</v>
      </c>
      <c r="I422" s="1" t="s">
        <v>394</v>
      </c>
      <c r="J422" s="1" t="s">
        <v>472</v>
      </c>
      <c r="K422" s="19">
        <f t="shared" si="31"/>
        <v>45836</v>
      </c>
      <c r="L422" s="16">
        <f>+VLOOKUP(B422,'[1]2023'!I$2721:O$2837,6,0)</f>
        <v>-327517</v>
      </c>
      <c r="M422" s="16">
        <f t="shared" si="32"/>
        <v>0</v>
      </c>
      <c r="N422" s="14" t="str">
        <f>+VLOOKUP(B422,'[1]2023'!I$2721:O$2837,7,0)</f>
        <v>20250530</v>
      </c>
      <c r="O422" t="s">
        <v>1007</v>
      </c>
    </row>
    <row r="423" spans="1:15" x14ac:dyDescent="0.2">
      <c r="A423" s="11">
        <v>45806</v>
      </c>
      <c r="B423" s="1">
        <v>1083</v>
      </c>
      <c r="C423" s="1" t="s">
        <v>964</v>
      </c>
      <c r="D423" s="1" t="s">
        <v>826</v>
      </c>
      <c r="E423" s="5">
        <v>-325468</v>
      </c>
      <c r="F423" s="8" t="s">
        <v>145</v>
      </c>
      <c r="G423" s="5">
        <v>-26038</v>
      </c>
      <c r="H423" s="5">
        <f t="shared" si="30"/>
        <v>-351506</v>
      </c>
      <c r="I423" s="1" t="s">
        <v>593</v>
      </c>
      <c r="J423" s="1" t="s">
        <v>162</v>
      </c>
      <c r="K423" s="19">
        <f t="shared" si="31"/>
        <v>45836</v>
      </c>
      <c r="L423" s="16">
        <f>+VLOOKUP(B423,'[1]2023'!I$2721:O$2837,6,0)</f>
        <v>-351506</v>
      </c>
      <c r="M423" s="16">
        <f t="shared" si="32"/>
        <v>0</v>
      </c>
      <c r="N423" s="14" t="str">
        <f>+VLOOKUP(B423,'[1]2023'!I$2721:O$2837,7,0)</f>
        <v>20250530</v>
      </c>
      <c r="O423" t="s">
        <v>1007</v>
      </c>
    </row>
    <row r="424" spans="1:15" x14ac:dyDescent="0.2">
      <c r="A424" s="11">
        <v>45779</v>
      </c>
      <c r="B424" s="1">
        <v>26900</v>
      </c>
      <c r="C424" s="1" t="s">
        <v>934</v>
      </c>
      <c r="D424" s="1" t="s">
        <v>1008</v>
      </c>
      <c r="E424" s="5">
        <v>1072050</v>
      </c>
      <c r="F424" s="8" t="s">
        <v>145</v>
      </c>
      <c r="G424" s="5">
        <v>85764</v>
      </c>
      <c r="H424" s="5">
        <f t="shared" si="30"/>
        <v>1157814</v>
      </c>
      <c r="I424" s="1" t="s">
        <v>302</v>
      </c>
      <c r="J424" s="1" t="s">
        <v>375</v>
      </c>
      <c r="K424" s="19">
        <f t="shared" ref="K424:K449" si="33">30+A424</f>
        <v>45809</v>
      </c>
      <c r="L424" s="16">
        <f>+VLOOKUP(B424,'[1]2023'!I$2838:Q$2941,9,0)</f>
        <v>1157814</v>
      </c>
      <c r="M424" s="16">
        <f t="shared" ref="M424:M449" si="34">+L424-H424</f>
        <v>0</v>
      </c>
      <c r="N424" s="14" t="str">
        <f>+VLOOKUP(B424,'[1]2023'!I$2838:Q$2941,7,0)</f>
        <v>20250630</v>
      </c>
      <c r="O424" t="s">
        <v>1049</v>
      </c>
    </row>
    <row r="425" spans="1:15" x14ac:dyDescent="0.2">
      <c r="A425" s="11">
        <v>45779</v>
      </c>
      <c r="B425" s="1">
        <v>26901</v>
      </c>
      <c r="C425" s="1" t="s">
        <v>934</v>
      </c>
      <c r="D425" s="1" t="s">
        <v>1009</v>
      </c>
      <c r="E425" s="5">
        <v>1745950</v>
      </c>
      <c r="F425" s="8" t="s">
        <v>145</v>
      </c>
      <c r="G425" s="5">
        <v>139676</v>
      </c>
      <c r="H425" s="5">
        <f t="shared" ref="H425:H449" si="35">+E425+G425</f>
        <v>1885626</v>
      </c>
      <c r="I425" s="1" t="s">
        <v>907</v>
      </c>
      <c r="J425" s="1" t="s">
        <v>904</v>
      </c>
      <c r="K425" s="19">
        <f t="shared" si="33"/>
        <v>45809</v>
      </c>
      <c r="L425" s="16">
        <f>+VLOOKUP(B425,'[1]2023'!I$2838:Q$2941,9,0)</f>
        <v>1885626</v>
      </c>
      <c r="M425" s="16">
        <f t="shared" si="34"/>
        <v>0</v>
      </c>
      <c r="N425" s="14" t="str">
        <f>+VLOOKUP(B425,'[1]2023'!I$2838:Q$2941,7,0)</f>
        <v>20250630</v>
      </c>
      <c r="O425" t="s">
        <v>1049</v>
      </c>
    </row>
    <row r="426" spans="1:15" x14ac:dyDescent="0.2">
      <c r="A426" s="11">
        <v>45779</v>
      </c>
      <c r="B426" s="1">
        <v>26902</v>
      </c>
      <c r="C426" s="1" t="s">
        <v>934</v>
      </c>
      <c r="D426" s="1" t="s">
        <v>1010</v>
      </c>
      <c r="E426" s="5">
        <v>2221160</v>
      </c>
      <c r="F426" s="8" t="s">
        <v>145</v>
      </c>
      <c r="G426" s="5">
        <v>177693</v>
      </c>
      <c r="H426" s="5">
        <f t="shared" si="35"/>
        <v>2398853</v>
      </c>
      <c r="I426" s="1" t="s">
        <v>907</v>
      </c>
      <c r="J426" s="1" t="s">
        <v>904</v>
      </c>
      <c r="K426" s="19">
        <f t="shared" si="33"/>
        <v>45809</v>
      </c>
      <c r="L426" s="16">
        <f>+VLOOKUP(B426,'[1]2023'!I$2838:Q$2941,9,0)</f>
        <v>2398853</v>
      </c>
      <c r="M426" s="16">
        <f t="shared" si="34"/>
        <v>0</v>
      </c>
      <c r="N426" s="14" t="str">
        <f>+VLOOKUP(B426,'[1]2023'!I$2838:Q$2941,7,0)</f>
        <v>20250630</v>
      </c>
      <c r="O426" t="s">
        <v>1049</v>
      </c>
    </row>
    <row r="427" spans="1:15" x14ac:dyDescent="0.2">
      <c r="A427" s="11">
        <v>45782</v>
      </c>
      <c r="B427" s="1">
        <v>28151</v>
      </c>
      <c r="C427" s="1" t="s">
        <v>934</v>
      </c>
      <c r="D427" s="1" t="s">
        <v>207</v>
      </c>
      <c r="E427" s="5">
        <v>3491900</v>
      </c>
      <c r="F427" s="8" t="s">
        <v>145</v>
      </c>
      <c r="G427" s="5">
        <v>279352</v>
      </c>
      <c r="H427" s="5">
        <f t="shared" si="35"/>
        <v>3771252</v>
      </c>
      <c r="I427" s="1" t="s">
        <v>207</v>
      </c>
      <c r="J427" s="1" t="s">
        <v>706</v>
      </c>
      <c r="K427" s="19">
        <f t="shared" si="33"/>
        <v>45812</v>
      </c>
      <c r="L427" s="16">
        <f>+VLOOKUP(B427,'[1]2023'!I$2838:Q$2941,9,0)</f>
        <v>3771252</v>
      </c>
      <c r="M427" s="16">
        <f t="shared" si="34"/>
        <v>0</v>
      </c>
      <c r="N427" s="14" t="str">
        <f>+VLOOKUP(B427,'[1]2023'!I$2838:Q$2941,7,0)</f>
        <v>20250630</v>
      </c>
      <c r="O427" t="s">
        <v>1049</v>
      </c>
    </row>
    <row r="428" spans="1:15" x14ac:dyDescent="0.2">
      <c r="A428" s="11">
        <v>45783</v>
      </c>
      <c r="B428" s="1">
        <v>28157</v>
      </c>
      <c r="C428" s="1" t="s">
        <v>934</v>
      </c>
      <c r="D428" s="1" t="s">
        <v>1011</v>
      </c>
      <c r="E428" s="5">
        <v>2381320</v>
      </c>
      <c r="F428" s="8" t="s">
        <v>145</v>
      </c>
      <c r="G428" s="5">
        <v>190506</v>
      </c>
      <c r="H428" s="5">
        <f t="shared" si="35"/>
        <v>2571826</v>
      </c>
      <c r="I428" s="1" t="s">
        <v>907</v>
      </c>
      <c r="J428" s="1" t="s">
        <v>904</v>
      </c>
      <c r="K428" s="19">
        <f t="shared" si="33"/>
        <v>45813</v>
      </c>
      <c r="L428" s="16">
        <f>+VLOOKUP(B428,'[1]2023'!I$2838:Q$2941,9,0)</f>
        <v>2571826</v>
      </c>
      <c r="M428" s="16">
        <f t="shared" si="34"/>
        <v>0</v>
      </c>
      <c r="N428" s="14" t="str">
        <f>+VLOOKUP(B428,'[1]2023'!I$2838:Q$2941,7,0)</f>
        <v>20250630</v>
      </c>
      <c r="O428" t="s">
        <v>1049</v>
      </c>
    </row>
    <row r="429" spans="1:15" x14ac:dyDescent="0.2">
      <c r="A429" s="11">
        <v>45784</v>
      </c>
      <c r="B429" s="1">
        <v>28361</v>
      </c>
      <c r="C429" s="1" t="s">
        <v>934</v>
      </c>
      <c r="D429" s="1" t="s">
        <v>393</v>
      </c>
      <c r="E429" s="5">
        <v>2203405</v>
      </c>
      <c r="F429" s="8" t="s">
        <v>145</v>
      </c>
      <c r="G429" s="5">
        <v>176272</v>
      </c>
      <c r="H429" s="5">
        <f t="shared" si="35"/>
        <v>2379677</v>
      </c>
      <c r="I429" s="1" t="s">
        <v>393</v>
      </c>
      <c r="J429" s="1" t="s">
        <v>677</v>
      </c>
      <c r="K429" s="19">
        <f t="shared" si="33"/>
        <v>45814</v>
      </c>
      <c r="L429" s="16">
        <f>+VLOOKUP(B429,'[1]2023'!I$2838:Q$2941,9,0)</f>
        <v>2379677</v>
      </c>
      <c r="M429" s="16">
        <f t="shared" si="34"/>
        <v>0</v>
      </c>
      <c r="N429" s="14" t="str">
        <f>+VLOOKUP(B429,'[1]2023'!I$2838:Q$2941,7,0)</f>
        <v>20250630</v>
      </c>
      <c r="O429" t="s">
        <v>1049</v>
      </c>
    </row>
    <row r="430" spans="1:15" x14ac:dyDescent="0.2">
      <c r="A430" s="11">
        <v>45785</v>
      </c>
      <c r="B430" s="1">
        <v>28511</v>
      </c>
      <c r="C430" s="1" t="s">
        <v>934</v>
      </c>
      <c r="D430" s="1" t="s">
        <v>438</v>
      </c>
      <c r="E430" s="5">
        <v>1072050</v>
      </c>
      <c r="F430" s="8" t="s">
        <v>145</v>
      </c>
      <c r="G430" s="5">
        <v>85764</v>
      </c>
      <c r="H430" s="5">
        <f t="shared" si="35"/>
        <v>1157814</v>
      </c>
      <c r="I430" s="1" t="s">
        <v>438</v>
      </c>
      <c r="J430" s="1" t="s">
        <v>779</v>
      </c>
      <c r="K430" s="19">
        <f t="shared" si="33"/>
        <v>45815</v>
      </c>
      <c r="L430" s="16">
        <f>+VLOOKUP(B430,'[1]2023'!I$2838:Q$2941,9,0)</f>
        <v>1157814</v>
      </c>
      <c r="M430" s="16">
        <f t="shared" si="34"/>
        <v>0</v>
      </c>
      <c r="N430" s="14" t="str">
        <f>+VLOOKUP(B430,'[1]2023'!I$2838:Q$2941,7,0)</f>
        <v>20250630</v>
      </c>
      <c r="O430" t="s">
        <v>1049</v>
      </c>
    </row>
    <row r="431" spans="1:15" x14ac:dyDescent="0.2">
      <c r="A431" s="11">
        <v>45785</v>
      </c>
      <c r="B431" s="1">
        <v>28766</v>
      </c>
      <c r="C431" s="1" t="s">
        <v>934</v>
      </c>
      <c r="D431" s="1" t="s">
        <v>437</v>
      </c>
      <c r="E431" s="5">
        <v>3949355</v>
      </c>
      <c r="F431" s="8" t="s">
        <v>145</v>
      </c>
      <c r="G431" s="5">
        <v>315948</v>
      </c>
      <c r="H431" s="5">
        <f t="shared" si="35"/>
        <v>4265303</v>
      </c>
      <c r="I431" s="1" t="s">
        <v>437</v>
      </c>
      <c r="J431" s="1" t="s">
        <v>456</v>
      </c>
      <c r="K431" s="19">
        <f t="shared" si="33"/>
        <v>45815</v>
      </c>
      <c r="L431" s="16">
        <f>+VLOOKUP(B431,'[1]2023'!I$2838:Q$2941,9,0)</f>
        <v>4265303</v>
      </c>
      <c r="M431" s="16">
        <f t="shared" si="34"/>
        <v>0</v>
      </c>
      <c r="N431" s="14" t="str">
        <f>+VLOOKUP(B431,'[1]2023'!I$2838:Q$2941,7,0)</f>
        <v>20250630</v>
      </c>
      <c r="O431" t="s">
        <v>1049</v>
      </c>
    </row>
    <row r="432" spans="1:15" x14ac:dyDescent="0.2">
      <c r="A432" s="11">
        <v>45786</v>
      </c>
      <c r="B432" s="1">
        <v>29682</v>
      </c>
      <c r="C432" s="1" t="s">
        <v>934</v>
      </c>
      <c r="D432" s="1" t="s">
        <v>1012</v>
      </c>
      <c r="E432" s="5">
        <v>2144100</v>
      </c>
      <c r="F432" s="8" t="s">
        <v>145</v>
      </c>
      <c r="G432" s="5">
        <v>171528</v>
      </c>
      <c r="H432" s="5">
        <f t="shared" si="35"/>
        <v>2315628</v>
      </c>
      <c r="I432" s="1" t="s">
        <v>907</v>
      </c>
      <c r="J432" s="1" t="s">
        <v>904</v>
      </c>
      <c r="K432" s="19">
        <f t="shared" si="33"/>
        <v>45816</v>
      </c>
      <c r="L432" s="16">
        <f>+VLOOKUP(B432,'[1]2023'!I$2838:Q$2941,9,0)</f>
        <v>2315628</v>
      </c>
      <c r="M432" s="16">
        <f t="shared" si="34"/>
        <v>0</v>
      </c>
      <c r="N432" s="14" t="str">
        <f>+VLOOKUP(B432,'[1]2023'!I$2838:Q$2941,7,0)</f>
        <v>20250630</v>
      </c>
      <c r="O432" t="s">
        <v>1049</v>
      </c>
    </row>
    <row r="433" spans="1:15" x14ac:dyDescent="0.2">
      <c r="A433" s="11">
        <v>45789</v>
      </c>
      <c r="B433" s="1">
        <v>29747</v>
      </c>
      <c r="C433" s="1" t="s">
        <v>934</v>
      </c>
      <c r="D433" s="1" t="s">
        <v>1013</v>
      </c>
      <c r="E433" s="5">
        <v>1110580</v>
      </c>
      <c r="F433" s="8" t="s">
        <v>145</v>
      </c>
      <c r="G433" s="5">
        <v>88846</v>
      </c>
      <c r="H433" s="5">
        <f t="shared" si="35"/>
        <v>1199426</v>
      </c>
      <c r="I433" s="1" t="s">
        <v>302</v>
      </c>
      <c r="J433" s="1" t="s">
        <v>375</v>
      </c>
      <c r="K433" s="19">
        <f t="shared" si="33"/>
        <v>45819</v>
      </c>
      <c r="L433" s="16">
        <f>+VLOOKUP(B433,'[1]2023'!I$2838:Q$2941,9,0)</f>
        <v>1199426</v>
      </c>
      <c r="M433" s="16">
        <f t="shared" si="34"/>
        <v>0</v>
      </c>
      <c r="N433" s="14" t="str">
        <f>+VLOOKUP(B433,'[1]2023'!I$2838:Q$2941,7,0)</f>
        <v>20250630</v>
      </c>
      <c r="O433" t="s">
        <v>1049</v>
      </c>
    </row>
    <row r="434" spans="1:15" x14ac:dyDescent="0.2">
      <c r="A434" s="11">
        <v>45789</v>
      </c>
      <c r="B434" s="1">
        <v>29751</v>
      </c>
      <c r="C434" s="1" t="s">
        <v>934</v>
      </c>
      <c r="D434" s="1" t="s">
        <v>437</v>
      </c>
      <c r="E434" s="5">
        <v>2858040</v>
      </c>
      <c r="F434" s="8" t="s">
        <v>145</v>
      </c>
      <c r="G434" s="5">
        <v>228643</v>
      </c>
      <c r="H434" s="5">
        <f t="shared" si="35"/>
        <v>3086683</v>
      </c>
      <c r="I434" s="1" t="s">
        <v>437</v>
      </c>
      <c r="J434" s="1" t="s">
        <v>456</v>
      </c>
      <c r="K434" s="19">
        <f t="shared" si="33"/>
        <v>45819</v>
      </c>
      <c r="L434" s="16">
        <f>+VLOOKUP(B434,'[1]2023'!I$2838:Q$2941,9,0)</f>
        <v>3086683</v>
      </c>
      <c r="M434" s="16">
        <f t="shared" si="34"/>
        <v>0</v>
      </c>
      <c r="N434" s="14" t="str">
        <f>+VLOOKUP(B434,'[1]2023'!I$2838:Q$2941,7,0)</f>
        <v>20250630</v>
      </c>
      <c r="O434" t="s">
        <v>1049</v>
      </c>
    </row>
    <row r="435" spans="1:15" x14ac:dyDescent="0.2">
      <c r="A435" s="11">
        <v>45789</v>
      </c>
      <c r="B435" s="1">
        <v>29785</v>
      </c>
      <c r="C435" s="1" t="s">
        <v>934</v>
      </c>
      <c r="D435" s="1" t="s">
        <v>1014</v>
      </c>
      <c r="E435" s="5">
        <v>2221160</v>
      </c>
      <c r="F435" s="8" t="s">
        <v>145</v>
      </c>
      <c r="G435" s="5">
        <v>177693</v>
      </c>
      <c r="H435" s="5">
        <f t="shared" si="35"/>
        <v>2398853</v>
      </c>
      <c r="I435" s="1" t="s">
        <v>907</v>
      </c>
      <c r="J435" s="1" t="s">
        <v>904</v>
      </c>
      <c r="K435" s="19">
        <f t="shared" si="33"/>
        <v>45819</v>
      </c>
      <c r="L435" s="16">
        <f>+VLOOKUP(B435,'[1]2023'!I$2838:Q$2941,9,0)</f>
        <v>2398853</v>
      </c>
      <c r="M435" s="16">
        <f t="shared" si="34"/>
        <v>0</v>
      </c>
      <c r="N435" s="14" t="str">
        <f>+VLOOKUP(B435,'[1]2023'!I$2838:Q$2941,7,0)</f>
        <v>20250630</v>
      </c>
      <c r="O435" t="s">
        <v>1049</v>
      </c>
    </row>
    <row r="436" spans="1:15" x14ac:dyDescent="0.2">
      <c r="A436" s="11">
        <v>45789</v>
      </c>
      <c r="B436" s="1">
        <v>29818</v>
      </c>
      <c r="C436" s="1" t="s">
        <v>934</v>
      </c>
      <c r="D436" s="1" t="s">
        <v>394</v>
      </c>
      <c r="E436" s="5">
        <v>2718655</v>
      </c>
      <c r="F436" s="8" t="s">
        <v>145</v>
      </c>
      <c r="G436" s="5">
        <v>217492</v>
      </c>
      <c r="H436" s="5">
        <f t="shared" si="35"/>
        <v>2936147</v>
      </c>
      <c r="I436" s="1" t="s">
        <v>394</v>
      </c>
      <c r="J436" s="1" t="s">
        <v>472</v>
      </c>
      <c r="K436" s="19">
        <f t="shared" si="33"/>
        <v>45819</v>
      </c>
      <c r="L436" s="16">
        <f>+VLOOKUP(B436,'[1]2023'!I$2942:Q$3046,9,0)</f>
        <v>2936147</v>
      </c>
      <c r="M436" s="16">
        <f t="shared" si="34"/>
        <v>0</v>
      </c>
      <c r="N436" s="14" t="str">
        <f>+VLOOKUP(B436,'[1]2023'!I$2942:Q$3046,7,0)</f>
        <v>20250710</v>
      </c>
      <c r="O436" t="s">
        <v>1205</v>
      </c>
    </row>
    <row r="437" spans="1:15" x14ac:dyDescent="0.2">
      <c r="A437" s="11">
        <v>45789</v>
      </c>
      <c r="B437" s="1">
        <v>29819</v>
      </c>
      <c r="C437" s="1" t="s">
        <v>934</v>
      </c>
      <c r="D437" s="1" t="s">
        <v>593</v>
      </c>
      <c r="E437" s="5">
        <v>4048700</v>
      </c>
      <c r="F437" s="8" t="s">
        <v>145</v>
      </c>
      <c r="G437" s="5">
        <v>323896</v>
      </c>
      <c r="H437" s="5">
        <f t="shared" si="35"/>
        <v>4372596</v>
      </c>
      <c r="I437" s="1" t="s">
        <v>593</v>
      </c>
      <c r="J437" s="1" t="s">
        <v>162</v>
      </c>
      <c r="K437" s="19">
        <f t="shared" si="33"/>
        <v>45819</v>
      </c>
      <c r="L437" s="16">
        <f>+VLOOKUP(B437,'[1]2023'!I$2942:Q$3046,9,0)</f>
        <v>4372596</v>
      </c>
      <c r="M437" s="16">
        <f t="shared" si="34"/>
        <v>0</v>
      </c>
      <c r="N437" s="14" t="str">
        <f>+VLOOKUP(B437,'[1]2023'!I$2942:Q$3046,7,0)</f>
        <v>20250710</v>
      </c>
      <c r="O437" t="s">
        <v>1205</v>
      </c>
    </row>
    <row r="438" spans="1:15" x14ac:dyDescent="0.2">
      <c r="A438" s="11">
        <v>45791</v>
      </c>
      <c r="B438" s="1">
        <v>30009</v>
      </c>
      <c r="C438" s="1" t="s">
        <v>934</v>
      </c>
      <c r="D438" s="1" t="s">
        <v>727</v>
      </c>
      <c r="E438" s="5">
        <v>555290</v>
      </c>
      <c r="F438" s="8" t="s">
        <v>145</v>
      </c>
      <c r="G438" s="5">
        <v>44423</v>
      </c>
      <c r="H438" s="5">
        <f t="shared" si="35"/>
        <v>599713</v>
      </c>
      <c r="I438" s="1" t="s">
        <v>727</v>
      </c>
      <c r="J438" s="1" t="s">
        <v>243</v>
      </c>
      <c r="K438" s="19">
        <f t="shared" si="33"/>
        <v>45821</v>
      </c>
      <c r="L438" s="16">
        <f>+VLOOKUP(B438,'[1]2023'!I$2942:Q$3046,9,0)</f>
        <v>599713</v>
      </c>
      <c r="M438" s="16">
        <f t="shared" si="34"/>
        <v>0</v>
      </c>
      <c r="N438" s="14" t="str">
        <f>+VLOOKUP(B438,'[1]2023'!I$2942:Q$3046,7,0)</f>
        <v>20250710</v>
      </c>
      <c r="O438" t="s">
        <v>1205</v>
      </c>
    </row>
    <row r="439" spans="1:15" x14ac:dyDescent="0.2">
      <c r="A439" s="11">
        <v>45791</v>
      </c>
      <c r="B439" s="1">
        <v>30010</v>
      </c>
      <c r="C439" s="1" t="s">
        <v>934</v>
      </c>
      <c r="D439" s="1" t="s">
        <v>393</v>
      </c>
      <c r="E439" s="5">
        <v>2322015</v>
      </c>
      <c r="F439" s="8" t="s">
        <v>145</v>
      </c>
      <c r="G439" s="5">
        <v>185761</v>
      </c>
      <c r="H439" s="5">
        <f t="shared" si="35"/>
        <v>2507776</v>
      </c>
      <c r="I439" s="1" t="s">
        <v>393</v>
      </c>
      <c r="J439" s="1" t="s">
        <v>677</v>
      </c>
      <c r="K439" s="19">
        <f t="shared" si="33"/>
        <v>45821</v>
      </c>
      <c r="L439" s="16">
        <f>+VLOOKUP(B439,'[1]2023'!I$2942:Q$3046,9,0)</f>
        <v>2507776</v>
      </c>
      <c r="M439" s="16">
        <f t="shared" si="34"/>
        <v>0</v>
      </c>
      <c r="N439" s="14" t="str">
        <f>+VLOOKUP(B439,'[1]2023'!I$2942:Q$3046,7,0)</f>
        <v>20250710</v>
      </c>
      <c r="O439" t="s">
        <v>1205</v>
      </c>
    </row>
    <row r="440" spans="1:15" x14ac:dyDescent="0.2">
      <c r="A440" s="11">
        <v>45796</v>
      </c>
      <c r="B440" s="1">
        <v>31103</v>
      </c>
      <c r="C440" s="1" t="s">
        <v>934</v>
      </c>
      <c r="D440" s="1" t="s">
        <v>1015</v>
      </c>
      <c r="E440" s="5">
        <v>1190660</v>
      </c>
      <c r="F440" s="8" t="s">
        <v>145</v>
      </c>
      <c r="G440" s="5">
        <v>95253</v>
      </c>
      <c r="H440" s="5">
        <f t="shared" si="35"/>
        <v>1285913</v>
      </c>
      <c r="I440" s="1" t="s">
        <v>302</v>
      </c>
      <c r="J440" s="1" t="s">
        <v>375</v>
      </c>
      <c r="K440" s="19">
        <f t="shared" si="33"/>
        <v>45826</v>
      </c>
      <c r="L440" s="16">
        <f>+VLOOKUP(B440,'[1]2023'!I$2942:Q$3046,9,0)</f>
        <v>1285913</v>
      </c>
      <c r="M440" s="16">
        <f t="shared" si="34"/>
        <v>0</v>
      </c>
      <c r="N440" s="14" t="str">
        <f>+VLOOKUP(B440,'[1]2023'!I$2942:Q$3046,7,0)</f>
        <v>20250710</v>
      </c>
      <c r="O440" t="s">
        <v>1205</v>
      </c>
    </row>
    <row r="441" spans="1:15" x14ac:dyDescent="0.2">
      <c r="A441" s="11">
        <v>45796</v>
      </c>
      <c r="B441" s="1">
        <v>31144</v>
      </c>
      <c r="C441" s="1" t="s">
        <v>934</v>
      </c>
      <c r="D441" s="1" t="s">
        <v>1016</v>
      </c>
      <c r="E441" s="5">
        <v>2221160</v>
      </c>
      <c r="F441" s="8" t="s">
        <v>145</v>
      </c>
      <c r="G441" s="5">
        <v>177693</v>
      </c>
      <c r="H441" s="5">
        <f t="shared" si="35"/>
        <v>2398853</v>
      </c>
      <c r="I441" s="1" t="s">
        <v>907</v>
      </c>
      <c r="J441" s="1" t="s">
        <v>904</v>
      </c>
      <c r="K441" s="19">
        <f t="shared" si="33"/>
        <v>45826</v>
      </c>
      <c r="L441" s="16">
        <f>+VLOOKUP(B441,'[1]2023'!I$2942:Q$3046,9,0)</f>
        <v>2398853</v>
      </c>
      <c r="M441" s="16">
        <f t="shared" si="34"/>
        <v>0</v>
      </c>
      <c r="N441" s="14" t="str">
        <f>+VLOOKUP(B441,'[1]2023'!I$2942:Q$3046,7,0)</f>
        <v>20250710</v>
      </c>
      <c r="O441" t="s">
        <v>1205</v>
      </c>
    </row>
    <row r="442" spans="1:15" x14ac:dyDescent="0.2">
      <c r="A442" s="11">
        <v>45798</v>
      </c>
      <c r="B442" s="1">
        <v>31284</v>
      </c>
      <c r="C442" s="1" t="s">
        <v>934</v>
      </c>
      <c r="D442" s="1" t="s">
        <v>898</v>
      </c>
      <c r="E442" s="5">
        <v>1110580</v>
      </c>
      <c r="F442" s="8" t="s">
        <v>145</v>
      </c>
      <c r="G442" s="5">
        <v>88846</v>
      </c>
      <c r="H442" s="5">
        <f t="shared" si="35"/>
        <v>1199426</v>
      </c>
      <c r="I442" s="1" t="s">
        <v>748</v>
      </c>
      <c r="J442" s="1" t="s">
        <v>134</v>
      </c>
      <c r="K442" s="19">
        <f t="shared" si="33"/>
        <v>45828</v>
      </c>
      <c r="L442" s="16">
        <f>+VLOOKUP(B442,'[1]2023'!I$2942:Q$3046,9,0)</f>
        <v>1199426</v>
      </c>
      <c r="M442" s="16">
        <f t="shared" si="34"/>
        <v>0</v>
      </c>
      <c r="N442" s="14" t="str">
        <f>+VLOOKUP(B442,'[1]2023'!I$2942:Q$3046,7,0)</f>
        <v>20250710</v>
      </c>
      <c r="O442" t="s">
        <v>1205</v>
      </c>
    </row>
    <row r="443" spans="1:15" x14ac:dyDescent="0.2">
      <c r="A443" s="11">
        <v>45798</v>
      </c>
      <c r="B443" s="1">
        <v>31285</v>
      </c>
      <c r="C443" s="1" t="s">
        <v>934</v>
      </c>
      <c r="D443" s="1" t="s">
        <v>898</v>
      </c>
      <c r="E443" s="5">
        <v>1190660</v>
      </c>
      <c r="F443" s="8" t="s">
        <v>145</v>
      </c>
      <c r="G443" s="5">
        <v>95253</v>
      </c>
      <c r="H443" s="5">
        <f t="shared" si="35"/>
        <v>1285913</v>
      </c>
      <c r="I443" s="1" t="s">
        <v>748</v>
      </c>
      <c r="J443" s="1" t="s">
        <v>134</v>
      </c>
      <c r="K443" s="19">
        <f t="shared" si="33"/>
        <v>45828</v>
      </c>
      <c r="L443" s="16">
        <f>+VLOOKUP(B443,'[1]2023'!I$2942:Q$3046,9,0)</f>
        <v>1285913</v>
      </c>
      <c r="M443" s="16">
        <f t="shared" si="34"/>
        <v>0</v>
      </c>
      <c r="N443" s="14" t="str">
        <f>+VLOOKUP(B443,'[1]2023'!I$2942:Q$3046,7,0)</f>
        <v>20250710</v>
      </c>
      <c r="O443" t="s">
        <v>1205</v>
      </c>
    </row>
    <row r="444" spans="1:15" x14ac:dyDescent="0.2">
      <c r="A444" s="11">
        <v>45799</v>
      </c>
      <c r="B444" s="1">
        <v>32280</v>
      </c>
      <c r="C444" s="1" t="s">
        <v>934</v>
      </c>
      <c r="D444" s="1" t="s">
        <v>1017</v>
      </c>
      <c r="E444" s="5">
        <v>2381320</v>
      </c>
      <c r="F444" s="8" t="s">
        <v>145</v>
      </c>
      <c r="G444" s="5">
        <v>190506</v>
      </c>
      <c r="H444" s="5">
        <f t="shared" si="35"/>
        <v>2571826</v>
      </c>
      <c r="I444" s="1" t="s">
        <v>907</v>
      </c>
      <c r="J444" s="1" t="s">
        <v>904</v>
      </c>
      <c r="K444" s="19">
        <f t="shared" si="33"/>
        <v>45829</v>
      </c>
      <c r="L444" s="16">
        <f>+VLOOKUP(B444,'[1]2023'!I$2942:Q$3046,9,0)</f>
        <v>2571826</v>
      </c>
      <c r="M444" s="16">
        <f t="shared" si="34"/>
        <v>0</v>
      </c>
      <c r="N444" s="14" t="str">
        <f>+VLOOKUP(B444,'[1]2023'!I$2942:Q$3046,7,0)</f>
        <v>20250710</v>
      </c>
      <c r="O444" t="s">
        <v>1205</v>
      </c>
    </row>
    <row r="445" spans="1:15" x14ac:dyDescent="0.2">
      <c r="A445" s="11">
        <v>45803</v>
      </c>
      <c r="B445" s="1">
        <v>32835</v>
      </c>
      <c r="C445" s="1" t="s">
        <v>934</v>
      </c>
      <c r="D445" s="1" t="s">
        <v>207</v>
      </c>
      <c r="E445" s="5">
        <v>2381320</v>
      </c>
      <c r="F445" s="8" t="s">
        <v>145</v>
      </c>
      <c r="G445" s="5">
        <v>190506</v>
      </c>
      <c r="H445" s="5">
        <f t="shared" si="35"/>
        <v>2571826</v>
      </c>
      <c r="I445" s="1" t="s">
        <v>207</v>
      </c>
      <c r="J445" s="1" t="s">
        <v>706</v>
      </c>
      <c r="K445" s="19">
        <f t="shared" si="33"/>
        <v>45833</v>
      </c>
      <c r="L445" s="16">
        <f>+VLOOKUP(B445,'[1]2023'!I$2942:Q$3046,9,0)</f>
        <v>2571826</v>
      </c>
      <c r="M445" s="16">
        <f t="shared" si="34"/>
        <v>0</v>
      </c>
      <c r="N445" s="14" t="str">
        <f>+VLOOKUP(B445,'[1]2023'!I$2942:Q$3046,7,0)</f>
        <v>20250710</v>
      </c>
      <c r="O445" t="s">
        <v>1205</v>
      </c>
    </row>
    <row r="446" spans="1:15" x14ac:dyDescent="0.2">
      <c r="A446" s="11">
        <v>45804</v>
      </c>
      <c r="B446" s="1">
        <v>32841</v>
      </c>
      <c r="C446" s="1" t="s">
        <v>934</v>
      </c>
      <c r="D446" s="1" t="s">
        <v>898</v>
      </c>
      <c r="E446" s="5">
        <v>1072050</v>
      </c>
      <c r="F446" s="8" t="s">
        <v>145</v>
      </c>
      <c r="G446" s="5">
        <v>85764</v>
      </c>
      <c r="H446" s="5">
        <f t="shared" si="35"/>
        <v>1157814</v>
      </c>
      <c r="I446" s="1" t="s">
        <v>748</v>
      </c>
      <c r="J446" s="1" t="s">
        <v>134</v>
      </c>
      <c r="K446" s="19">
        <f t="shared" si="33"/>
        <v>45834</v>
      </c>
      <c r="L446" s="16">
        <f>+VLOOKUP(B446,'[1]2023'!I$2942:Q$3046,9,0)</f>
        <v>1157814</v>
      </c>
      <c r="M446" s="16">
        <f t="shared" si="34"/>
        <v>0</v>
      </c>
      <c r="N446" s="14" t="str">
        <f>+VLOOKUP(B446,'[1]2023'!I$2942:Q$3046,7,0)</f>
        <v>20250710</v>
      </c>
      <c r="O446" t="s">
        <v>1205</v>
      </c>
    </row>
    <row r="447" spans="1:15" x14ac:dyDescent="0.2">
      <c r="A447" s="11">
        <v>45804</v>
      </c>
      <c r="B447" s="1">
        <v>32842</v>
      </c>
      <c r="C447" s="1" t="s">
        <v>934</v>
      </c>
      <c r="D447" s="1" t="s">
        <v>898</v>
      </c>
      <c r="E447" s="5">
        <v>1150620</v>
      </c>
      <c r="F447" s="8" t="s">
        <v>145</v>
      </c>
      <c r="G447" s="5">
        <v>92050</v>
      </c>
      <c r="H447" s="5">
        <f t="shared" si="35"/>
        <v>1242670</v>
      </c>
      <c r="I447" s="1" t="s">
        <v>748</v>
      </c>
      <c r="J447" s="1" t="s">
        <v>134</v>
      </c>
      <c r="K447" s="19">
        <f t="shared" si="33"/>
        <v>45834</v>
      </c>
      <c r="L447" s="16">
        <f>+VLOOKUP(B447,'[1]2023'!I$2942:Q$3046,9,0)</f>
        <v>1242670</v>
      </c>
      <c r="M447" s="16">
        <f t="shared" si="34"/>
        <v>0</v>
      </c>
      <c r="N447" s="14" t="str">
        <f>+VLOOKUP(B447,'[1]2023'!I$2942:Q$3046,7,0)</f>
        <v>20250710</v>
      </c>
      <c r="O447" t="s">
        <v>1205</v>
      </c>
    </row>
    <row r="448" spans="1:15" x14ac:dyDescent="0.2">
      <c r="A448" s="11">
        <v>45806</v>
      </c>
      <c r="B448" s="1">
        <v>33904</v>
      </c>
      <c r="C448" s="1" t="s">
        <v>934</v>
      </c>
      <c r="D448" s="1" t="s">
        <v>1018</v>
      </c>
      <c r="E448" s="5">
        <v>1608075</v>
      </c>
      <c r="F448" s="8" t="s">
        <v>145</v>
      </c>
      <c r="G448" s="5">
        <v>128646</v>
      </c>
      <c r="H448" s="5">
        <f t="shared" si="35"/>
        <v>1736721</v>
      </c>
      <c r="I448" s="1" t="s">
        <v>907</v>
      </c>
      <c r="J448" s="1" t="s">
        <v>904</v>
      </c>
      <c r="K448" s="19">
        <f t="shared" si="33"/>
        <v>45836</v>
      </c>
      <c r="L448" s="16">
        <f>+VLOOKUP(B448,'[1]2023'!I$2942:Q$3046,9,0)</f>
        <v>1736721</v>
      </c>
      <c r="M448" s="16">
        <f t="shared" si="34"/>
        <v>0</v>
      </c>
      <c r="N448" s="14" t="str">
        <f>+VLOOKUP(B448,'[1]2023'!I$2942:Q$3046,7,0)</f>
        <v>20250730</v>
      </c>
      <c r="O448" t="s">
        <v>1206</v>
      </c>
    </row>
    <row r="449" spans="1:15" x14ac:dyDescent="0.2">
      <c r="A449" s="11">
        <v>45807</v>
      </c>
      <c r="B449" s="1">
        <v>34184</v>
      </c>
      <c r="C449" s="1" t="s">
        <v>934</v>
      </c>
      <c r="D449" s="1" t="s">
        <v>394</v>
      </c>
      <c r="E449" s="5">
        <v>555290</v>
      </c>
      <c r="F449" s="8" t="s">
        <v>145</v>
      </c>
      <c r="G449" s="5">
        <v>44423</v>
      </c>
      <c r="H449" s="5">
        <f t="shared" si="35"/>
        <v>599713</v>
      </c>
      <c r="I449" s="1" t="s">
        <v>394</v>
      </c>
      <c r="J449" s="1" t="s">
        <v>472</v>
      </c>
      <c r="K449" s="19">
        <f t="shared" si="33"/>
        <v>45837</v>
      </c>
      <c r="L449" s="16">
        <f>+VLOOKUP(B449,'[1]2023'!I$2942:Q$3046,9,0)</f>
        <v>599713</v>
      </c>
      <c r="M449" s="16">
        <f t="shared" si="34"/>
        <v>0</v>
      </c>
      <c r="N449" s="14" t="str">
        <f>+VLOOKUP(B449,'[1]2023'!I$2942:Q$3046,7,0)</f>
        <v>20250730</v>
      </c>
      <c r="O449" t="s">
        <v>1206</v>
      </c>
    </row>
    <row r="450" spans="1:15" x14ac:dyDescent="0.2">
      <c r="A450" s="11">
        <v>45810</v>
      </c>
      <c r="B450" s="1">
        <v>34265</v>
      </c>
      <c r="C450" s="1" t="s">
        <v>934</v>
      </c>
      <c r="D450" s="1" t="s">
        <v>898</v>
      </c>
      <c r="E450" s="5">
        <v>1072050</v>
      </c>
      <c r="F450" s="8" t="s">
        <v>145</v>
      </c>
      <c r="G450" s="5">
        <v>85764</v>
      </c>
      <c r="H450" s="5">
        <f>+E450+G450</f>
        <v>1157814</v>
      </c>
      <c r="I450" s="1" t="s">
        <v>748</v>
      </c>
      <c r="J450" s="1" t="s">
        <v>134</v>
      </c>
      <c r="K450" s="19">
        <f t="shared" ref="K450:K513" si="36">30+A450</f>
        <v>45840</v>
      </c>
      <c r="L450" s="16">
        <f>+VLOOKUP(B450,'[1]2023'!I$2942:Q$3046,9,0)</f>
        <v>1157814</v>
      </c>
      <c r="M450" s="16">
        <f t="shared" ref="M450:M513" si="37">+L450-H450</f>
        <v>0</v>
      </c>
      <c r="N450" s="14" t="str">
        <f>+VLOOKUP(B450,'[1]2023'!I$2942:Q$3046,7,0)</f>
        <v>20250730</v>
      </c>
      <c r="O450" t="s">
        <v>1206</v>
      </c>
    </row>
    <row r="451" spans="1:15" x14ac:dyDescent="0.2">
      <c r="A451" s="11">
        <v>45810</v>
      </c>
      <c r="B451" s="1">
        <v>34266</v>
      </c>
      <c r="C451" s="1" t="s">
        <v>934</v>
      </c>
      <c r="D451" s="1" t="s">
        <v>898</v>
      </c>
      <c r="E451" s="5">
        <v>1072050</v>
      </c>
      <c r="F451" s="8" t="s">
        <v>145</v>
      </c>
      <c r="G451" s="5">
        <v>85764</v>
      </c>
      <c r="H451" s="5">
        <f t="shared" ref="H451:H514" si="38">+E451+G451</f>
        <v>1157814</v>
      </c>
      <c r="I451" s="1" t="s">
        <v>748</v>
      </c>
      <c r="J451" s="1" t="s">
        <v>134</v>
      </c>
      <c r="K451" s="19">
        <f t="shared" si="36"/>
        <v>45840</v>
      </c>
      <c r="L451" s="16">
        <f>+VLOOKUP(B451,'[1]2023'!I$2942:Q$3046,9,0)</f>
        <v>1157814</v>
      </c>
      <c r="M451" s="16">
        <f t="shared" si="37"/>
        <v>0</v>
      </c>
      <c r="N451" s="14" t="str">
        <f>+VLOOKUP(B451,'[1]2023'!I$2942:Q$3046,7,0)</f>
        <v>20250730</v>
      </c>
      <c r="O451" t="s">
        <v>1206</v>
      </c>
    </row>
    <row r="452" spans="1:15" x14ac:dyDescent="0.2">
      <c r="A452" s="11">
        <v>45810</v>
      </c>
      <c r="B452" s="1">
        <v>34297</v>
      </c>
      <c r="C452" s="1" t="s">
        <v>934</v>
      </c>
      <c r="D452" s="1" t="s">
        <v>911</v>
      </c>
      <c r="E452" s="5">
        <v>1686645</v>
      </c>
      <c r="F452" s="8" t="s">
        <v>145</v>
      </c>
      <c r="G452" s="5">
        <v>134932</v>
      </c>
      <c r="H452" s="5">
        <f t="shared" si="38"/>
        <v>1821577</v>
      </c>
      <c r="I452" s="1" t="s">
        <v>911</v>
      </c>
      <c r="J452" s="1" t="s">
        <v>912</v>
      </c>
      <c r="K452" s="19">
        <f t="shared" si="36"/>
        <v>45840</v>
      </c>
      <c r="L452" s="16">
        <f>+VLOOKUP(B452,'[1]2023'!I$2942:Q$3046,9,0)</f>
        <v>1821577</v>
      </c>
      <c r="M452" s="16">
        <f t="shared" si="37"/>
        <v>0</v>
      </c>
      <c r="N452" s="14" t="str">
        <f>+VLOOKUP(B452,'[1]2023'!I$2942:Q$3046,7,0)</f>
        <v>20250730</v>
      </c>
      <c r="O452" t="s">
        <v>1206</v>
      </c>
    </row>
    <row r="453" spans="1:15" x14ac:dyDescent="0.2">
      <c r="A453" s="11">
        <v>45810</v>
      </c>
      <c r="B453" s="1">
        <v>34370</v>
      </c>
      <c r="C453" s="1" t="s">
        <v>934</v>
      </c>
      <c r="D453" s="1" t="s">
        <v>593</v>
      </c>
      <c r="E453" s="5">
        <v>5138505</v>
      </c>
      <c r="F453" s="8" t="s">
        <v>145</v>
      </c>
      <c r="G453" s="5">
        <v>411080</v>
      </c>
      <c r="H453" s="5">
        <f t="shared" si="38"/>
        <v>5549585</v>
      </c>
      <c r="I453" s="1" t="s">
        <v>593</v>
      </c>
      <c r="J453" s="1" t="s">
        <v>162</v>
      </c>
      <c r="K453" s="19">
        <f t="shared" si="36"/>
        <v>45840</v>
      </c>
      <c r="L453" s="16">
        <f>+VLOOKUP(B453,'[1]2023'!I$2942:Q$3046,9,0)</f>
        <v>5549585</v>
      </c>
      <c r="M453" s="16">
        <f t="shared" si="37"/>
        <v>0</v>
      </c>
      <c r="N453" s="14" t="str">
        <f>+VLOOKUP(B453,'[1]2023'!I$2942:Q$3046,7,0)</f>
        <v>20250730</v>
      </c>
      <c r="O453" t="s">
        <v>1206</v>
      </c>
    </row>
    <row r="454" spans="1:15" x14ac:dyDescent="0.2">
      <c r="A454" s="11">
        <v>45811</v>
      </c>
      <c r="B454" s="1">
        <v>34388</v>
      </c>
      <c r="C454" s="1" t="s">
        <v>934</v>
      </c>
      <c r="D454" s="1" t="s">
        <v>438</v>
      </c>
      <c r="E454" s="5">
        <v>1072050</v>
      </c>
      <c r="F454" s="8" t="s">
        <v>145</v>
      </c>
      <c r="G454" s="5">
        <v>85764</v>
      </c>
      <c r="H454" s="5">
        <f t="shared" si="38"/>
        <v>1157814</v>
      </c>
      <c r="I454" s="1" t="s">
        <v>438</v>
      </c>
      <c r="J454" s="1" t="s">
        <v>779</v>
      </c>
      <c r="K454" s="19">
        <f t="shared" si="36"/>
        <v>45841</v>
      </c>
      <c r="L454" s="16">
        <f>+VLOOKUP(B454,'[1]2023'!I$2942:Q$3046,9,0)</f>
        <v>1157814</v>
      </c>
      <c r="M454" s="16">
        <f t="shared" si="37"/>
        <v>0</v>
      </c>
      <c r="N454" s="14" t="str">
        <f>+VLOOKUP(B454,'[1]2023'!I$2942:Q$3046,7,0)</f>
        <v>20250730</v>
      </c>
      <c r="O454" t="s">
        <v>1206</v>
      </c>
    </row>
    <row r="455" spans="1:15" x14ac:dyDescent="0.2">
      <c r="A455" s="11">
        <v>45812</v>
      </c>
      <c r="B455" s="1">
        <v>34562</v>
      </c>
      <c r="C455" s="1" t="s">
        <v>934</v>
      </c>
      <c r="D455" s="1" t="s">
        <v>727</v>
      </c>
      <c r="E455" s="5">
        <v>1627340</v>
      </c>
      <c r="F455" s="8" t="s">
        <v>145</v>
      </c>
      <c r="G455" s="5">
        <v>130187</v>
      </c>
      <c r="H455" s="5">
        <f t="shared" si="38"/>
        <v>1757527</v>
      </c>
      <c r="I455" s="1" t="s">
        <v>727</v>
      </c>
      <c r="J455" s="1" t="s">
        <v>243</v>
      </c>
      <c r="K455" s="19">
        <f t="shared" si="36"/>
        <v>45842</v>
      </c>
      <c r="L455" s="16">
        <f>+VLOOKUP(B455,'[1]2023'!I$2942:Q$3046,9,0)</f>
        <v>1757527</v>
      </c>
      <c r="M455" s="16">
        <f t="shared" si="37"/>
        <v>0</v>
      </c>
      <c r="N455" s="14" t="str">
        <f>+VLOOKUP(B455,'[1]2023'!I$2942:Q$3046,7,0)</f>
        <v>20250730</v>
      </c>
      <c r="O455" t="s">
        <v>1206</v>
      </c>
    </row>
    <row r="456" spans="1:15" x14ac:dyDescent="0.2">
      <c r="A456" s="11">
        <v>45812</v>
      </c>
      <c r="B456" s="1">
        <v>34563</v>
      </c>
      <c r="C456" s="1" t="s">
        <v>934</v>
      </c>
      <c r="D456" s="1" t="s">
        <v>393</v>
      </c>
      <c r="E456" s="5">
        <v>1726685</v>
      </c>
      <c r="F456" s="8" t="s">
        <v>145</v>
      </c>
      <c r="G456" s="5">
        <v>138135</v>
      </c>
      <c r="H456" s="5">
        <f t="shared" si="38"/>
        <v>1864820</v>
      </c>
      <c r="I456" s="1" t="s">
        <v>393</v>
      </c>
      <c r="J456" s="1" t="s">
        <v>677</v>
      </c>
      <c r="K456" s="19">
        <f t="shared" si="36"/>
        <v>45842</v>
      </c>
      <c r="L456" s="16">
        <f>+VLOOKUP(B456,'[1]2023'!I$2942:Q$3046,9,0)</f>
        <v>1864820</v>
      </c>
      <c r="M456" s="16">
        <f t="shared" si="37"/>
        <v>0</v>
      </c>
      <c r="N456" s="14" t="str">
        <f>+VLOOKUP(B456,'[1]2023'!I$2942:Q$3046,7,0)</f>
        <v>20250730</v>
      </c>
      <c r="O456" t="s">
        <v>1206</v>
      </c>
    </row>
    <row r="457" spans="1:15" x14ac:dyDescent="0.2">
      <c r="A457" s="11">
        <v>45813</v>
      </c>
      <c r="B457" s="1">
        <v>35334</v>
      </c>
      <c r="C457" s="1" t="s">
        <v>934</v>
      </c>
      <c r="D457" s="1" t="s">
        <v>898</v>
      </c>
      <c r="E457" s="5">
        <v>1110580</v>
      </c>
      <c r="F457" s="8" t="s">
        <v>145</v>
      </c>
      <c r="G457" s="5">
        <v>88846</v>
      </c>
      <c r="H457" s="5">
        <f t="shared" si="38"/>
        <v>1199426</v>
      </c>
      <c r="I457" s="1" t="s">
        <v>748</v>
      </c>
      <c r="J457" s="1" t="s">
        <v>134</v>
      </c>
      <c r="K457" s="19">
        <f t="shared" si="36"/>
        <v>45843</v>
      </c>
      <c r="L457" s="16">
        <f>+VLOOKUP(B457,'[1]2023'!I$2942:Q$3046,9,0)</f>
        <v>1199426</v>
      </c>
      <c r="M457" s="16">
        <f t="shared" si="37"/>
        <v>0</v>
      </c>
      <c r="N457" s="14" t="str">
        <f>+VLOOKUP(B457,'[1]2023'!I$2942:Q$3046,7,0)</f>
        <v>20250730</v>
      </c>
      <c r="O457" t="s">
        <v>1206</v>
      </c>
    </row>
    <row r="458" spans="1:15" x14ac:dyDescent="0.2">
      <c r="A458" s="11">
        <v>45813</v>
      </c>
      <c r="B458" s="1">
        <v>35335</v>
      </c>
      <c r="C458" s="1" t="s">
        <v>934</v>
      </c>
      <c r="D458" s="1" t="s">
        <v>898</v>
      </c>
      <c r="E458" s="5">
        <v>1190660</v>
      </c>
      <c r="F458" s="8" t="s">
        <v>145</v>
      </c>
      <c r="G458" s="5">
        <v>95253</v>
      </c>
      <c r="H458" s="5">
        <f t="shared" si="38"/>
        <v>1285913</v>
      </c>
      <c r="I458" s="1" t="s">
        <v>748</v>
      </c>
      <c r="J458" s="1" t="s">
        <v>134</v>
      </c>
      <c r="K458" s="19">
        <f t="shared" si="36"/>
        <v>45843</v>
      </c>
      <c r="L458" s="16">
        <f>+VLOOKUP(B458,'[1]2023'!I$2942:Q$3046,9,0)</f>
        <v>1285913</v>
      </c>
      <c r="M458" s="16">
        <f t="shared" si="37"/>
        <v>0</v>
      </c>
      <c r="N458" s="14" t="str">
        <f>+VLOOKUP(B458,'[1]2023'!I$2942:Q$3046,7,0)</f>
        <v>20250730</v>
      </c>
      <c r="O458" t="s">
        <v>1206</v>
      </c>
    </row>
    <row r="459" spans="1:15" x14ac:dyDescent="0.2">
      <c r="A459" s="11">
        <v>45814</v>
      </c>
      <c r="B459" s="1">
        <v>35482</v>
      </c>
      <c r="C459" s="1" t="s">
        <v>934</v>
      </c>
      <c r="D459" s="1" t="s">
        <v>437</v>
      </c>
      <c r="E459" s="5">
        <v>1150620</v>
      </c>
      <c r="F459" s="8" t="s">
        <v>145</v>
      </c>
      <c r="G459" s="5">
        <v>92050</v>
      </c>
      <c r="H459" s="5">
        <f t="shared" si="38"/>
        <v>1242670</v>
      </c>
      <c r="I459" s="1" t="s">
        <v>437</v>
      </c>
      <c r="J459" s="1" t="s">
        <v>456</v>
      </c>
      <c r="K459" s="19">
        <f t="shared" si="36"/>
        <v>45844</v>
      </c>
      <c r="L459" s="16">
        <f>+VLOOKUP(B459,'[1]2023'!I$2942:Q$3046,9,0)</f>
        <v>1242670</v>
      </c>
      <c r="M459" s="16">
        <f t="shared" si="37"/>
        <v>0</v>
      </c>
      <c r="N459" s="14" t="str">
        <f>+VLOOKUP(B459,'[1]2023'!I$2942:Q$3046,7,0)</f>
        <v>20250730</v>
      </c>
      <c r="O459" t="s">
        <v>1206</v>
      </c>
    </row>
    <row r="460" spans="1:15" x14ac:dyDescent="0.2">
      <c r="A460" s="11">
        <v>45817</v>
      </c>
      <c r="B460" s="1">
        <v>1135</v>
      </c>
      <c r="C460" s="1" t="s">
        <v>964</v>
      </c>
      <c r="D460" s="1" t="s">
        <v>747</v>
      </c>
      <c r="E460" s="5">
        <v>-1087462</v>
      </c>
      <c r="F460" s="8" t="s">
        <v>145</v>
      </c>
      <c r="G460" s="5">
        <v>-86997</v>
      </c>
      <c r="H460" s="5">
        <f t="shared" si="38"/>
        <v>-1174459</v>
      </c>
      <c r="I460" s="1" t="s">
        <v>727</v>
      </c>
      <c r="J460" s="1" t="s">
        <v>243</v>
      </c>
      <c r="K460" s="19">
        <f t="shared" si="36"/>
        <v>45847</v>
      </c>
      <c r="L460" s="16">
        <f>+VLOOKUP(B460,'[1]2023'!I$2838:Q$2941,9,0)</f>
        <v>-1174459</v>
      </c>
      <c r="M460" s="16">
        <f t="shared" si="37"/>
        <v>0</v>
      </c>
      <c r="N460" s="14" t="str">
        <f>+VLOOKUP(B460,'[1]2023'!I$2838:Q$2941,7,0)</f>
        <v>20250610</v>
      </c>
      <c r="O460" t="s">
        <v>1048</v>
      </c>
    </row>
    <row r="461" spans="1:15" x14ac:dyDescent="0.2">
      <c r="A461" s="11">
        <v>45817</v>
      </c>
      <c r="B461" s="1">
        <v>35959</v>
      </c>
      <c r="C461" s="1" t="s">
        <v>934</v>
      </c>
      <c r="D461" s="1" t="s">
        <v>394</v>
      </c>
      <c r="E461" s="5">
        <v>555290</v>
      </c>
      <c r="F461" s="8" t="s">
        <v>145</v>
      </c>
      <c r="G461" s="5">
        <v>44423</v>
      </c>
      <c r="H461" s="5">
        <f t="shared" si="38"/>
        <v>599713</v>
      </c>
      <c r="I461" s="1" t="s">
        <v>394</v>
      </c>
      <c r="J461" s="1" t="s">
        <v>472</v>
      </c>
      <c r="K461" s="19">
        <f t="shared" si="36"/>
        <v>45847</v>
      </c>
      <c r="L461" s="16">
        <f>+VLOOKUP(B461,'[1]2023'!I$2942:Q$3046,9,0)</f>
        <v>599713</v>
      </c>
      <c r="M461" s="16">
        <f t="shared" si="37"/>
        <v>0</v>
      </c>
      <c r="N461" s="14" t="str">
        <f>+VLOOKUP(B461,'[1]2023'!I$2942:Q$3046,7,0)</f>
        <v>20250730</v>
      </c>
      <c r="O461" t="s">
        <v>1206</v>
      </c>
    </row>
    <row r="462" spans="1:15" x14ac:dyDescent="0.2">
      <c r="A462" s="11">
        <v>45817</v>
      </c>
      <c r="B462" s="1">
        <v>35960</v>
      </c>
      <c r="C462" s="1" t="s">
        <v>934</v>
      </c>
      <c r="D462" s="1" t="s">
        <v>593</v>
      </c>
      <c r="E462" s="5">
        <v>3968620</v>
      </c>
      <c r="F462" s="8" t="s">
        <v>145</v>
      </c>
      <c r="G462" s="5">
        <v>317490</v>
      </c>
      <c r="H462" s="5">
        <f t="shared" si="38"/>
        <v>4286110</v>
      </c>
      <c r="I462" s="1" t="s">
        <v>593</v>
      </c>
      <c r="J462" s="1" t="s">
        <v>162</v>
      </c>
      <c r="K462" s="19">
        <f t="shared" si="36"/>
        <v>45847</v>
      </c>
      <c r="L462" s="16">
        <f>+VLOOKUP(B462,'[1]2023'!I$2942:Q$3046,9,0)</f>
        <v>4286110</v>
      </c>
      <c r="M462" s="16">
        <f t="shared" si="37"/>
        <v>0</v>
      </c>
      <c r="N462" s="14" t="str">
        <f>+VLOOKUP(B462,'[1]2023'!I$2942:Q$3046,7,0)</f>
        <v>20250730</v>
      </c>
      <c r="O462" t="s">
        <v>1206</v>
      </c>
    </row>
    <row r="463" spans="1:15" x14ac:dyDescent="0.2">
      <c r="A463" s="11">
        <v>45818</v>
      </c>
      <c r="B463" s="1">
        <v>35976</v>
      </c>
      <c r="C463" s="1" t="s">
        <v>934</v>
      </c>
      <c r="D463" s="1" t="s">
        <v>438</v>
      </c>
      <c r="E463" s="5">
        <v>1190660</v>
      </c>
      <c r="F463" s="8" t="s">
        <v>145</v>
      </c>
      <c r="G463" s="5">
        <v>95253</v>
      </c>
      <c r="H463" s="5">
        <f t="shared" si="38"/>
        <v>1285913</v>
      </c>
      <c r="I463" s="1" t="s">
        <v>438</v>
      </c>
      <c r="J463" s="1" t="s">
        <v>779</v>
      </c>
      <c r="K463" s="19">
        <f t="shared" si="36"/>
        <v>45848</v>
      </c>
      <c r="L463" s="16">
        <f>+VLOOKUP(B463,'[1]2023'!I$2942:Q$3046,9,0)</f>
        <v>1285913</v>
      </c>
      <c r="M463" s="16">
        <f t="shared" si="37"/>
        <v>0</v>
      </c>
      <c r="N463" s="14" t="str">
        <f>+VLOOKUP(B463,'[1]2023'!I$2942:Q$3046,7,0)</f>
        <v>20250730</v>
      </c>
      <c r="O463" t="s">
        <v>1206</v>
      </c>
    </row>
    <row r="464" spans="1:15" x14ac:dyDescent="0.2">
      <c r="A464" s="11">
        <v>45818</v>
      </c>
      <c r="B464" s="1">
        <v>35977</v>
      </c>
      <c r="C464" s="1" t="s">
        <v>934</v>
      </c>
      <c r="D464" s="1" t="s">
        <v>438</v>
      </c>
      <c r="E464" s="5">
        <v>1072050</v>
      </c>
      <c r="F464" s="8" t="s">
        <v>145</v>
      </c>
      <c r="G464" s="5">
        <v>85764</v>
      </c>
      <c r="H464" s="5">
        <f t="shared" si="38"/>
        <v>1157814</v>
      </c>
      <c r="I464" s="1" t="s">
        <v>438</v>
      </c>
      <c r="J464" s="1" t="s">
        <v>779</v>
      </c>
      <c r="K464" s="19">
        <f t="shared" si="36"/>
        <v>45848</v>
      </c>
      <c r="L464" s="16">
        <f>+VLOOKUP(B464,'[1]2023'!I$2942:Q$3046,9,0)</f>
        <v>1157814</v>
      </c>
      <c r="M464" s="16">
        <f t="shared" si="37"/>
        <v>0</v>
      </c>
      <c r="N464" s="14" t="str">
        <f>+VLOOKUP(B464,'[1]2023'!I$2942:Q$3046,7,0)</f>
        <v>20250730</v>
      </c>
      <c r="O464" t="s">
        <v>1206</v>
      </c>
    </row>
    <row r="465" spans="1:15" x14ac:dyDescent="0.2">
      <c r="A465" s="11">
        <v>45820</v>
      </c>
      <c r="B465" s="1">
        <v>36649</v>
      </c>
      <c r="C465" s="1" t="s">
        <v>934</v>
      </c>
      <c r="D465" s="1" t="s">
        <v>1019</v>
      </c>
      <c r="E465" s="5">
        <v>1091315</v>
      </c>
      <c r="F465" s="8" t="s">
        <v>145</v>
      </c>
      <c r="G465" s="5">
        <v>87305</v>
      </c>
      <c r="H465" s="5">
        <f t="shared" si="38"/>
        <v>1178620</v>
      </c>
      <c r="I465" s="1" t="s">
        <v>302</v>
      </c>
      <c r="J465" s="1" t="s">
        <v>375</v>
      </c>
      <c r="K465" s="19">
        <f t="shared" si="36"/>
        <v>45850</v>
      </c>
      <c r="L465" s="16">
        <f>+VLOOKUP(B465,'[1]2023'!I$2942:Q$3046,9,0)</f>
        <v>1178620</v>
      </c>
      <c r="M465" s="16">
        <f t="shared" si="37"/>
        <v>0</v>
      </c>
      <c r="N465" s="14" t="str">
        <f>+VLOOKUP(B465,'[1]2023'!I$2942:Q$3046,7,0)</f>
        <v>20250730</v>
      </c>
      <c r="O465" t="s">
        <v>1206</v>
      </c>
    </row>
    <row r="466" spans="1:15" x14ac:dyDescent="0.2">
      <c r="A466" s="11">
        <v>45820</v>
      </c>
      <c r="B466" s="1">
        <v>36657</v>
      </c>
      <c r="C466" s="1" t="s">
        <v>934</v>
      </c>
      <c r="D466" s="1" t="s">
        <v>207</v>
      </c>
      <c r="E466" s="5">
        <v>2182630</v>
      </c>
      <c r="F466" s="8" t="s">
        <v>145</v>
      </c>
      <c r="G466" s="5">
        <v>174610</v>
      </c>
      <c r="H466" s="5">
        <f t="shared" si="38"/>
        <v>2357240</v>
      </c>
      <c r="I466" s="1" t="s">
        <v>207</v>
      </c>
      <c r="J466" s="1" t="s">
        <v>706</v>
      </c>
      <c r="K466" s="19">
        <f t="shared" si="36"/>
        <v>45850</v>
      </c>
      <c r="L466" s="16">
        <f>+VLOOKUP(B466,'[1]2023'!I$3047:Q$3175,9,0)</f>
        <v>2357240</v>
      </c>
      <c r="M466" s="16">
        <f t="shared" si="37"/>
        <v>0</v>
      </c>
      <c r="N466" s="14" t="str">
        <f>+VLOOKUP(B466,'[1]2023'!I$3047:Q$3175,7,0)</f>
        <v>20250811</v>
      </c>
      <c r="O466" t="s">
        <v>1207</v>
      </c>
    </row>
    <row r="467" spans="1:15" x14ac:dyDescent="0.2">
      <c r="A467" s="11">
        <v>45819</v>
      </c>
      <c r="B467" s="1">
        <v>4817</v>
      </c>
      <c r="C467" s="1" t="s">
        <v>944</v>
      </c>
      <c r="D467" s="1" t="s">
        <v>910</v>
      </c>
      <c r="E467" s="5">
        <v>-36231</v>
      </c>
      <c r="F467" s="20">
        <v>0.1</v>
      </c>
      <c r="G467" s="5">
        <v>-3623</v>
      </c>
      <c r="H467" s="5">
        <f t="shared" si="38"/>
        <v>-39854</v>
      </c>
      <c r="I467" s="1" t="s">
        <v>394</v>
      </c>
      <c r="J467" s="1" t="s">
        <v>472</v>
      </c>
      <c r="K467" s="19">
        <f t="shared" si="36"/>
        <v>45849</v>
      </c>
      <c r="L467" s="16">
        <f>+VLOOKUP(B467,'[1]2023'!I$2838:Q$2941,9,0)</f>
        <v>-39854</v>
      </c>
      <c r="M467" s="16">
        <f t="shared" si="37"/>
        <v>0</v>
      </c>
      <c r="N467" s="14" t="str">
        <f>+VLOOKUP(B467,'[1]2023'!I$2838:Q$2941,7,0)</f>
        <v>20250610</v>
      </c>
      <c r="O467" t="s">
        <v>1048</v>
      </c>
    </row>
    <row r="468" spans="1:15" x14ac:dyDescent="0.2">
      <c r="A468" s="11">
        <v>45819</v>
      </c>
      <c r="B468" s="1">
        <v>4861</v>
      </c>
      <c r="C468" s="1" t="s">
        <v>956</v>
      </c>
      <c r="D468" s="1" t="s">
        <v>909</v>
      </c>
      <c r="E468" s="5">
        <v>-169503</v>
      </c>
      <c r="F468" s="8" t="s">
        <v>145</v>
      </c>
      <c r="G468" s="5">
        <v>-13560</v>
      </c>
      <c r="H468" s="5">
        <f t="shared" si="38"/>
        <v>-183063</v>
      </c>
      <c r="I468" s="1" t="s">
        <v>593</v>
      </c>
      <c r="J468" s="1" t="s">
        <v>162</v>
      </c>
      <c r="K468" s="19">
        <f t="shared" si="36"/>
        <v>45849</v>
      </c>
      <c r="L468" s="16">
        <f>+VLOOKUP(B468,'[1]2023'!I$2838:Q$2941,9,0)</f>
        <v>-183063</v>
      </c>
      <c r="M468" s="16">
        <f t="shared" si="37"/>
        <v>0</v>
      </c>
      <c r="N468" s="14" t="str">
        <f>+VLOOKUP(B468,'[1]2023'!I$2838:Q$2941,7,0)</f>
        <v>20250610</v>
      </c>
      <c r="O468" t="s">
        <v>1048</v>
      </c>
    </row>
    <row r="469" spans="1:15" x14ac:dyDescent="0.2">
      <c r="A469" s="11">
        <v>45819</v>
      </c>
      <c r="B469" s="1">
        <v>5304</v>
      </c>
      <c r="C469" s="1" t="s">
        <v>956</v>
      </c>
      <c r="D469" s="1" t="s">
        <v>910</v>
      </c>
      <c r="E469" s="5">
        <v>-50851</v>
      </c>
      <c r="F469" s="20">
        <v>0.1</v>
      </c>
      <c r="G469" s="5">
        <v>-5085</v>
      </c>
      <c r="H469" s="5">
        <f t="shared" si="38"/>
        <v>-55936</v>
      </c>
      <c r="I469" s="1" t="s">
        <v>593</v>
      </c>
      <c r="J469" s="1" t="s">
        <v>162</v>
      </c>
      <c r="K469" s="19">
        <f t="shared" si="36"/>
        <v>45849</v>
      </c>
      <c r="L469" s="16">
        <f>+VLOOKUP(B469,'[1]2023'!I$2838:Q$2941,9,0)</f>
        <v>-55936</v>
      </c>
      <c r="M469" s="16">
        <f t="shared" si="37"/>
        <v>0</v>
      </c>
      <c r="N469" s="14" t="str">
        <f>+VLOOKUP(B469,'[1]2023'!I$2838:Q$2941,7,0)</f>
        <v>20250610</v>
      </c>
      <c r="O469" t="s">
        <v>1048</v>
      </c>
    </row>
    <row r="470" spans="1:15" x14ac:dyDescent="0.2">
      <c r="A470" s="11">
        <v>45820</v>
      </c>
      <c r="B470" s="1">
        <v>3683</v>
      </c>
      <c r="C470" s="1" t="s">
        <v>941</v>
      </c>
      <c r="D470" s="1" t="s">
        <v>910</v>
      </c>
      <c r="E470" s="5">
        <v>-50599</v>
      </c>
      <c r="F470" s="20">
        <v>0.1</v>
      </c>
      <c r="G470" s="5">
        <v>-5060</v>
      </c>
      <c r="H470" s="5">
        <f t="shared" si="38"/>
        <v>-55659</v>
      </c>
      <c r="I470" s="1" t="s">
        <v>302</v>
      </c>
      <c r="J470" s="1" t="s">
        <v>375</v>
      </c>
      <c r="K470" s="19">
        <f t="shared" si="36"/>
        <v>45850</v>
      </c>
      <c r="L470" s="16">
        <f>+VLOOKUP(B470,'[1]2023'!I$2838:Q$2941,9,0)</f>
        <v>-55659</v>
      </c>
      <c r="M470" s="16">
        <f t="shared" si="37"/>
        <v>0</v>
      </c>
      <c r="N470" s="14" t="str">
        <f>+VLOOKUP(B470,'[1]2023'!I$2838:Q$2941,7,0)</f>
        <v>20250610</v>
      </c>
      <c r="O470" t="s">
        <v>1048</v>
      </c>
    </row>
    <row r="471" spans="1:15" x14ac:dyDescent="0.2">
      <c r="A471" s="11">
        <v>45820</v>
      </c>
      <c r="B471" s="1">
        <v>3849</v>
      </c>
      <c r="C471" s="1" t="s">
        <v>958</v>
      </c>
      <c r="D471" s="1" t="s">
        <v>909</v>
      </c>
      <c r="E471" s="5">
        <v>-846212</v>
      </c>
      <c r="F471" s="8" t="s">
        <v>145</v>
      </c>
      <c r="G471" s="5">
        <v>-67697</v>
      </c>
      <c r="H471" s="5">
        <f t="shared" si="38"/>
        <v>-913909</v>
      </c>
      <c r="I471" s="1" t="s">
        <v>907</v>
      </c>
      <c r="J471" s="1" t="s">
        <v>904</v>
      </c>
      <c r="K471" s="19">
        <f t="shared" si="36"/>
        <v>45850</v>
      </c>
      <c r="L471" s="16">
        <f>+VLOOKUP(B471,'[1]2023'!I$2838:Q$2941,9,0)</f>
        <v>-913909</v>
      </c>
      <c r="M471" s="16">
        <f t="shared" si="37"/>
        <v>0</v>
      </c>
      <c r="N471" s="14" t="str">
        <f>+VLOOKUP(B471,'[1]2023'!I$2838:Q$2941,7,0)</f>
        <v>20250610</v>
      </c>
      <c r="O471" t="s">
        <v>1048</v>
      </c>
    </row>
    <row r="472" spans="1:15" x14ac:dyDescent="0.2">
      <c r="A472" s="11">
        <v>45820</v>
      </c>
      <c r="B472" s="1">
        <v>4503</v>
      </c>
      <c r="C472" s="1" t="s">
        <v>950</v>
      </c>
      <c r="D472" s="1" t="s">
        <v>910</v>
      </c>
      <c r="E472" s="5">
        <v>-88098</v>
      </c>
      <c r="F472" s="20">
        <v>0.1</v>
      </c>
      <c r="G472" s="5">
        <v>-8810</v>
      </c>
      <c r="H472" s="5">
        <f t="shared" si="38"/>
        <v>-96908</v>
      </c>
      <c r="I472" s="1" t="s">
        <v>207</v>
      </c>
      <c r="J472" s="1" t="s">
        <v>706</v>
      </c>
      <c r="K472" s="19">
        <f t="shared" si="36"/>
        <v>45850</v>
      </c>
      <c r="L472" s="16">
        <f>+VLOOKUP(B472,'[1]2023'!I$2838:Q$2941,9,0)</f>
        <v>-96908</v>
      </c>
      <c r="M472" s="16">
        <f t="shared" si="37"/>
        <v>0</v>
      </c>
      <c r="N472" s="14" t="str">
        <f>+VLOOKUP(B472,'[1]2023'!I$2838:Q$2941,7,0)</f>
        <v>20250610</v>
      </c>
      <c r="O472" t="s">
        <v>1048</v>
      </c>
    </row>
    <row r="473" spans="1:15" x14ac:dyDescent="0.2">
      <c r="A473" s="11">
        <v>45820</v>
      </c>
      <c r="B473" s="1">
        <v>5093</v>
      </c>
      <c r="C473" s="1" t="s">
        <v>944</v>
      </c>
      <c r="D473" s="1" t="s">
        <v>909</v>
      </c>
      <c r="E473" s="5">
        <v>-120770</v>
      </c>
      <c r="F473" s="8" t="s">
        <v>145</v>
      </c>
      <c r="G473" s="5">
        <v>-9662</v>
      </c>
      <c r="H473" s="5">
        <f t="shared" si="38"/>
        <v>-130432</v>
      </c>
      <c r="I473" s="1" t="s">
        <v>394</v>
      </c>
      <c r="J473" s="1" t="s">
        <v>472</v>
      </c>
      <c r="K473" s="19">
        <f t="shared" si="36"/>
        <v>45850</v>
      </c>
      <c r="L473" s="16">
        <f>+VLOOKUP(B473,'[1]2023'!I$2838:Q$2941,9,0)</f>
        <v>-130432</v>
      </c>
      <c r="M473" s="16">
        <f t="shared" si="37"/>
        <v>0</v>
      </c>
      <c r="N473" s="14" t="str">
        <f>+VLOOKUP(B473,'[1]2023'!I$2838:Q$2941,7,0)</f>
        <v>20250610</v>
      </c>
      <c r="O473" t="s">
        <v>1048</v>
      </c>
    </row>
    <row r="474" spans="1:15" x14ac:dyDescent="0.2">
      <c r="A474" s="11">
        <v>45820</v>
      </c>
      <c r="B474" s="1">
        <v>5651</v>
      </c>
      <c r="C474" s="1" t="s">
        <v>938</v>
      </c>
      <c r="D474" s="1" t="s">
        <v>910</v>
      </c>
      <c r="E474" s="5">
        <v>-102111</v>
      </c>
      <c r="F474" s="20">
        <v>0.1</v>
      </c>
      <c r="G474" s="5">
        <v>-10211</v>
      </c>
      <c r="H474" s="5">
        <f t="shared" si="38"/>
        <v>-112322</v>
      </c>
      <c r="I474" s="1" t="s">
        <v>437</v>
      </c>
      <c r="J474" s="1" t="s">
        <v>456</v>
      </c>
      <c r="K474" s="19">
        <f t="shared" si="36"/>
        <v>45850</v>
      </c>
      <c r="L474" s="16">
        <f>+VLOOKUP(B474,'[1]2023'!I$2838:Q$2941,9,0)</f>
        <v>-112322</v>
      </c>
      <c r="M474" s="16">
        <f t="shared" si="37"/>
        <v>0</v>
      </c>
      <c r="N474" s="14" t="str">
        <f>+VLOOKUP(B474,'[1]2023'!I$2838:Q$2941,7,0)</f>
        <v>20250610</v>
      </c>
      <c r="O474" t="s">
        <v>1048</v>
      </c>
    </row>
    <row r="475" spans="1:15" x14ac:dyDescent="0.2">
      <c r="A475" s="11">
        <v>45820</v>
      </c>
      <c r="B475" s="1">
        <v>6649</v>
      </c>
      <c r="C475" s="1" t="s">
        <v>940</v>
      </c>
      <c r="D475" s="1" t="s">
        <v>910</v>
      </c>
      <c r="E475" s="5">
        <v>-67859</v>
      </c>
      <c r="F475" s="20">
        <v>0.1</v>
      </c>
      <c r="G475" s="5">
        <v>-6786</v>
      </c>
      <c r="H475" s="5">
        <f t="shared" si="38"/>
        <v>-74645</v>
      </c>
      <c r="I475" s="1" t="s">
        <v>748</v>
      </c>
      <c r="J475" s="1" t="s">
        <v>134</v>
      </c>
      <c r="K475" s="19">
        <f t="shared" si="36"/>
        <v>45850</v>
      </c>
      <c r="L475" s="16">
        <f>+VLOOKUP(B475,'[1]2023'!I$2838:Q$2941,9,0)</f>
        <v>-74645</v>
      </c>
      <c r="M475" s="16">
        <f t="shared" si="37"/>
        <v>0</v>
      </c>
      <c r="N475" s="14" t="str">
        <f>+VLOOKUP(B475,'[1]2023'!I$2838:Q$2941,7,0)</f>
        <v>20250610</v>
      </c>
      <c r="O475" t="s">
        <v>1048</v>
      </c>
    </row>
    <row r="476" spans="1:15" x14ac:dyDescent="0.2">
      <c r="A476" s="11">
        <v>45821</v>
      </c>
      <c r="B476" s="1">
        <v>3811</v>
      </c>
      <c r="C476" s="1" t="s">
        <v>942</v>
      </c>
      <c r="D476" s="1" t="s">
        <v>1020</v>
      </c>
      <c r="E476" s="5">
        <v>-2000000</v>
      </c>
      <c r="F476" s="8" t="s">
        <v>145</v>
      </c>
      <c r="G476" s="5">
        <v>-160000</v>
      </c>
      <c r="H476" s="5">
        <f t="shared" si="38"/>
        <v>-2160000</v>
      </c>
      <c r="I476" s="1" t="s">
        <v>393</v>
      </c>
      <c r="J476" s="1" t="s">
        <v>677</v>
      </c>
      <c r="K476" s="19">
        <f t="shared" si="36"/>
        <v>45851</v>
      </c>
      <c r="L476" s="16">
        <f>+VLOOKUP(B476,'[1]2023'!I$2838:Q$2941,9,0)</f>
        <v>-2160000</v>
      </c>
      <c r="M476" s="16">
        <f t="shared" si="37"/>
        <v>0</v>
      </c>
      <c r="N476" s="14" t="str">
        <f>+VLOOKUP(B476,'[1]2023'!I$2838:Q$2941,7,0)</f>
        <v>20250610</v>
      </c>
      <c r="O476" t="s">
        <v>1048</v>
      </c>
    </row>
    <row r="477" spans="1:15" x14ac:dyDescent="0.2">
      <c r="A477" s="11">
        <v>45821</v>
      </c>
      <c r="B477" s="1">
        <v>4226</v>
      </c>
      <c r="C477" s="1" t="s">
        <v>954</v>
      </c>
      <c r="D477" s="1" t="s">
        <v>909</v>
      </c>
      <c r="E477" s="5">
        <v>-226271</v>
      </c>
      <c r="F477" s="8" t="s">
        <v>145</v>
      </c>
      <c r="G477" s="5">
        <v>-18102</v>
      </c>
      <c r="H477" s="5">
        <f t="shared" si="38"/>
        <v>-244373</v>
      </c>
      <c r="I477" s="1" t="s">
        <v>393</v>
      </c>
      <c r="J477" s="1" t="s">
        <v>677</v>
      </c>
      <c r="K477" s="19">
        <f t="shared" si="36"/>
        <v>45851</v>
      </c>
      <c r="L477" s="16">
        <f>+VLOOKUP(B477,'[1]2023'!I$2838:Q$2941,9,0)</f>
        <v>-244373</v>
      </c>
      <c r="M477" s="16">
        <f t="shared" si="37"/>
        <v>0</v>
      </c>
      <c r="N477" s="14" t="str">
        <f>+VLOOKUP(B477,'[1]2023'!I$2838:Q$2941,7,0)</f>
        <v>20250610</v>
      </c>
      <c r="O477" t="s">
        <v>1048</v>
      </c>
    </row>
    <row r="478" spans="1:15" x14ac:dyDescent="0.2">
      <c r="A478" s="11">
        <v>45821</v>
      </c>
      <c r="B478" s="1">
        <v>4284</v>
      </c>
      <c r="C478" s="1" t="s">
        <v>954</v>
      </c>
      <c r="D478" s="1" t="s">
        <v>910</v>
      </c>
      <c r="E478" s="5">
        <v>-67881</v>
      </c>
      <c r="F478" s="20">
        <v>0.1</v>
      </c>
      <c r="G478" s="5">
        <v>-6788</v>
      </c>
      <c r="H478" s="5">
        <f t="shared" si="38"/>
        <v>-74669</v>
      </c>
      <c r="I478" s="1" t="s">
        <v>393</v>
      </c>
      <c r="J478" s="1" t="s">
        <v>677</v>
      </c>
      <c r="K478" s="19">
        <f t="shared" si="36"/>
        <v>45851</v>
      </c>
      <c r="L478" s="16">
        <f>+VLOOKUP(B478,'[1]2023'!I$2838:Q$2941,9,0)</f>
        <v>-74669</v>
      </c>
      <c r="M478" s="16">
        <f t="shared" si="37"/>
        <v>0</v>
      </c>
      <c r="N478" s="14" t="str">
        <f>+VLOOKUP(B478,'[1]2023'!I$2838:Q$2941,7,0)</f>
        <v>20250610</v>
      </c>
      <c r="O478" t="s">
        <v>1048</v>
      </c>
    </row>
    <row r="479" spans="1:15" x14ac:dyDescent="0.2">
      <c r="A479" s="11">
        <v>45821</v>
      </c>
      <c r="B479" s="1">
        <v>6853</v>
      </c>
      <c r="C479" s="1" t="s">
        <v>940</v>
      </c>
      <c r="D479" s="1" t="s">
        <v>909</v>
      </c>
      <c r="E479" s="5">
        <v>-226196</v>
      </c>
      <c r="F479" s="8" t="s">
        <v>145</v>
      </c>
      <c r="G479" s="5">
        <v>-18096</v>
      </c>
      <c r="H479" s="5">
        <f t="shared" si="38"/>
        <v>-244292</v>
      </c>
      <c r="I479" s="1" t="s">
        <v>748</v>
      </c>
      <c r="J479" s="1" t="s">
        <v>134</v>
      </c>
      <c r="K479" s="19">
        <f t="shared" si="36"/>
        <v>45851</v>
      </c>
      <c r="L479" s="16">
        <f>+VLOOKUP(B479,'[1]2023'!I$2838:Q$2941,9,0)</f>
        <v>-244292</v>
      </c>
      <c r="M479" s="16">
        <f t="shared" si="37"/>
        <v>0</v>
      </c>
      <c r="N479" s="14" t="str">
        <f>+VLOOKUP(B479,'[1]2023'!I$2838:Q$2941,7,0)</f>
        <v>20250610</v>
      </c>
      <c r="O479" t="s">
        <v>1048</v>
      </c>
    </row>
    <row r="480" spans="1:15" x14ac:dyDescent="0.2">
      <c r="A480" s="11">
        <v>45823</v>
      </c>
      <c r="B480" s="1">
        <v>3941</v>
      </c>
      <c r="C480" s="1" t="s">
        <v>941</v>
      </c>
      <c r="D480" s="1" t="s">
        <v>909</v>
      </c>
      <c r="E480" s="5">
        <v>-168665</v>
      </c>
      <c r="F480" s="8" t="s">
        <v>145</v>
      </c>
      <c r="G480" s="5">
        <v>-13493</v>
      </c>
      <c r="H480" s="5">
        <f t="shared" si="38"/>
        <v>-182158</v>
      </c>
      <c r="I480" s="1" t="s">
        <v>302</v>
      </c>
      <c r="J480" s="1" t="s">
        <v>375</v>
      </c>
      <c r="K480" s="19">
        <f t="shared" si="36"/>
        <v>45853</v>
      </c>
      <c r="L480" s="16">
        <f>+VLOOKUP(B480,'[1]2023'!I$2838:Q$2941,9,0)</f>
        <v>-182158</v>
      </c>
      <c r="M480" s="16">
        <f t="shared" si="37"/>
        <v>0</v>
      </c>
      <c r="N480" s="14" t="str">
        <f>+VLOOKUP(B480,'[1]2023'!I$2838:Q$2941,7,0)</f>
        <v>20250610</v>
      </c>
      <c r="O480" t="s">
        <v>1048</v>
      </c>
    </row>
    <row r="481" spans="1:15" x14ac:dyDescent="0.2">
      <c r="A481" s="11">
        <v>45823</v>
      </c>
      <c r="B481" s="1">
        <v>4777</v>
      </c>
      <c r="C481" s="1" t="s">
        <v>950</v>
      </c>
      <c r="D481" s="1" t="s">
        <v>909</v>
      </c>
      <c r="E481" s="5">
        <v>-293661</v>
      </c>
      <c r="F481" s="8" t="s">
        <v>145</v>
      </c>
      <c r="G481" s="5">
        <v>-23493</v>
      </c>
      <c r="H481" s="5">
        <f t="shared" si="38"/>
        <v>-317154</v>
      </c>
      <c r="I481" s="1" t="s">
        <v>207</v>
      </c>
      <c r="J481" s="1" t="s">
        <v>706</v>
      </c>
      <c r="K481" s="19">
        <f t="shared" si="36"/>
        <v>45853</v>
      </c>
      <c r="L481" s="16">
        <f>+VLOOKUP(B481,'[1]2023'!I$2838:Q$2941,9,0)</f>
        <v>-317154</v>
      </c>
      <c r="M481" s="16">
        <f t="shared" si="37"/>
        <v>0</v>
      </c>
      <c r="N481" s="14" t="str">
        <f>+VLOOKUP(B481,'[1]2023'!I$2838:Q$2941,7,0)</f>
        <v>20250610</v>
      </c>
      <c r="O481" t="s">
        <v>1048</v>
      </c>
    </row>
    <row r="482" spans="1:15" x14ac:dyDescent="0.2">
      <c r="A482" s="11">
        <v>45824</v>
      </c>
      <c r="B482" s="1">
        <v>4274</v>
      </c>
      <c r="C482" s="1" t="s">
        <v>957</v>
      </c>
      <c r="D482" s="1" t="s">
        <v>909</v>
      </c>
      <c r="E482" s="5">
        <v>-53603</v>
      </c>
      <c r="F482" s="8" t="s">
        <v>145</v>
      </c>
      <c r="G482" s="5">
        <v>-4288</v>
      </c>
      <c r="H482" s="5">
        <f t="shared" si="38"/>
        <v>-57891</v>
      </c>
      <c r="I482" s="1" t="s">
        <v>438</v>
      </c>
      <c r="J482" s="1" t="s">
        <v>779</v>
      </c>
      <c r="K482" s="19">
        <f t="shared" si="36"/>
        <v>45854</v>
      </c>
      <c r="L482" s="16">
        <f>+VLOOKUP(B482,'[1]2023'!I$2838:Q$2941,9,0)</f>
        <v>-57891</v>
      </c>
      <c r="M482" s="16">
        <f t="shared" si="37"/>
        <v>0</v>
      </c>
      <c r="N482" s="14" t="str">
        <f>+VLOOKUP(B482,'[1]2023'!I$2838:Q$2941,7,0)</f>
        <v>20250610</v>
      </c>
      <c r="O482" t="s">
        <v>1048</v>
      </c>
    </row>
    <row r="483" spans="1:15" x14ac:dyDescent="0.2">
      <c r="A483" s="11">
        <v>45824</v>
      </c>
      <c r="B483" s="1">
        <v>4275</v>
      </c>
      <c r="C483" s="1" t="s">
        <v>957</v>
      </c>
      <c r="D483" s="1" t="s">
        <v>910</v>
      </c>
      <c r="E483" s="5">
        <v>-16081</v>
      </c>
      <c r="F483" s="20">
        <v>0.1</v>
      </c>
      <c r="G483" s="5">
        <v>-1608</v>
      </c>
      <c r="H483" s="5">
        <f t="shared" si="38"/>
        <v>-17689</v>
      </c>
      <c r="I483" s="1" t="s">
        <v>438</v>
      </c>
      <c r="J483" s="1" t="s">
        <v>779</v>
      </c>
      <c r="K483" s="19">
        <f t="shared" si="36"/>
        <v>45854</v>
      </c>
      <c r="L483" s="16">
        <f>+VLOOKUP(B483,'[1]2023'!I$2838:Q$2941,9,0)</f>
        <v>-17689</v>
      </c>
      <c r="M483" s="16">
        <f t="shared" si="37"/>
        <v>0</v>
      </c>
      <c r="N483" s="14" t="str">
        <f>+VLOOKUP(B483,'[1]2023'!I$2838:Q$2941,7,0)</f>
        <v>20250610</v>
      </c>
      <c r="O483" t="s">
        <v>1048</v>
      </c>
    </row>
    <row r="484" spans="1:15" x14ac:dyDescent="0.2">
      <c r="A484" s="11">
        <v>45824</v>
      </c>
      <c r="B484" s="1">
        <v>4309</v>
      </c>
      <c r="C484" s="1" t="s">
        <v>958</v>
      </c>
      <c r="D484" s="1" t="s">
        <v>910</v>
      </c>
      <c r="E484" s="5">
        <v>-253864</v>
      </c>
      <c r="F484" s="20">
        <v>0.1</v>
      </c>
      <c r="G484" s="5">
        <v>-25386</v>
      </c>
      <c r="H484" s="5">
        <f t="shared" si="38"/>
        <v>-279250</v>
      </c>
      <c r="I484" s="1" t="s">
        <v>907</v>
      </c>
      <c r="J484" s="1" t="s">
        <v>904</v>
      </c>
      <c r="K484" s="19">
        <f t="shared" si="36"/>
        <v>45854</v>
      </c>
      <c r="L484" s="16">
        <f>+VLOOKUP(B484,'[1]2023'!I$2838:Q$2941,9,0)</f>
        <v>-279250</v>
      </c>
      <c r="M484" s="16">
        <f t="shared" si="37"/>
        <v>0</v>
      </c>
      <c r="N484" s="14" t="str">
        <f>+VLOOKUP(B484,'[1]2023'!I$2838:Q$2941,7,0)</f>
        <v>20250610</v>
      </c>
      <c r="O484" t="s">
        <v>1048</v>
      </c>
    </row>
    <row r="485" spans="1:15" x14ac:dyDescent="0.2">
      <c r="A485" s="11">
        <v>45824</v>
      </c>
      <c r="B485" s="1">
        <v>5981</v>
      </c>
      <c r="C485" s="1" t="s">
        <v>938</v>
      </c>
      <c r="D485" s="1" t="s">
        <v>1021</v>
      </c>
      <c r="E485" s="5">
        <v>-2340370</v>
      </c>
      <c r="F485" s="8" t="s">
        <v>145</v>
      </c>
      <c r="G485" s="5">
        <v>-187230</v>
      </c>
      <c r="H485" s="5">
        <f t="shared" si="38"/>
        <v>-2527600</v>
      </c>
      <c r="I485" s="1" t="s">
        <v>437</v>
      </c>
      <c r="J485" s="1" t="s">
        <v>456</v>
      </c>
      <c r="K485" s="19">
        <f t="shared" si="36"/>
        <v>45854</v>
      </c>
      <c r="L485" s="16">
        <f>+VLOOKUP(B485,'[1]2023'!I$2838:Q$2941,9,0)</f>
        <v>-2527600</v>
      </c>
      <c r="M485" s="16">
        <f t="shared" si="37"/>
        <v>0</v>
      </c>
      <c r="N485" s="14" t="str">
        <f>+VLOOKUP(B485,'[1]2023'!I$2838:Q$2941,7,0)</f>
        <v>20250610</v>
      </c>
      <c r="O485" t="s">
        <v>1048</v>
      </c>
    </row>
    <row r="486" spans="1:15" x14ac:dyDescent="0.2">
      <c r="A486" s="11">
        <v>45825</v>
      </c>
      <c r="B486" s="1">
        <v>4401</v>
      </c>
      <c r="C486" s="1" t="s">
        <v>947</v>
      </c>
      <c r="D486" s="1" t="s">
        <v>909</v>
      </c>
      <c r="E486" s="5">
        <v>-27765</v>
      </c>
      <c r="F486" s="8" t="s">
        <v>145</v>
      </c>
      <c r="G486" s="5">
        <v>-2221</v>
      </c>
      <c r="H486" s="5">
        <f t="shared" si="38"/>
        <v>-29986</v>
      </c>
      <c r="I486" s="1" t="s">
        <v>727</v>
      </c>
      <c r="J486" s="1" t="s">
        <v>243</v>
      </c>
      <c r="K486" s="19">
        <f t="shared" si="36"/>
        <v>45855</v>
      </c>
      <c r="L486" s="16">
        <f>+VLOOKUP(B486,'[1]2023'!I$2838:Q$2941,9,0)</f>
        <v>-29986</v>
      </c>
      <c r="M486" s="16">
        <f t="shared" si="37"/>
        <v>0</v>
      </c>
      <c r="N486" s="14" t="str">
        <f>+VLOOKUP(B486,'[1]2023'!I$2838:Q$2941,7,0)</f>
        <v>20250610</v>
      </c>
      <c r="O486" t="s">
        <v>1048</v>
      </c>
    </row>
    <row r="487" spans="1:15" x14ac:dyDescent="0.2">
      <c r="A487" s="11">
        <v>45825</v>
      </c>
      <c r="B487" s="1">
        <v>4842</v>
      </c>
      <c r="C487" s="1" t="s">
        <v>947</v>
      </c>
      <c r="D487" s="1" t="s">
        <v>910</v>
      </c>
      <c r="E487" s="5">
        <v>-8329</v>
      </c>
      <c r="F487" s="20">
        <v>0.1</v>
      </c>
      <c r="G487" s="5">
        <v>-833</v>
      </c>
      <c r="H487" s="5">
        <f t="shared" si="38"/>
        <v>-9162</v>
      </c>
      <c r="I487" s="1" t="s">
        <v>727</v>
      </c>
      <c r="J487" s="1" t="s">
        <v>243</v>
      </c>
      <c r="K487" s="19">
        <f t="shared" si="36"/>
        <v>45855</v>
      </c>
      <c r="L487" s="16">
        <f>+VLOOKUP(B487,'[1]2023'!I$2838:Q$2941,9,0)</f>
        <v>-9162</v>
      </c>
      <c r="M487" s="16">
        <f t="shared" si="37"/>
        <v>0</v>
      </c>
      <c r="N487" s="14" t="str">
        <f>+VLOOKUP(B487,'[1]2023'!I$2838:Q$2941,7,0)</f>
        <v>20250610</v>
      </c>
      <c r="O487" t="s">
        <v>1048</v>
      </c>
    </row>
    <row r="488" spans="1:15" x14ac:dyDescent="0.2">
      <c r="A488" s="11">
        <v>45832</v>
      </c>
      <c r="B488" s="1">
        <v>3423</v>
      </c>
      <c r="C488" s="1" t="s">
        <v>959</v>
      </c>
      <c r="D488" s="1" t="s">
        <v>975</v>
      </c>
      <c r="E488" s="5">
        <v>-446460</v>
      </c>
      <c r="F488" s="8" t="s">
        <v>145</v>
      </c>
      <c r="G488" s="5">
        <v>-35716</v>
      </c>
      <c r="H488" s="5">
        <f t="shared" si="38"/>
        <v>-482176</v>
      </c>
      <c r="I488" s="1" t="s">
        <v>748</v>
      </c>
      <c r="J488" s="1" t="s">
        <v>134</v>
      </c>
      <c r="K488" s="19">
        <f>30+A488</f>
        <v>45862</v>
      </c>
      <c r="L488" s="16">
        <f>+VLOOKUP(B488,'[1]2023'!I$2942:Q$3046,9,0)</f>
        <v>-482176</v>
      </c>
      <c r="M488" s="16">
        <f>+L488-H488</f>
        <v>0</v>
      </c>
      <c r="N488" s="14" t="str">
        <f>+VLOOKUP(B488,'[1]2023'!I$2942:Q$3046,7,0)</f>
        <v>20250710</v>
      </c>
      <c r="O488" t="s">
        <v>1205</v>
      </c>
    </row>
    <row r="489" spans="1:15" x14ac:dyDescent="0.2">
      <c r="A489" s="11">
        <v>45821</v>
      </c>
      <c r="B489" s="1">
        <v>36660</v>
      </c>
      <c r="C489" s="1" t="s">
        <v>934</v>
      </c>
      <c r="D489" s="1" t="s">
        <v>898</v>
      </c>
      <c r="E489" s="5">
        <v>1726685</v>
      </c>
      <c r="F489" s="8" t="s">
        <v>145</v>
      </c>
      <c r="G489" s="5">
        <v>138135</v>
      </c>
      <c r="H489" s="5">
        <f t="shared" si="38"/>
        <v>1864820</v>
      </c>
      <c r="I489" s="1" t="s">
        <v>748</v>
      </c>
      <c r="J489" s="1" t="s">
        <v>134</v>
      </c>
      <c r="K489" s="19">
        <f t="shared" si="36"/>
        <v>45851</v>
      </c>
      <c r="L489" s="16">
        <f>+VLOOKUP(B489,'[1]2023'!I$2942:Q$3046,9,0)</f>
        <v>1864820</v>
      </c>
      <c r="M489" s="16">
        <f t="shared" si="37"/>
        <v>0</v>
      </c>
      <c r="N489" s="14" t="str">
        <f>+VLOOKUP(B489,'[1]2023'!I$2942:Q$3046,7,0)</f>
        <v>20250730</v>
      </c>
      <c r="O489" t="s">
        <v>1206</v>
      </c>
    </row>
    <row r="490" spans="1:15" x14ac:dyDescent="0.2">
      <c r="A490" s="11">
        <v>45821</v>
      </c>
      <c r="B490" s="1">
        <v>36661</v>
      </c>
      <c r="C490" s="1" t="s">
        <v>934</v>
      </c>
      <c r="D490" s="1" t="s">
        <v>898</v>
      </c>
      <c r="E490" s="5">
        <v>1131355</v>
      </c>
      <c r="F490" s="8" t="s">
        <v>145</v>
      </c>
      <c r="G490" s="5">
        <v>90508</v>
      </c>
      <c r="H490" s="5">
        <f t="shared" si="38"/>
        <v>1221863</v>
      </c>
      <c r="I490" s="1" t="s">
        <v>748</v>
      </c>
      <c r="J490" s="1" t="s">
        <v>134</v>
      </c>
      <c r="K490" s="19">
        <f t="shared" si="36"/>
        <v>45851</v>
      </c>
      <c r="L490" s="16">
        <f>+VLOOKUP(B490,'[1]2023'!I$2942:Q$3046,9,0)</f>
        <v>1221863</v>
      </c>
      <c r="M490" s="16">
        <f t="shared" si="37"/>
        <v>0</v>
      </c>
      <c r="N490" s="14" t="str">
        <f>+VLOOKUP(B490,'[1]2023'!I$2942:Q$3046,7,0)</f>
        <v>20250730</v>
      </c>
      <c r="O490" t="s">
        <v>1206</v>
      </c>
    </row>
    <row r="491" spans="1:15" x14ac:dyDescent="0.2">
      <c r="A491" s="11">
        <v>45821</v>
      </c>
      <c r="B491" s="1">
        <v>36686</v>
      </c>
      <c r="C491" s="1" t="s">
        <v>934</v>
      </c>
      <c r="D491" s="1" t="s">
        <v>897</v>
      </c>
      <c r="E491" s="5">
        <v>555290</v>
      </c>
      <c r="F491" s="8" t="s">
        <v>145</v>
      </c>
      <c r="G491" s="5">
        <v>44423</v>
      </c>
      <c r="H491" s="5">
        <f t="shared" si="38"/>
        <v>599713</v>
      </c>
      <c r="I491" s="1" t="s">
        <v>748</v>
      </c>
      <c r="J491" s="1" t="s">
        <v>134</v>
      </c>
      <c r="K491" s="19">
        <f t="shared" si="36"/>
        <v>45851</v>
      </c>
      <c r="L491" s="16">
        <f>+VLOOKUP(B491,'[1]2023'!I$2942:Q$3046,9,0)</f>
        <v>599713</v>
      </c>
      <c r="M491" s="16">
        <f t="shared" si="37"/>
        <v>0</v>
      </c>
      <c r="N491" s="14" t="str">
        <f>+VLOOKUP(B491,'[1]2023'!I$2942:Q$3046,7,0)</f>
        <v>20250730</v>
      </c>
      <c r="O491" t="s">
        <v>1206</v>
      </c>
    </row>
    <row r="492" spans="1:15" x14ac:dyDescent="0.2">
      <c r="A492" s="11">
        <v>45824</v>
      </c>
      <c r="B492" s="1">
        <v>36990</v>
      </c>
      <c r="C492" s="1" t="s">
        <v>934</v>
      </c>
      <c r="D492" s="1" t="s">
        <v>1022</v>
      </c>
      <c r="E492" s="5">
        <v>2777960</v>
      </c>
      <c r="F492" s="8" t="s">
        <v>145</v>
      </c>
      <c r="G492" s="5">
        <v>222237</v>
      </c>
      <c r="H492" s="5">
        <f t="shared" si="38"/>
        <v>3000197</v>
      </c>
      <c r="I492" s="1" t="s">
        <v>437</v>
      </c>
      <c r="J492" s="1" t="s">
        <v>456</v>
      </c>
      <c r="K492" s="19">
        <f t="shared" si="36"/>
        <v>45854</v>
      </c>
      <c r="L492" s="16">
        <f>+VLOOKUP(B492,'[1]2023'!I$3047:Q$3175,9,0)</f>
        <v>3000197</v>
      </c>
      <c r="M492" s="16">
        <f t="shared" si="37"/>
        <v>0</v>
      </c>
      <c r="N492" s="14" t="str">
        <f>+VLOOKUP(B492,'[1]2023'!I$3047:Q$3175,7,0)</f>
        <v>20250811</v>
      </c>
      <c r="O492" t="s">
        <v>1207</v>
      </c>
    </row>
    <row r="493" spans="1:15" x14ac:dyDescent="0.2">
      <c r="A493" s="11">
        <v>45824</v>
      </c>
      <c r="B493" s="1">
        <v>36991</v>
      </c>
      <c r="C493" s="1" t="s">
        <v>934</v>
      </c>
      <c r="D493" s="1" t="s">
        <v>1023</v>
      </c>
      <c r="E493" s="5">
        <v>1110580</v>
      </c>
      <c r="F493" s="8" t="s">
        <v>145</v>
      </c>
      <c r="G493" s="5">
        <v>88846</v>
      </c>
      <c r="H493" s="5">
        <f t="shared" si="38"/>
        <v>1199426</v>
      </c>
      <c r="I493" s="1" t="s">
        <v>302</v>
      </c>
      <c r="J493" s="1" t="s">
        <v>375</v>
      </c>
      <c r="K493" s="19">
        <f t="shared" si="36"/>
        <v>45854</v>
      </c>
      <c r="L493" s="16">
        <f>+VLOOKUP(B493,'[1]2023'!I$3047:Q$3175,9,0)</f>
        <v>1199426</v>
      </c>
      <c r="M493" s="16">
        <f t="shared" si="37"/>
        <v>0</v>
      </c>
      <c r="N493" s="14" t="str">
        <f>+VLOOKUP(B493,'[1]2023'!I$3047:Q$3175,7,0)</f>
        <v>20250811</v>
      </c>
      <c r="O493" t="s">
        <v>1207</v>
      </c>
    </row>
    <row r="494" spans="1:15" x14ac:dyDescent="0.2">
      <c r="A494" s="11">
        <v>45824</v>
      </c>
      <c r="B494" s="1">
        <v>37065</v>
      </c>
      <c r="C494" s="1" t="s">
        <v>934</v>
      </c>
      <c r="D494" s="1" t="s">
        <v>1024</v>
      </c>
      <c r="E494" s="5">
        <v>2262710</v>
      </c>
      <c r="F494" s="8" t="s">
        <v>145</v>
      </c>
      <c r="G494" s="5">
        <v>181017</v>
      </c>
      <c r="H494" s="5">
        <f t="shared" si="38"/>
        <v>2443727</v>
      </c>
      <c r="I494" s="1" t="s">
        <v>393</v>
      </c>
      <c r="J494" s="1" t="s">
        <v>677</v>
      </c>
      <c r="K494" s="19">
        <f t="shared" si="36"/>
        <v>45854</v>
      </c>
      <c r="L494" s="16">
        <f>+VLOOKUP(B494,'[1]2023'!I$3047:Q$3175,9,0)</f>
        <v>2443727</v>
      </c>
      <c r="M494" s="16">
        <f t="shared" si="37"/>
        <v>0</v>
      </c>
      <c r="N494" s="14" t="str">
        <f>+VLOOKUP(B494,'[1]2023'!I$3047:Q$3175,7,0)</f>
        <v>20250811</v>
      </c>
      <c r="O494" t="s">
        <v>1207</v>
      </c>
    </row>
    <row r="495" spans="1:15" x14ac:dyDescent="0.2">
      <c r="A495" s="11">
        <v>45824</v>
      </c>
      <c r="B495" s="1">
        <v>37066</v>
      </c>
      <c r="C495" s="1" t="s">
        <v>934</v>
      </c>
      <c r="D495" s="1" t="s">
        <v>1025</v>
      </c>
      <c r="E495" s="5">
        <v>3411820</v>
      </c>
      <c r="F495" s="8" t="s">
        <v>145</v>
      </c>
      <c r="G495" s="5">
        <v>272946</v>
      </c>
      <c r="H495" s="5">
        <f t="shared" si="38"/>
        <v>3684766</v>
      </c>
      <c r="I495" s="1" t="s">
        <v>593</v>
      </c>
      <c r="J495" s="1" t="s">
        <v>162</v>
      </c>
      <c r="K495" s="19">
        <f t="shared" si="36"/>
        <v>45854</v>
      </c>
      <c r="L495" s="16">
        <f>+VLOOKUP(B495,'[1]2023'!I$3047:Q$3175,9,0)</f>
        <v>3684766</v>
      </c>
      <c r="M495" s="16">
        <f t="shared" si="37"/>
        <v>0</v>
      </c>
      <c r="N495" s="14" t="str">
        <f>+VLOOKUP(B495,'[1]2023'!I$3047:Q$3175,7,0)</f>
        <v>20250811</v>
      </c>
      <c r="O495" t="s">
        <v>1207</v>
      </c>
    </row>
    <row r="496" spans="1:15" x14ac:dyDescent="0.2">
      <c r="A496" s="11">
        <v>45826</v>
      </c>
      <c r="B496" s="1">
        <v>37158</v>
      </c>
      <c r="C496" s="1" t="s">
        <v>934</v>
      </c>
      <c r="D496" s="1" t="s">
        <v>1026</v>
      </c>
      <c r="E496" s="5">
        <v>1131355</v>
      </c>
      <c r="F496" s="8" t="s">
        <v>145</v>
      </c>
      <c r="G496" s="5">
        <v>90508</v>
      </c>
      <c r="H496" s="5">
        <f t="shared" si="38"/>
        <v>1221863</v>
      </c>
      <c r="I496" s="1" t="s">
        <v>748</v>
      </c>
      <c r="J496" s="1" t="s">
        <v>134</v>
      </c>
      <c r="K496" s="19">
        <f t="shared" si="36"/>
        <v>45856</v>
      </c>
      <c r="L496" s="16">
        <f>+VLOOKUP(B496,'[1]2023'!I$3047:Q$3175,9,0)</f>
        <v>1221863</v>
      </c>
      <c r="M496" s="16">
        <f t="shared" si="37"/>
        <v>0</v>
      </c>
      <c r="N496" s="14" t="str">
        <f>+VLOOKUP(B496,'[1]2023'!I$3047:Q$3175,7,0)</f>
        <v>20250811</v>
      </c>
      <c r="O496" t="s">
        <v>1207</v>
      </c>
    </row>
    <row r="497" spans="1:15" x14ac:dyDescent="0.2">
      <c r="A497" s="11">
        <v>45826</v>
      </c>
      <c r="B497" s="1">
        <v>37159</v>
      </c>
      <c r="C497" s="1" t="s">
        <v>934</v>
      </c>
      <c r="D497" s="1" t="s">
        <v>1027</v>
      </c>
      <c r="E497" s="5">
        <v>1150620</v>
      </c>
      <c r="F497" s="8" t="s">
        <v>145</v>
      </c>
      <c r="G497" s="5">
        <v>92050</v>
      </c>
      <c r="H497" s="5">
        <f t="shared" si="38"/>
        <v>1242670</v>
      </c>
      <c r="I497" s="1" t="s">
        <v>748</v>
      </c>
      <c r="J497" s="1" t="s">
        <v>134</v>
      </c>
      <c r="K497" s="19">
        <f t="shared" si="36"/>
        <v>45856</v>
      </c>
      <c r="L497" s="16">
        <f>+VLOOKUP(B497,'[1]2023'!I$3047:Q$3175,9,0)</f>
        <v>1242670</v>
      </c>
      <c r="M497" s="16">
        <f t="shared" si="37"/>
        <v>0</v>
      </c>
      <c r="N497" s="14" t="str">
        <f>+VLOOKUP(B497,'[1]2023'!I$3047:Q$3175,7,0)</f>
        <v>20250811</v>
      </c>
      <c r="O497" t="s">
        <v>1207</v>
      </c>
    </row>
    <row r="498" spans="1:15" x14ac:dyDescent="0.2">
      <c r="A498" s="11">
        <v>45826</v>
      </c>
      <c r="B498" s="1">
        <v>37160</v>
      </c>
      <c r="C498" s="1" t="s">
        <v>934</v>
      </c>
      <c r="D498" s="1" t="s">
        <v>1028</v>
      </c>
      <c r="E498" s="5">
        <v>1072050</v>
      </c>
      <c r="F498" s="8" t="s">
        <v>145</v>
      </c>
      <c r="G498" s="5">
        <v>85764</v>
      </c>
      <c r="H498" s="5">
        <f t="shared" si="38"/>
        <v>1157814</v>
      </c>
      <c r="I498" s="1" t="s">
        <v>748</v>
      </c>
      <c r="J498" s="1" t="s">
        <v>134</v>
      </c>
      <c r="K498" s="19">
        <f t="shared" si="36"/>
        <v>45856</v>
      </c>
      <c r="L498" s="16">
        <f>+VLOOKUP(B498,'[1]2023'!I$3047:Q$3175,9,0)</f>
        <v>1157814</v>
      </c>
      <c r="M498" s="16">
        <f t="shared" si="37"/>
        <v>0</v>
      </c>
      <c r="N498" s="14" t="str">
        <f>+VLOOKUP(B498,'[1]2023'!I$3047:Q$3175,7,0)</f>
        <v>20250811</v>
      </c>
      <c r="O498" t="s">
        <v>1207</v>
      </c>
    </row>
    <row r="499" spans="1:15" x14ac:dyDescent="0.2">
      <c r="A499" s="11">
        <v>45827</v>
      </c>
      <c r="B499" s="1">
        <v>37333</v>
      </c>
      <c r="C499" s="1" t="s">
        <v>934</v>
      </c>
      <c r="D499" s="1" t="s">
        <v>1029</v>
      </c>
      <c r="E499" s="5">
        <v>1190660</v>
      </c>
      <c r="F499" s="8" t="s">
        <v>145</v>
      </c>
      <c r="G499" s="5">
        <v>95253</v>
      </c>
      <c r="H499" s="5">
        <f t="shared" si="38"/>
        <v>1285913</v>
      </c>
      <c r="I499" s="1" t="s">
        <v>438</v>
      </c>
      <c r="J499" s="1" t="s">
        <v>779</v>
      </c>
      <c r="K499" s="19">
        <f t="shared" si="36"/>
        <v>45857</v>
      </c>
      <c r="L499" s="16">
        <f>+VLOOKUP(B499,'[1]2023'!I$3047:Q$3175,9,0)</f>
        <v>1285913</v>
      </c>
      <c r="M499" s="16">
        <f t="shared" si="37"/>
        <v>0</v>
      </c>
      <c r="N499" s="14" t="str">
        <f>+VLOOKUP(B499,'[1]2023'!I$3047:Q$3175,7,0)</f>
        <v>20250811</v>
      </c>
      <c r="O499" t="s">
        <v>1207</v>
      </c>
    </row>
    <row r="500" spans="1:15" x14ac:dyDescent="0.2">
      <c r="A500" s="11">
        <v>45827</v>
      </c>
      <c r="B500" s="1">
        <v>37981</v>
      </c>
      <c r="C500" s="1" t="s">
        <v>934</v>
      </c>
      <c r="D500" s="1" t="s">
        <v>1030</v>
      </c>
      <c r="E500" s="5">
        <v>2818000</v>
      </c>
      <c r="F500" s="8" t="s">
        <v>145</v>
      </c>
      <c r="G500" s="5">
        <v>225440</v>
      </c>
      <c r="H500" s="5">
        <f t="shared" si="38"/>
        <v>3043440</v>
      </c>
      <c r="I500" s="1" t="s">
        <v>907</v>
      </c>
      <c r="J500" s="1" t="s">
        <v>904</v>
      </c>
      <c r="K500" s="19">
        <f t="shared" si="36"/>
        <v>45857</v>
      </c>
      <c r="L500" s="16">
        <f>+VLOOKUP(B500,'[1]2023'!I$3047:Q$3175,9,0)</f>
        <v>3043440</v>
      </c>
      <c r="M500" s="16">
        <f t="shared" si="37"/>
        <v>0</v>
      </c>
      <c r="N500" s="14" t="str">
        <f>+VLOOKUP(B500,'[1]2023'!I$3047:Q$3175,7,0)</f>
        <v>20250811</v>
      </c>
      <c r="O500" t="s">
        <v>1207</v>
      </c>
    </row>
    <row r="501" spans="1:15" x14ac:dyDescent="0.2">
      <c r="A501" s="11">
        <v>45827</v>
      </c>
      <c r="B501" s="1">
        <v>37982</v>
      </c>
      <c r="C501" s="1" t="s">
        <v>934</v>
      </c>
      <c r="D501" s="1" t="s">
        <v>1031</v>
      </c>
      <c r="E501" s="5">
        <v>1150620</v>
      </c>
      <c r="F501" s="8" t="s">
        <v>145</v>
      </c>
      <c r="G501" s="5">
        <v>92050</v>
      </c>
      <c r="H501" s="5">
        <f t="shared" si="38"/>
        <v>1242670</v>
      </c>
      <c r="I501" s="1" t="s">
        <v>907</v>
      </c>
      <c r="J501" s="1" t="s">
        <v>904</v>
      </c>
      <c r="K501" s="19">
        <f t="shared" si="36"/>
        <v>45857</v>
      </c>
      <c r="L501" s="16">
        <f>+VLOOKUP(B501,'[1]2023'!I$3047:Q$3175,9,0)</f>
        <v>1242670</v>
      </c>
      <c r="M501" s="16">
        <f t="shared" si="37"/>
        <v>0</v>
      </c>
      <c r="N501" s="14" t="str">
        <f>+VLOOKUP(B501,'[1]2023'!I$3047:Q$3175,7,0)</f>
        <v>20250811</v>
      </c>
      <c r="O501" t="s">
        <v>1207</v>
      </c>
    </row>
    <row r="502" spans="1:15" x14ac:dyDescent="0.2">
      <c r="A502" s="11">
        <v>45827</v>
      </c>
      <c r="B502" s="1">
        <v>38284</v>
      </c>
      <c r="C502" s="1" t="s">
        <v>934</v>
      </c>
      <c r="D502" s="1" t="s">
        <v>1032</v>
      </c>
      <c r="E502" s="5">
        <v>1110580</v>
      </c>
      <c r="F502" s="8" t="s">
        <v>145</v>
      </c>
      <c r="G502" s="5">
        <v>88846</v>
      </c>
      <c r="H502" s="5">
        <f t="shared" si="38"/>
        <v>1199426</v>
      </c>
      <c r="I502" s="1" t="s">
        <v>907</v>
      </c>
      <c r="J502" s="1" t="s">
        <v>904</v>
      </c>
      <c r="K502" s="19">
        <f t="shared" si="36"/>
        <v>45857</v>
      </c>
      <c r="L502" s="16">
        <f>+VLOOKUP(B502,'[1]2023'!I$3047:Q$3175,9,0)</f>
        <v>1199426</v>
      </c>
      <c r="M502" s="16">
        <f t="shared" si="37"/>
        <v>0</v>
      </c>
      <c r="N502" s="14" t="str">
        <f>+VLOOKUP(B502,'[1]2023'!I$3047:Q$3175,7,0)</f>
        <v>20250811</v>
      </c>
      <c r="O502" t="s">
        <v>1207</v>
      </c>
    </row>
    <row r="503" spans="1:15" x14ac:dyDescent="0.2">
      <c r="A503" s="11">
        <v>45828</v>
      </c>
      <c r="B503" s="1">
        <v>38670</v>
      </c>
      <c r="C503" s="1" t="s">
        <v>934</v>
      </c>
      <c r="D503" s="1" t="s">
        <v>1033</v>
      </c>
      <c r="E503" s="5">
        <v>1091315</v>
      </c>
      <c r="F503" s="8" t="s">
        <v>145</v>
      </c>
      <c r="G503" s="5">
        <v>87305</v>
      </c>
      <c r="H503" s="5">
        <f t="shared" si="38"/>
        <v>1178620</v>
      </c>
      <c r="I503" s="1" t="s">
        <v>394</v>
      </c>
      <c r="J503" s="1" t="s">
        <v>472</v>
      </c>
      <c r="K503" s="19">
        <f t="shared" si="36"/>
        <v>45858</v>
      </c>
      <c r="L503" s="16">
        <f>+VLOOKUP(B503,'[1]2023'!I$3047:Q$3175,9,0)</f>
        <v>1178620</v>
      </c>
      <c r="M503" s="16">
        <f t="shared" si="37"/>
        <v>0</v>
      </c>
      <c r="N503" s="14" t="str">
        <f>+VLOOKUP(B503,'[1]2023'!I$3047:Q$3175,7,0)</f>
        <v>20250811</v>
      </c>
      <c r="O503" t="s">
        <v>1207</v>
      </c>
    </row>
    <row r="504" spans="1:15" x14ac:dyDescent="0.2">
      <c r="A504" s="11">
        <v>45828</v>
      </c>
      <c r="B504" s="1">
        <v>38671</v>
      </c>
      <c r="C504" s="1" t="s">
        <v>934</v>
      </c>
      <c r="D504" s="1" t="s">
        <v>1034</v>
      </c>
      <c r="E504" s="5">
        <v>1627340</v>
      </c>
      <c r="F504" s="8" t="s">
        <v>145</v>
      </c>
      <c r="G504" s="5">
        <v>130187</v>
      </c>
      <c r="H504" s="5">
        <f t="shared" si="38"/>
        <v>1757527</v>
      </c>
      <c r="I504" s="1" t="s">
        <v>727</v>
      </c>
      <c r="J504" s="1" t="s">
        <v>243</v>
      </c>
      <c r="K504" s="19">
        <f t="shared" si="36"/>
        <v>45858</v>
      </c>
      <c r="L504" s="16">
        <f>+VLOOKUP(B504,'[1]2023'!I$3047:Q$3175,9,0)</f>
        <v>1757527</v>
      </c>
      <c r="M504" s="16">
        <f t="shared" si="37"/>
        <v>0</v>
      </c>
      <c r="N504" s="14" t="str">
        <f>+VLOOKUP(B504,'[1]2023'!I$3047:Q$3175,7,0)</f>
        <v>20250811</v>
      </c>
      <c r="O504" t="s">
        <v>1207</v>
      </c>
    </row>
    <row r="505" spans="1:15" x14ac:dyDescent="0.2">
      <c r="A505" s="11">
        <v>45829</v>
      </c>
      <c r="B505" s="1">
        <v>1163</v>
      </c>
      <c r="C505" s="1" t="s">
        <v>964</v>
      </c>
      <c r="D505" s="1" t="s">
        <v>1035</v>
      </c>
      <c r="E505" s="5">
        <v>-761626</v>
      </c>
      <c r="F505" s="8" t="s">
        <v>145</v>
      </c>
      <c r="G505" s="5">
        <v>-60930</v>
      </c>
      <c r="H505" s="5">
        <f t="shared" si="38"/>
        <v>-822556</v>
      </c>
      <c r="I505" s="1" t="s">
        <v>748</v>
      </c>
      <c r="J505" s="1" t="s">
        <v>134</v>
      </c>
      <c r="K505" s="19">
        <f t="shared" si="36"/>
        <v>45859</v>
      </c>
      <c r="L505" s="16">
        <f>+VLOOKUP(B505,'[1]2023'!I$2838:Q$2941,9,0)</f>
        <v>-822556</v>
      </c>
      <c r="M505" s="16">
        <f t="shared" si="37"/>
        <v>0</v>
      </c>
      <c r="N505" s="14" t="str">
        <f>+VLOOKUP(B505,'[1]2023'!I$2838:Q$2941,7,0)</f>
        <v>20250610</v>
      </c>
      <c r="O505" t="s">
        <v>1048</v>
      </c>
    </row>
    <row r="506" spans="1:15" x14ac:dyDescent="0.2">
      <c r="A506" s="11">
        <v>45829</v>
      </c>
      <c r="B506" s="1">
        <v>1164</v>
      </c>
      <c r="C506" s="1" t="s">
        <v>964</v>
      </c>
      <c r="D506" s="1" t="s">
        <v>1036</v>
      </c>
      <c r="E506" s="5">
        <v>-147265</v>
      </c>
      <c r="F506" s="8" t="s">
        <v>145</v>
      </c>
      <c r="G506" s="5">
        <v>-11781</v>
      </c>
      <c r="H506" s="5">
        <f t="shared" si="38"/>
        <v>-159046</v>
      </c>
      <c r="I506" s="1" t="s">
        <v>438</v>
      </c>
      <c r="J506" s="1" t="s">
        <v>779</v>
      </c>
      <c r="K506" s="19">
        <f t="shared" si="36"/>
        <v>45859</v>
      </c>
      <c r="L506" s="16">
        <f>+VLOOKUP(B506,'[1]2023'!I$2838:Q$2941,9,0)</f>
        <v>-159047</v>
      </c>
      <c r="M506" s="16">
        <f t="shared" si="37"/>
        <v>-1</v>
      </c>
      <c r="N506" s="14" t="str">
        <f>+VLOOKUP(B506,'[1]2023'!I$2838:Q$2941,7,0)</f>
        <v>20250610</v>
      </c>
      <c r="O506" t="s">
        <v>1048</v>
      </c>
    </row>
    <row r="507" spans="1:15" x14ac:dyDescent="0.2">
      <c r="A507" s="11">
        <v>45829</v>
      </c>
      <c r="B507" s="1">
        <v>1165</v>
      </c>
      <c r="C507" s="1" t="s">
        <v>964</v>
      </c>
      <c r="D507" s="1" t="s">
        <v>1036</v>
      </c>
      <c r="E507" s="5">
        <v>-311880</v>
      </c>
      <c r="F507" s="8" t="s">
        <v>145</v>
      </c>
      <c r="G507" s="5">
        <v>-24950</v>
      </c>
      <c r="H507" s="5">
        <f t="shared" si="38"/>
        <v>-336830</v>
      </c>
      <c r="I507" s="1" t="s">
        <v>394</v>
      </c>
      <c r="J507" s="1" t="s">
        <v>472</v>
      </c>
      <c r="K507" s="19">
        <f t="shared" si="36"/>
        <v>45859</v>
      </c>
      <c r="L507" s="16">
        <f>+VLOOKUP(B507,'[1]2023'!I$2838:Q$2941,9,0)</f>
        <v>-336830</v>
      </c>
      <c r="M507" s="16">
        <f t="shared" si="37"/>
        <v>0</v>
      </c>
      <c r="N507" s="14" t="str">
        <f>+VLOOKUP(B507,'[1]2023'!I$2838:Q$2941,7,0)</f>
        <v>20250610</v>
      </c>
      <c r="O507" t="s">
        <v>1048</v>
      </c>
    </row>
    <row r="508" spans="1:15" x14ac:dyDescent="0.2">
      <c r="A508" s="11">
        <v>45829</v>
      </c>
      <c r="B508" s="1">
        <v>1166</v>
      </c>
      <c r="C508" s="1" t="s">
        <v>964</v>
      </c>
      <c r="D508" s="1" t="s">
        <v>1036</v>
      </c>
      <c r="E508" s="5">
        <v>-323705</v>
      </c>
      <c r="F508" s="8" t="s">
        <v>145</v>
      </c>
      <c r="G508" s="5">
        <v>-25896</v>
      </c>
      <c r="H508" s="5">
        <f t="shared" si="38"/>
        <v>-349601</v>
      </c>
      <c r="I508" s="1" t="s">
        <v>302</v>
      </c>
      <c r="J508" s="1" t="s">
        <v>375</v>
      </c>
      <c r="K508" s="19">
        <f t="shared" si="36"/>
        <v>45859</v>
      </c>
      <c r="L508" s="16">
        <f>+VLOOKUP(B508,'[1]2023'!I$2838:Q$2941,9,0)</f>
        <v>-349601</v>
      </c>
      <c r="M508" s="16">
        <f t="shared" si="37"/>
        <v>0</v>
      </c>
      <c r="N508" s="14" t="str">
        <f>+VLOOKUP(B508,'[1]2023'!I$2838:Q$2941,7,0)</f>
        <v>20250610</v>
      </c>
      <c r="O508" t="s">
        <v>1048</v>
      </c>
    </row>
    <row r="509" spans="1:15" x14ac:dyDescent="0.2">
      <c r="A509" s="11">
        <v>45829</v>
      </c>
      <c r="B509" s="1">
        <v>1167</v>
      </c>
      <c r="C509" s="1" t="s">
        <v>964</v>
      </c>
      <c r="D509" s="1" t="s">
        <v>1036</v>
      </c>
      <c r="E509" s="5">
        <v>-768707</v>
      </c>
      <c r="F509" s="8" t="s">
        <v>145</v>
      </c>
      <c r="G509" s="5">
        <v>-61497</v>
      </c>
      <c r="H509" s="5">
        <f t="shared" si="38"/>
        <v>-830204</v>
      </c>
      <c r="I509" s="1" t="s">
        <v>207</v>
      </c>
      <c r="J509" s="1" t="s">
        <v>706</v>
      </c>
      <c r="K509" s="19">
        <f t="shared" si="36"/>
        <v>45859</v>
      </c>
      <c r="L509" s="16">
        <f>+VLOOKUP(B509,'[1]2023'!I$2838:Q$2941,9,0)</f>
        <v>-830204</v>
      </c>
      <c r="M509" s="16">
        <f t="shared" si="37"/>
        <v>0</v>
      </c>
      <c r="N509" s="14" t="str">
        <f>+VLOOKUP(B509,'[1]2023'!I$2838:Q$2941,7,0)</f>
        <v>20250610</v>
      </c>
      <c r="O509" t="s">
        <v>1048</v>
      </c>
    </row>
    <row r="510" spans="1:15" x14ac:dyDescent="0.2">
      <c r="A510" s="11">
        <v>45829</v>
      </c>
      <c r="B510" s="1">
        <v>1168</v>
      </c>
      <c r="C510" s="1" t="s">
        <v>964</v>
      </c>
      <c r="D510" s="1" t="s">
        <v>1036</v>
      </c>
      <c r="E510" s="5">
        <v>-91852</v>
      </c>
      <c r="F510" s="8" t="s">
        <v>145</v>
      </c>
      <c r="G510" s="5">
        <v>-7349</v>
      </c>
      <c r="H510" s="5">
        <f t="shared" si="38"/>
        <v>-99201</v>
      </c>
      <c r="I510" s="1" t="s">
        <v>727</v>
      </c>
      <c r="J510" s="1" t="s">
        <v>243</v>
      </c>
      <c r="K510" s="19">
        <f t="shared" si="36"/>
        <v>45859</v>
      </c>
      <c r="L510" s="16">
        <f>+VLOOKUP(B510,'[1]2023'!I$2838:Q$2941,9,0)</f>
        <v>-99201</v>
      </c>
      <c r="M510" s="16">
        <f t="shared" si="37"/>
        <v>0</v>
      </c>
      <c r="N510" s="14" t="str">
        <f>+VLOOKUP(B510,'[1]2023'!I$2838:Q$2941,7,0)</f>
        <v>20250610</v>
      </c>
      <c r="O510" t="s">
        <v>1048</v>
      </c>
    </row>
    <row r="511" spans="1:15" x14ac:dyDescent="0.2">
      <c r="A511" s="11">
        <v>45829</v>
      </c>
      <c r="B511" s="1">
        <v>1169</v>
      </c>
      <c r="C511" s="1" t="s">
        <v>964</v>
      </c>
      <c r="D511" s="1" t="s">
        <v>1036</v>
      </c>
      <c r="E511" s="5">
        <v>-971249</v>
      </c>
      <c r="F511" s="8" t="s">
        <v>145</v>
      </c>
      <c r="G511" s="5">
        <v>-77699</v>
      </c>
      <c r="H511" s="5">
        <f t="shared" si="38"/>
        <v>-1048948</v>
      </c>
      <c r="I511" s="1" t="s">
        <v>437</v>
      </c>
      <c r="J511" s="1" t="s">
        <v>456</v>
      </c>
      <c r="K511" s="19">
        <f t="shared" si="36"/>
        <v>45859</v>
      </c>
      <c r="L511" s="16">
        <f>+VLOOKUP(B511,'[1]2023'!I$2838:Q$2941,9,0)</f>
        <v>-1048948</v>
      </c>
      <c r="M511" s="16">
        <f t="shared" si="37"/>
        <v>0</v>
      </c>
      <c r="N511" s="14" t="str">
        <f>+VLOOKUP(B511,'[1]2023'!I$2838:Q$2941,7,0)</f>
        <v>20250610</v>
      </c>
      <c r="O511" t="s">
        <v>1048</v>
      </c>
    </row>
    <row r="512" spans="1:15" x14ac:dyDescent="0.2">
      <c r="A512" s="11">
        <v>45829</v>
      </c>
      <c r="B512" s="1">
        <v>1170</v>
      </c>
      <c r="C512" s="1" t="s">
        <v>964</v>
      </c>
      <c r="D512" s="1" t="s">
        <v>1036</v>
      </c>
      <c r="E512" s="5">
        <v>-693744</v>
      </c>
      <c r="F512" s="8" t="s">
        <v>145</v>
      </c>
      <c r="G512" s="5">
        <v>-55499</v>
      </c>
      <c r="H512" s="5">
        <f t="shared" si="38"/>
        <v>-749243</v>
      </c>
      <c r="I512" s="1" t="s">
        <v>393</v>
      </c>
      <c r="J512" s="1" t="s">
        <v>677</v>
      </c>
      <c r="K512" s="19">
        <f t="shared" si="36"/>
        <v>45859</v>
      </c>
      <c r="L512" s="16">
        <f>+VLOOKUP(B512,'[1]2023'!I$2838:Q$2941,9,0)</f>
        <v>-749243</v>
      </c>
      <c r="M512" s="16">
        <f t="shared" si="37"/>
        <v>0</v>
      </c>
      <c r="N512" s="14" t="str">
        <f>+VLOOKUP(B512,'[1]2023'!I$2838:Q$2941,7,0)</f>
        <v>20250610</v>
      </c>
      <c r="O512" t="s">
        <v>1048</v>
      </c>
    </row>
    <row r="513" spans="1:15" x14ac:dyDescent="0.2">
      <c r="A513" s="11">
        <v>45829</v>
      </c>
      <c r="B513" s="1">
        <v>1171</v>
      </c>
      <c r="C513" s="1" t="s">
        <v>964</v>
      </c>
      <c r="D513" s="1" t="s">
        <v>1036</v>
      </c>
      <c r="E513" s="5">
        <v>-697385</v>
      </c>
      <c r="F513" s="8" t="s">
        <v>145</v>
      </c>
      <c r="G513" s="5">
        <v>-55790</v>
      </c>
      <c r="H513" s="5">
        <f t="shared" si="38"/>
        <v>-753175</v>
      </c>
      <c r="I513" s="1" t="s">
        <v>593</v>
      </c>
      <c r="J513" s="1" t="s">
        <v>162</v>
      </c>
      <c r="K513" s="19">
        <f t="shared" si="36"/>
        <v>45859</v>
      </c>
      <c r="L513" s="16">
        <f>+VLOOKUP(B513,'[1]2023'!I$2838:Q$2941,9,0)</f>
        <v>-753175</v>
      </c>
      <c r="M513" s="16">
        <f t="shared" si="37"/>
        <v>0</v>
      </c>
      <c r="N513" s="14" t="str">
        <f>+VLOOKUP(B513,'[1]2023'!I$2838:Q$2941,7,0)</f>
        <v>20250610</v>
      </c>
      <c r="O513" t="s">
        <v>1048</v>
      </c>
    </row>
    <row r="514" spans="1:15" x14ac:dyDescent="0.2">
      <c r="A514" s="11">
        <v>45829</v>
      </c>
      <c r="B514" s="1">
        <v>1172</v>
      </c>
      <c r="C514" s="1" t="s">
        <v>964</v>
      </c>
      <c r="D514" s="1" t="s">
        <v>1036</v>
      </c>
      <c r="E514" s="5">
        <v>-1272478</v>
      </c>
      <c r="F514" s="8" t="s">
        <v>145</v>
      </c>
      <c r="G514" s="5">
        <v>-101798</v>
      </c>
      <c r="H514" s="5">
        <f t="shared" si="38"/>
        <v>-1374276</v>
      </c>
      <c r="I514" s="1" t="s">
        <v>907</v>
      </c>
      <c r="J514" s="1" t="s">
        <v>904</v>
      </c>
      <c r="K514" s="19">
        <f t="shared" ref="K514:K532" si="39">30+A514</f>
        <v>45859</v>
      </c>
      <c r="L514" s="16">
        <f>+VLOOKUP(B514,'[1]2023'!I$2838:Q$2941,9,0)</f>
        <v>-1374276</v>
      </c>
      <c r="M514" s="16">
        <f t="shared" ref="M514:M532" si="40">+L514-H514</f>
        <v>0</v>
      </c>
      <c r="N514" s="14" t="str">
        <f>+VLOOKUP(B514,'[1]2023'!I$2838:Q$2941,7,0)</f>
        <v>20250610</v>
      </c>
      <c r="O514" t="s">
        <v>1048</v>
      </c>
    </row>
    <row r="515" spans="1:15" x14ac:dyDescent="0.2">
      <c r="A515" s="11">
        <v>45829</v>
      </c>
      <c r="B515" s="1">
        <v>1173</v>
      </c>
      <c r="C515" s="1" t="s">
        <v>964</v>
      </c>
      <c r="D515" s="1" t="s">
        <v>1035</v>
      </c>
      <c r="E515" s="5">
        <v>-9440</v>
      </c>
      <c r="F515" s="8" t="s">
        <v>145</v>
      </c>
      <c r="G515" s="5">
        <v>-755</v>
      </c>
      <c r="H515" s="5">
        <f t="shared" ref="H515:H578" si="41">+E515+G515</f>
        <v>-10195</v>
      </c>
      <c r="I515" s="1" t="s">
        <v>748</v>
      </c>
      <c r="J515" s="1" t="s">
        <v>134</v>
      </c>
      <c r="K515" s="19">
        <f t="shared" si="39"/>
        <v>45859</v>
      </c>
      <c r="L515" s="16">
        <f>+VLOOKUP(B515,'[1]2023'!I$2838:Q$2941,9,0)</f>
        <v>-10195</v>
      </c>
      <c r="M515" s="16">
        <f t="shared" si="40"/>
        <v>0</v>
      </c>
      <c r="N515" s="14" t="str">
        <f>+VLOOKUP(B515,'[1]2023'!I$2838:Q$2941,7,0)</f>
        <v>20250610</v>
      </c>
      <c r="O515" t="s">
        <v>1048</v>
      </c>
    </row>
    <row r="516" spans="1:15" x14ac:dyDescent="0.2">
      <c r="A516" s="11">
        <v>45829</v>
      </c>
      <c r="B516" s="1">
        <v>1174</v>
      </c>
      <c r="C516" s="1" t="s">
        <v>964</v>
      </c>
      <c r="D516" s="1" t="s">
        <v>1035</v>
      </c>
      <c r="E516" s="5">
        <v>-3998</v>
      </c>
      <c r="F516" s="8" t="s">
        <v>145</v>
      </c>
      <c r="G516" s="5">
        <v>-320</v>
      </c>
      <c r="H516" s="5">
        <f t="shared" si="41"/>
        <v>-4318</v>
      </c>
      <c r="I516" s="1" t="s">
        <v>924</v>
      </c>
      <c r="J516" s="1" t="s">
        <v>932</v>
      </c>
      <c r="K516" s="19">
        <f t="shared" si="39"/>
        <v>45859</v>
      </c>
      <c r="L516" s="16">
        <f>+VLOOKUP(B516,'[1]2023'!I$2838:Q$2941,9,0)</f>
        <v>-4318</v>
      </c>
      <c r="M516" s="16">
        <f t="shared" si="40"/>
        <v>0</v>
      </c>
      <c r="N516" s="14" t="str">
        <f>+VLOOKUP(B516,'[1]2023'!I$2838:Q$2941,7,0)</f>
        <v>20250610</v>
      </c>
      <c r="O516" t="s">
        <v>1048</v>
      </c>
    </row>
    <row r="517" spans="1:15" x14ac:dyDescent="0.2">
      <c r="A517" s="11">
        <v>45829</v>
      </c>
      <c r="B517" s="1">
        <v>1175</v>
      </c>
      <c r="C517" s="1" t="s">
        <v>964</v>
      </c>
      <c r="D517" s="1" t="s">
        <v>1035</v>
      </c>
      <c r="E517" s="5">
        <v>-150570</v>
      </c>
      <c r="F517" s="8" t="s">
        <v>145</v>
      </c>
      <c r="G517" s="5">
        <v>-12046</v>
      </c>
      <c r="H517" s="5">
        <f t="shared" si="41"/>
        <v>-162616</v>
      </c>
      <c r="I517" s="1" t="s">
        <v>911</v>
      </c>
      <c r="J517" s="1" t="s">
        <v>912</v>
      </c>
      <c r="K517" s="19">
        <f t="shared" si="39"/>
        <v>45859</v>
      </c>
      <c r="L517" s="16">
        <f>+VLOOKUP(B517,'[1]2023'!I$2838:Q$2941,9,0)</f>
        <v>-162616</v>
      </c>
      <c r="M517" s="16">
        <f t="shared" si="40"/>
        <v>0</v>
      </c>
      <c r="N517" s="14" t="str">
        <f>+VLOOKUP(B517,'[1]2023'!I$2838:Q$2941,7,0)</f>
        <v>20250610</v>
      </c>
      <c r="O517" t="s">
        <v>1048</v>
      </c>
    </row>
    <row r="518" spans="1:15" x14ac:dyDescent="0.2">
      <c r="A518" s="11">
        <v>45829</v>
      </c>
      <c r="B518" s="1">
        <v>1176</v>
      </c>
      <c r="C518" s="1" t="s">
        <v>964</v>
      </c>
      <c r="D518" s="1" t="s">
        <v>1035</v>
      </c>
      <c r="E518" s="5">
        <v>-13327</v>
      </c>
      <c r="F518" s="8" t="s">
        <v>145</v>
      </c>
      <c r="G518" s="5">
        <v>-1066</v>
      </c>
      <c r="H518" s="5">
        <f t="shared" si="41"/>
        <v>-14393</v>
      </c>
      <c r="I518" s="1" t="s">
        <v>393</v>
      </c>
      <c r="J518" s="1" t="s">
        <v>677</v>
      </c>
      <c r="K518" s="19">
        <f t="shared" si="39"/>
        <v>45859</v>
      </c>
      <c r="L518" s="16">
        <f>+VLOOKUP(B518,'[1]2023'!I$2838:Q$2941,9,0)</f>
        <v>-14393</v>
      </c>
      <c r="M518" s="16">
        <f t="shared" si="40"/>
        <v>0</v>
      </c>
      <c r="N518" s="14" t="str">
        <f>+VLOOKUP(B518,'[1]2023'!I$2838:Q$2941,7,0)</f>
        <v>20250610</v>
      </c>
      <c r="O518" t="s">
        <v>1048</v>
      </c>
    </row>
    <row r="519" spans="1:15" x14ac:dyDescent="0.2">
      <c r="A519" s="11">
        <v>45829</v>
      </c>
      <c r="B519" s="1">
        <v>38682</v>
      </c>
      <c r="C519" s="1" t="s">
        <v>934</v>
      </c>
      <c r="D519" s="1" t="s">
        <v>1037</v>
      </c>
      <c r="E519" s="5">
        <v>595330</v>
      </c>
      <c r="F519" s="8" t="s">
        <v>145</v>
      </c>
      <c r="G519" s="5">
        <v>47626</v>
      </c>
      <c r="H519" s="5">
        <f t="shared" si="41"/>
        <v>642956</v>
      </c>
      <c r="I519" s="1" t="s">
        <v>748</v>
      </c>
      <c r="J519" s="1" t="s">
        <v>134</v>
      </c>
      <c r="K519" s="19">
        <f t="shared" si="39"/>
        <v>45859</v>
      </c>
      <c r="L519" s="16">
        <f>+VLOOKUP(B519,'[1]2023'!I$3047:Q$3175,9,0)</f>
        <v>642956</v>
      </c>
      <c r="M519" s="16">
        <f t="shared" si="40"/>
        <v>0</v>
      </c>
      <c r="N519" s="14" t="str">
        <f>+VLOOKUP(B519,'[1]2023'!I$3047:Q$3175,7,0)</f>
        <v>20250811</v>
      </c>
      <c r="O519" t="s">
        <v>1207</v>
      </c>
    </row>
    <row r="520" spans="1:15" x14ac:dyDescent="0.2">
      <c r="A520" s="11">
        <v>45829</v>
      </c>
      <c r="B520" s="1">
        <v>38683</v>
      </c>
      <c r="C520" s="1" t="s">
        <v>934</v>
      </c>
      <c r="D520" s="1" t="s">
        <v>1038</v>
      </c>
      <c r="E520" s="5">
        <v>7401215</v>
      </c>
      <c r="F520" s="8" t="s">
        <v>145</v>
      </c>
      <c r="G520" s="5">
        <v>592097</v>
      </c>
      <c r="H520" s="5">
        <f t="shared" si="41"/>
        <v>7993312</v>
      </c>
      <c r="I520" s="1" t="s">
        <v>748</v>
      </c>
      <c r="J520" s="1" t="s">
        <v>134</v>
      </c>
      <c r="K520" s="19">
        <f t="shared" si="39"/>
        <v>45859</v>
      </c>
      <c r="L520" s="16">
        <f>+VLOOKUP(B520,'[1]2023'!I$3047:Q$3175,9,0)</f>
        <v>7993312</v>
      </c>
      <c r="M520" s="16">
        <f t="shared" si="40"/>
        <v>0</v>
      </c>
      <c r="N520" s="14" t="str">
        <f>+VLOOKUP(B520,'[1]2023'!I$3047:Q$3175,7,0)</f>
        <v>20250811</v>
      </c>
      <c r="O520" t="s">
        <v>1207</v>
      </c>
    </row>
    <row r="521" spans="1:15" x14ac:dyDescent="0.2">
      <c r="A521" s="11">
        <v>45829</v>
      </c>
      <c r="B521" s="1">
        <v>38700</v>
      </c>
      <c r="C521" s="1" t="s">
        <v>934</v>
      </c>
      <c r="D521" s="1" t="s">
        <v>1039</v>
      </c>
      <c r="E521" s="5">
        <v>2301240</v>
      </c>
      <c r="F521" s="8" t="s">
        <v>145</v>
      </c>
      <c r="G521" s="5">
        <v>184099</v>
      </c>
      <c r="H521" s="5">
        <f t="shared" si="41"/>
        <v>2485339</v>
      </c>
      <c r="I521" s="1" t="s">
        <v>437</v>
      </c>
      <c r="J521" s="1" t="s">
        <v>456</v>
      </c>
      <c r="K521" s="19">
        <f t="shared" si="39"/>
        <v>45859</v>
      </c>
      <c r="L521" s="16">
        <f>+VLOOKUP(B521,'[1]2023'!I$3047:Q$3175,9,0)</f>
        <v>2485339</v>
      </c>
      <c r="M521" s="16">
        <f t="shared" si="40"/>
        <v>0</v>
      </c>
      <c r="N521" s="14" t="str">
        <f>+VLOOKUP(B521,'[1]2023'!I$3047:Q$3175,7,0)</f>
        <v>20250811</v>
      </c>
      <c r="O521" t="s">
        <v>1207</v>
      </c>
    </row>
    <row r="522" spans="1:15" x14ac:dyDescent="0.2">
      <c r="A522" s="11">
        <v>45831</v>
      </c>
      <c r="B522" s="1">
        <v>38793</v>
      </c>
      <c r="C522" s="1" t="s">
        <v>934</v>
      </c>
      <c r="D522" s="1" t="s">
        <v>1040</v>
      </c>
      <c r="E522" s="5">
        <v>1705910</v>
      </c>
      <c r="F522" s="8" t="s">
        <v>145</v>
      </c>
      <c r="G522" s="5">
        <v>136473</v>
      </c>
      <c r="H522" s="5">
        <f t="shared" si="41"/>
        <v>1842383</v>
      </c>
      <c r="I522" s="1" t="s">
        <v>907</v>
      </c>
      <c r="J522" s="1" t="s">
        <v>904</v>
      </c>
      <c r="K522" s="19">
        <f t="shared" si="39"/>
        <v>45861</v>
      </c>
      <c r="L522" s="16">
        <f>+VLOOKUP(B522,'[1]2023'!I$3047:Q$3175,9,0)</f>
        <v>1842383</v>
      </c>
      <c r="M522" s="16">
        <f t="shared" si="40"/>
        <v>0</v>
      </c>
      <c r="N522" s="14" t="str">
        <f>+VLOOKUP(B522,'[1]2023'!I$3047:Q$3175,7,0)</f>
        <v>20250811</v>
      </c>
      <c r="O522" t="s">
        <v>1207</v>
      </c>
    </row>
    <row r="523" spans="1:15" x14ac:dyDescent="0.2">
      <c r="A523" s="11">
        <v>45831</v>
      </c>
      <c r="B523" s="1">
        <v>38827</v>
      </c>
      <c r="C523" s="1" t="s">
        <v>934</v>
      </c>
      <c r="D523" s="1" t="s">
        <v>1041</v>
      </c>
      <c r="E523" s="5">
        <v>2301240</v>
      </c>
      <c r="F523" s="8" t="s">
        <v>145</v>
      </c>
      <c r="G523" s="5">
        <v>184099</v>
      </c>
      <c r="H523" s="5">
        <f t="shared" si="41"/>
        <v>2485339</v>
      </c>
      <c r="I523" s="1" t="s">
        <v>207</v>
      </c>
      <c r="J523" s="1" t="s">
        <v>706</v>
      </c>
      <c r="K523" s="19">
        <f t="shared" si="39"/>
        <v>45861</v>
      </c>
      <c r="L523" s="16">
        <f>+VLOOKUP(B523,'[1]2023'!I$3047:Q$3175,9,0)</f>
        <v>2485339</v>
      </c>
      <c r="M523" s="16">
        <f t="shared" si="40"/>
        <v>0</v>
      </c>
      <c r="N523" s="14" t="str">
        <f>+VLOOKUP(B523,'[1]2023'!I$3047:Q$3175,7,0)</f>
        <v>20250811</v>
      </c>
      <c r="O523" t="s">
        <v>1207</v>
      </c>
    </row>
    <row r="524" spans="1:15" x14ac:dyDescent="0.2">
      <c r="A524" s="11">
        <v>45831</v>
      </c>
      <c r="B524" s="1">
        <v>38828</v>
      </c>
      <c r="C524" s="1" t="s">
        <v>934</v>
      </c>
      <c r="D524" s="1" t="s">
        <v>1042</v>
      </c>
      <c r="E524" s="5">
        <v>2381320</v>
      </c>
      <c r="F524" s="8" t="s">
        <v>145</v>
      </c>
      <c r="G524" s="5">
        <v>190506</v>
      </c>
      <c r="H524" s="5">
        <f t="shared" si="41"/>
        <v>2571826</v>
      </c>
      <c r="I524" s="1" t="s">
        <v>393</v>
      </c>
      <c r="J524" s="1" t="s">
        <v>677</v>
      </c>
      <c r="K524" s="19">
        <f t="shared" si="39"/>
        <v>45861</v>
      </c>
      <c r="L524" s="16">
        <f>+VLOOKUP(B524,'[1]2023'!I$3047:Q$3175,9,0)</f>
        <v>2571826</v>
      </c>
      <c r="M524" s="16">
        <f t="shared" si="40"/>
        <v>0</v>
      </c>
      <c r="N524" s="14" t="str">
        <f>+VLOOKUP(B524,'[1]2023'!I$3047:Q$3175,7,0)</f>
        <v>20250811</v>
      </c>
      <c r="O524" t="s">
        <v>1207</v>
      </c>
    </row>
    <row r="525" spans="1:15" x14ac:dyDescent="0.2">
      <c r="A525" s="11">
        <v>45831</v>
      </c>
      <c r="B525" s="1">
        <v>38829</v>
      </c>
      <c r="C525" s="1" t="s">
        <v>934</v>
      </c>
      <c r="D525" s="1" t="s">
        <v>1043</v>
      </c>
      <c r="E525" s="5">
        <v>4563950</v>
      </c>
      <c r="F525" s="8" t="s">
        <v>145</v>
      </c>
      <c r="G525" s="5">
        <v>365116</v>
      </c>
      <c r="H525" s="5">
        <f t="shared" si="41"/>
        <v>4929066</v>
      </c>
      <c r="I525" s="1" t="s">
        <v>593</v>
      </c>
      <c r="J525" s="1" t="s">
        <v>162</v>
      </c>
      <c r="K525" s="19">
        <f t="shared" si="39"/>
        <v>45861</v>
      </c>
      <c r="L525" s="16">
        <f>+VLOOKUP(B525,'[1]2023'!I$3047:Q$3175,9,0)</f>
        <v>4929066</v>
      </c>
      <c r="M525" s="16">
        <f t="shared" si="40"/>
        <v>0</v>
      </c>
      <c r="N525" s="14" t="str">
        <f>+VLOOKUP(B525,'[1]2023'!I$3047:Q$3175,7,0)</f>
        <v>20250811</v>
      </c>
      <c r="O525" t="s">
        <v>1207</v>
      </c>
    </row>
    <row r="526" spans="1:15" x14ac:dyDescent="0.2">
      <c r="A526" s="11">
        <v>45832</v>
      </c>
      <c r="B526" s="1">
        <v>38868</v>
      </c>
      <c r="C526" s="1" t="s">
        <v>934</v>
      </c>
      <c r="D526" s="1" t="s">
        <v>1044</v>
      </c>
      <c r="E526" s="5">
        <v>8433225</v>
      </c>
      <c r="F526" s="8" t="s">
        <v>145</v>
      </c>
      <c r="G526" s="5">
        <v>674658</v>
      </c>
      <c r="H526" s="5">
        <f t="shared" si="41"/>
        <v>9107883</v>
      </c>
      <c r="I526" s="1" t="s">
        <v>437</v>
      </c>
      <c r="J526" s="1" t="s">
        <v>456</v>
      </c>
      <c r="K526" s="19">
        <f t="shared" si="39"/>
        <v>45862</v>
      </c>
      <c r="L526" s="16">
        <f>+VLOOKUP(B526,'[1]2023'!I$3047:Q$3175,9,0)</f>
        <v>9107883</v>
      </c>
      <c r="M526" s="16">
        <f t="shared" si="40"/>
        <v>0</v>
      </c>
      <c r="N526" s="14" t="str">
        <f>+VLOOKUP(B526,'[1]2023'!I$3047:Q$3175,7,0)</f>
        <v>20250811</v>
      </c>
      <c r="O526" t="s">
        <v>1207</v>
      </c>
    </row>
    <row r="527" spans="1:15" x14ac:dyDescent="0.2">
      <c r="A527" s="11">
        <v>45834</v>
      </c>
      <c r="B527" s="1">
        <v>39036</v>
      </c>
      <c r="C527" s="1" t="s">
        <v>934</v>
      </c>
      <c r="D527" s="1" t="s">
        <v>1045</v>
      </c>
      <c r="E527" s="5">
        <v>1072050</v>
      </c>
      <c r="F527" s="8" t="s">
        <v>145</v>
      </c>
      <c r="G527" s="5">
        <v>85764</v>
      </c>
      <c r="H527" s="5">
        <f t="shared" si="41"/>
        <v>1157814</v>
      </c>
      <c r="I527" s="1" t="s">
        <v>748</v>
      </c>
      <c r="J527" s="1" t="s">
        <v>134</v>
      </c>
      <c r="K527" s="19">
        <f t="shared" si="39"/>
        <v>45864</v>
      </c>
      <c r="L527" s="16">
        <f>+VLOOKUP(B527,'[1]2023'!I$3047:Q$3175,9,0)</f>
        <v>1157814</v>
      </c>
      <c r="M527" s="16">
        <f t="shared" si="40"/>
        <v>0</v>
      </c>
      <c r="N527" s="14" t="str">
        <f>+VLOOKUP(B527,'[1]2023'!I$3047:Q$3175,7,0)</f>
        <v>20250811</v>
      </c>
      <c r="O527" t="s">
        <v>1207</v>
      </c>
    </row>
    <row r="528" spans="1:15" x14ac:dyDescent="0.2">
      <c r="A528" s="11">
        <v>45834</v>
      </c>
      <c r="B528" s="1">
        <v>39037</v>
      </c>
      <c r="C528" s="1" t="s">
        <v>934</v>
      </c>
      <c r="D528" s="1" t="s">
        <v>1046</v>
      </c>
      <c r="E528" s="5">
        <v>1608075</v>
      </c>
      <c r="F528" s="8" t="s">
        <v>145</v>
      </c>
      <c r="G528" s="5">
        <v>128646</v>
      </c>
      <c r="H528" s="5">
        <f t="shared" si="41"/>
        <v>1736721</v>
      </c>
      <c r="I528" s="1" t="s">
        <v>748</v>
      </c>
      <c r="J528" s="1" t="s">
        <v>134</v>
      </c>
      <c r="K528" s="19">
        <f t="shared" si="39"/>
        <v>45864</v>
      </c>
      <c r="L528" s="16">
        <f>+VLOOKUP(B528,'[1]2023'!I$3047:Q$3175,9,0)</f>
        <v>1736721</v>
      </c>
      <c r="M528" s="16">
        <f t="shared" si="40"/>
        <v>0</v>
      </c>
      <c r="N528" s="14" t="str">
        <f>+VLOOKUP(B528,'[1]2023'!I$3047:Q$3175,7,0)</f>
        <v>20250811</v>
      </c>
      <c r="O528" t="s">
        <v>1207</v>
      </c>
    </row>
    <row r="529" spans="1:15" x14ac:dyDescent="0.2">
      <c r="A529" s="11">
        <v>45834</v>
      </c>
      <c r="B529" s="1">
        <v>39236</v>
      </c>
      <c r="C529" s="1" t="s">
        <v>934</v>
      </c>
      <c r="D529" s="1" t="s">
        <v>1047</v>
      </c>
      <c r="E529" s="5">
        <v>555290</v>
      </c>
      <c r="F529" s="8" t="s">
        <v>145</v>
      </c>
      <c r="G529" s="5">
        <v>44423</v>
      </c>
      <c r="H529" s="5">
        <f t="shared" si="41"/>
        <v>599713</v>
      </c>
      <c r="I529" s="1" t="s">
        <v>748</v>
      </c>
      <c r="J529" s="1" t="s">
        <v>134</v>
      </c>
      <c r="K529" s="19">
        <f t="shared" si="39"/>
        <v>45864</v>
      </c>
      <c r="L529" s="16">
        <f>+VLOOKUP(B529,'[1]2023'!I$3047:Q$3175,9,0)</f>
        <v>599713</v>
      </c>
      <c r="M529" s="16">
        <f t="shared" si="40"/>
        <v>0</v>
      </c>
      <c r="N529" s="14" t="str">
        <f>+VLOOKUP(B529,'[1]2023'!I$3047:Q$3175,7,0)</f>
        <v>20250811</v>
      </c>
      <c r="O529" t="s">
        <v>1207</v>
      </c>
    </row>
    <row r="530" spans="1:15" x14ac:dyDescent="0.2">
      <c r="A530" s="11">
        <v>45838</v>
      </c>
      <c r="B530" s="1">
        <v>1193</v>
      </c>
      <c r="C530" s="1" t="s">
        <v>964</v>
      </c>
      <c r="D530" s="1" t="s">
        <v>747</v>
      </c>
      <c r="E530" s="5">
        <v>-111058</v>
      </c>
      <c r="F530" s="8" t="s">
        <v>145</v>
      </c>
      <c r="G530" s="5">
        <v>-8885</v>
      </c>
      <c r="H530" s="5">
        <f t="shared" si="41"/>
        <v>-119943</v>
      </c>
      <c r="I530" s="1" t="s">
        <v>394</v>
      </c>
      <c r="J530" s="1" t="s">
        <v>472</v>
      </c>
      <c r="K530" s="19">
        <f t="shared" si="39"/>
        <v>45868</v>
      </c>
      <c r="L530" s="16">
        <f>+VLOOKUP(B530,'[1]2023'!I$2838:Q$2941,9,0)</f>
        <v>-119943</v>
      </c>
      <c r="M530" s="16">
        <f t="shared" si="40"/>
        <v>0</v>
      </c>
      <c r="N530" s="14" t="str">
        <f>+VLOOKUP(B530,'[1]2023'!I$2838:Q$2941,7,0)</f>
        <v>20250610</v>
      </c>
      <c r="O530" t="s">
        <v>1048</v>
      </c>
    </row>
    <row r="531" spans="1:15" x14ac:dyDescent="0.2">
      <c r="A531" s="11">
        <v>45838</v>
      </c>
      <c r="B531" s="1">
        <v>1194</v>
      </c>
      <c r="C531" s="1" t="s">
        <v>964</v>
      </c>
      <c r="D531" s="1" t="s">
        <v>747</v>
      </c>
      <c r="E531" s="5">
        <v>-452240</v>
      </c>
      <c r="F531" s="8" t="s">
        <v>145</v>
      </c>
      <c r="G531" s="5">
        <v>-36179</v>
      </c>
      <c r="H531" s="5">
        <f t="shared" si="41"/>
        <v>-488419</v>
      </c>
      <c r="I531" s="1" t="s">
        <v>593</v>
      </c>
      <c r="J531" s="1" t="s">
        <v>162</v>
      </c>
      <c r="K531" s="19">
        <f t="shared" si="39"/>
        <v>45868</v>
      </c>
      <c r="L531" s="16">
        <f>+VLOOKUP(B531,'[1]2023'!I$2942:Q$3046,9,0)</f>
        <v>-488419</v>
      </c>
      <c r="M531" s="16">
        <f t="shared" si="40"/>
        <v>0</v>
      </c>
      <c r="N531" s="14" t="str">
        <f>+VLOOKUP(B531,'[1]2023'!I$2942:Q$3046,7,0)</f>
        <v>20250710</v>
      </c>
      <c r="O531" t="s">
        <v>1205</v>
      </c>
    </row>
    <row r="532" spans="1:15" x14ac:dyDescent="0.2">
      <c r="A532" s="11">
        <v>45838</v>
      </c>
      <c r="B532" s="1">
        <v>1195</v>
      </c>
      <c r="C532" s="1" t="s">
        <v>964</v>
      </c>
      <c r="D532" s="1" t="s">
        <v>747</v>
      </c>
      <c r="E532" s="5">
        <v>-436526</v>
      </c>
      <c r="F532" s="8" t="s">
        <v>145</v>
      </c>
      <c r="G532" s="5">
        <v>-34922</v>
      </c>
      <c r="H532" s="5">
        <f t="shared" si="41"/>
        <v>-471448</v>
      </c>
      <c r="I532" s="1" t="s">
        <v>394</v>
      </c>
      <c r="J532" s="1" t="s">
        <v>472</v>
      </c>
      <c r="K532" s="19">
        <f t="shared" si="39"/>
        <v>45868</v>
      </c>
      <c r="L532" s="16">
        <f>+VLOOKUP(B532,'[1]2023'!I$2942:Q$3046,9,0)</f>
        <v>-471448</v>
      </c>
      <c r="M532" s="16">
        <f t="shared" si="40"/>
        <v>0</v>
      </c>
      <c r="N532" s="14" t="str">
        <f>+VLOOKUP(B532,'[1]2023'!I$2942:Q$3046,7,0)</f>
        <v>20250710</v>
      </c>
      <c r="O532" t="s">
        <v>1205</v>
      </c>
    </row>
    <row r="533" spans="1:15" x14ac:dyDescent="0.2">
      <c r="A533" s="11">
        <v>45839</v>
      </c>
      <c r="B533" s="1">
        <v>40775</v>
      </c>
      <c r="C533" s="1" t="s">
        <v>934</v>
      </c>
      <c r="D533" s="1" t="s">
        <v>1050</v>
      </c>
      <c r="E533" s="5">
        <v>1150620</v>
      </c>
      <c r="F533" s="8" t="s">
        <v>145</v>
      </c>
      <c r="G533" s="5">
        <v>92050</v>
      </c>
      <c r="H533" s="5">
        <f t="shared" si="41"/>
        <v>1242670</v>
      </c>
      <c r="I533" s="1" t="s">
        <v>302</v>
      </c>
      <c r="J533" s="1" t="s">
        <v>375</v>
      </c>
      <c r="K533" s="19">
        <f t="shared" ref="K533:K596" si="42">30+A533</f>
        <v>45869</v>
      </c>
      <c r="L533" s="16">
        <f>+VLOOKUP(B533,'[1]2023'!I$3047:Q$3175,9,0)</f>
        <v>1242670</v>
      </c>
      <c r="M533" s="16">
        <f t="shared" ref="M533:M596" si="43">+L533-H533</f>
        <v>0</v>
      </c>
      <c r="N533" s="14" t="str">
        <f>+VLOOKUP(B533,'[1]2023'!I$3047:Q$3175,7,0)</f>
        <v>20250829</v>
      </c>
      <c r="O533" t="s">
        <v>1208</v>
      </c>
    </row>
    <row r="534" spans="1:15" x14ac:dyDescent="0.2">
      <c r="A534" s="11">
        <v>45839</v>
      </c>
      <c r="B534" s="1">
        <v>40799</v>
      </c>
      <c r="C534" s="1" t="s">
        <v>934</v>
      </c>
      <c r="D534" s="1" t="s">
        <v>1051</v>
      </c>
      <c r="E534" s="5">
        <v>1110580</v>
      </c>
      <c r="F534" s="8" t="s">
        <v>145</v>
      </c>
      <c r="G534" s="5">
        <v>88846</v>
      </c>
      <c r="H534" s="5">
        <f t="shared" si="41"/>
        <v>1199426</v>
      </c>
      <c r="I534" s="1" t="s">
        <v>393</v>
      </c>
      <c r="J534" s="1" t="s">
        <v>677</v>
      </c>
      <c r="K534" s="19">
        <f t="shared" si="42"/>
        <v>45869</v>
      </c>
      <c r="L534" s="16">
        <f>+VLOOKUP(B534,'[1]2023'!I$3047:Q$3175,9,0)</f>
        <v>1199426</v>
      </c>
      <c r="M534" s="16">
        <f t="shared" si="43"/>
        <v>0</v>
      </c>
      <c r="N534" s="14" t="str">
        <f>+VLOOKUP(B534,'[1]2023'!I$3047:Q$3175,7,0)</f>
        <v>20250829</v>
      </c>
      <c r="O534" t="s">
        <v>1208</v>
      </c>
    </row>
    <row r="535" spans="1:15" x14ac:dyDescent="0.2">
      <c r="A535" s="11">
        <v>45839</v>
      </c>
      <c r="B535" s="1">
        <v>40810</v>
      </c>
      <c r="C535" s="1" t="s">
        <v>934</v>
      </c>
      <c r="D535" s="1" t="s">
        <v>1052</v>
      </c>
      <c r="E535" s="5">
        <v>3411820</v>
      </c>
      <c r="F535" s="8" t="s">
        <v>145</v>
      </c>
      <c r="G535" s="5">
        <v>272946</v>
      </c>
      <c r="H535" s="5">
        <f t="shared" si="41"/>
        <v>3684766</v>
      </c>
      <c r="I535" s="1" t="s">
        <v>593</v>
      </c>
      <c r="J535" s="1" t="s">
        <v>162</v>
      </c>
      <c r="K535" s="19">
        <f t="shared" si="42"/>
        <v>45869</v>
      </c>
      <c r="L535" s="16">
        <f>+VLOOKUP(B535,'[1]2023'!I$3047:Q$3175,9,0)</f>
        <v>3684766</v>
      </c>
      <c r="M535" s="16">
        <f t="shared" si="43"/>
        <v>0</v>
      </c>
      <c r="N535" s="14" t="str">
        <f>+VLOOKUP(B535,'[1]2023'!I$3047:Q$3175,7,0)</f>
        <v>20250829</v>
      </c>
      <c r="O535" t="s">
        <v>1208</v>
      </c>
    </row>
    <row r="536" spans="1:15" x14ac:dyDescent="0.2">
      <c r="A536" s="11">
        <v>45839</v>
      </c>
      <c r="B536" s="1">
        <v>40845</v>
      </c>
      <c r="C536" s="1" t="s">
        <v>934</v>
      </c>
      <c r="D536" s="1" t="s">
        <v>1053</v>
      </c>
      <c r="E536" s="5">
        <v>1072050</v>
      </c>
      <c r="F536" s="8" t="s">
        <v>145</v>
      </c>
      <c r="G536" s="5">
        <v>85764</v>
      </c>
      <c r="H536" s="5">
        <f t="shared" si="41"/>
        <v>1157814</v>
      </c>
      <c r="I536" s="1" t="s">
        <v>438</v>
      </c>
      <c r="J536" s="1" t="s">
        <v>779</v>
      </c>
      <c r="K536" s="19">
        <f t="shared" si="42"/>
        <v>45869</v>
      </c>
      <c r="L536" s="16">
        <f>+VLOOKUP(B536,'[1]2023'!I$3047:Q$3175,9,0)</f>
        <v>1157814</v>
      </c>
      <c r="M536" s="16">
        <f t="shared" si="43"/>
        <v>0</v>
      </c>
      <c r="N536" s="14" t="str">
        <f>+VLOOKUP(B536,'[1]2023'!I$3047:Q$3175,7,0)</f>
        <v>20250829</v>
      </c>
      <c r="O536" t="s">
        <v>1208</v>
      </c>
    </row>
    <row r="537" spans="1:15" x14ac:dyDescent="0.2">
      <c r="A537" s="11">
        <v>45839</v>
      </c>
      <c r="B537" s="1">
        <v>40911</v>
      </c>
      <c r="C537" s="1" t="s">
        <v>934</v>
      </c>
      <c r="D537" s="1" t="s">
        <v>1054</v>
      </c>
      <c r="E537" s="5">
        <v>5099975</v>
      </c>
      <c r="F537" s="8" t="s">
        <v>145</v>
      </c>
      <c r="G537" s="5">
        <v>407998</v>
      </c>
      <c r="H537" s="5">
        <f t="shared" si="41"/>
        <v>5507973</v>
      </c>
      <c r="I537" s="1" t="s">
        <v>437</v>
      </c>
      <c r="J537" s="1" t="s">
        <v>456</v>
      </c>
      <c r="K537" s="19">
        <f t="shared" si="42"/>
        <v>45869</v>
      </c>
      <c r="L537" s="16">
        <f>+VLOOKUP(B537,'[1]2023'!I$3047:Q$3175,9,0)</f>
        <v>5507973</v>
      </c>
      <c r="M537" s="16">
        <f t="shared" si="43"/>
        <v>0</v>
      </c>
      <c r="N537" s="14" t="str">
        <f>+VLOOKUP(B537,'[1]2023'!I$3047:Q$3175,7,0)</f>
        <v>20250829</v>
      </c>
      <c r="O537" t="s">
        <v>1208</v>
      </c>
    </row>
    <row r="538" spans="1:15" x14ac:dyDescent="0.2">
      <c r="A538" s="11">
        <v>45840</v>
      </c>
      <c r="B538" s="1">
        <v>40995</v>
      </c>
      <c r="C538" s="1" t="s">
        <v>934</v>
      </c>
      <c r="D538" s="1" t="s">
        <v>1055</v>
      </c>
      <c r="E538" s="5">
        <v>2837265</v>
      </c>
      <c r="F538" s="8" t="s">
        <v>145</v>
      </c>
      <c r="G538" s="5">
        <v>226981</v>
      </c>
      <c r="H538" s="5">
        <f t="shared" si="41"/>
        <v>3064246</v>
      </c>
      <c r="I538" s="1" t="s">
        <v>748</v>
      </c>
      <c r="J538" s="1" t="s">
        <v>134</v>
      </c>
      <c r="K538" s="19">
        <f t="shared" si="42"/>
        <v>45870</v>
      </c>
      <c r="L538" s="16">
        <f>+VLOOKUP(B538,'[1]2023'!I$3047:Q$3175,9,0)</f>
        <v>3064246</v>
      </c>
      <c r="M538" s="16">
        <f t="shared" si="43"/>
        <v>0</v>
      </c>
      <c r="N538" s="14" t="str">
        <f>+VLOOKUP(B538,'[1]2023'!I$3047:Q$3175,7,0)</f>
        <v>20250829</v>
      </c>
      <c r="O538" t="s">
        <v>1208</v>
      </c>
    </row>
    <row r="539" spans="1:15" x14ac:dyDescent="0.2">
      <c r="A539" s="11">
        <v>45840</v>
      </c>
      <c r="B539" s="1">
        <v>40996</v>
      </c>
      <c r="C539" s="1" t="s">
        <v>934</v>
      </c>
      <c r="D539" s="1" t="s">
        <v>1056</v>
      </c>
      <c r="E539" s="5">
        <v>1190660</v>
      </c>
      <c r="F539" s="8" t="s">
        <v>145</v>
      </c>
      <c r="G539" s="5">
        <v>95253</v>
      </c>
      <c r="H539" s="5">
        <f t="shared" si="41"/>
        <v>1285913</v>
      </c>
      <c r="I539" s="1" t="s">
        <v>748</v>
      </c>
      <c r="J539" s="1" t="s">
        <v>134</v>
      </c>
      <c r="K539" s="19">
        <f t="shared" si="42"/>
        <v>45870</v>
      </c>
      <c r="L539" s="16">
        <f>+VLOOKUP(B539,'[1]2023'!I$3047:Q$3175,9,0)</f>
        <v>1285913</v>
      </c>
      <c r="M539" s="16">
        <f t="shared" si="43"/>
        <v>0</v>
      </c>
      <c r="N539" s="14" t="str">
        <f>+VLOOKUP(B539,'[1]2023'!I$3047:Q$3175,7,0)</f>
        <v>20250829</v>
      </c>
      <c r="O539" t="s">
        <v>1208</v>
      </c>
    </row>
    <row r="540" spans="1:15" x14ac:dyDescent="0.2">
      <c r="A540" s="11">
        <v>45840</v>
      </c>
      <c r="B540" s="1">
        <v>40999</v>
      </c>
      <c r="C540" s="1" t="s">
        <v>934</v>
      </c>
      <c r="D540" s="1" t="s">
        <v>1057</v>
      </c>
      <c r="E540" s="5">
        <v>1072050</v>
      </c>
      <c r="F540" s="8" t="s">
        <v>145</v>
      </c>
      <c r="G540" s="5">
        <v>85764</v>
      </c>
      <c r="H540" s="5">
        <f t="shared" si="41"/>
        <v>1157814</v>
      </c>
      <c r="I540" s="1" t="s">
        <v>748</v>
      </c>
      <c r="J540" s="1" t="s">
        <v>134</v>
      </c>
      <c r="K540" s="19">
        <f t="shared" si="42"/>
        <v>45870</v>
      </c>
      <c r="L540" s="16">
        <f>+VLOOKUP(B540,'[1]2023'!I$3047:Q$3175,9,0)</f>
        <v>1157814</v>
      </c>
      <c r="M540" s="16">
        <f t="shared" si="43"/>
        <v>0</v>
      </c>
      <c r="N540" s="14" t="str">
        <f>+VLOOKUP(B540,'[1]2023'!I$3047:Q$3175,7,0)</f>
        <v>20250829</v>
      </c>
      <c r="O540" t="s">
        <v>1208</v>
      </c>
    </row>
    <row r="541" spans="1:15" x14ac:dyDescent="0.2">
      <c r="A541" s="11">
        <v>45841</v>
      </c>
      <c r="B541" s="1">
        <v>41094</v>
      </c>
      <c r="C541" s="1" t="s">
        <v>934</v>
      </c>
      <c r="D541" s="1" t="s">
        <v>1058</v>
      </c>
      <c r="E541" s="5">
        <v>2103605</v>
      </c>
      <c r="F541" s="8" t="s">
        <v>145</v>
      </c>
      <c r="G541" s="5">
        <v>168288</v>
      </c>
      <c r="H541" s="5">
        <f t="shared" si="41"/>
        <v>2271893</v>
      </c>
      <c r="I541" s="1" t="s">
        <v>748</v>
      </c>
      <c r="J541" s="1" t="s">
        <v>134</v>
      </c>
      <c r="K541" s="19">
        <f t="shared" si="42"/>
        <v>45871</v>
      </c>
      <c r="L541" s="16">
        <f>+VLOOKUP(B541,'[2]2023'!$I$868:$Q$1009,9,0)</f>
        <v>2271893</v>
      </c>
      <c r="M541" s="16">
        <f t="shared" si="43"/>
        <v>0</v>
      </c>
      <c r="N541" s="14" t="str">
        <f>+VLOOKUP(B541,'[2]2023'!$I$868:$Q$1009,7,0)</f>
        <v>20250910</v>
      </c>
      <c r="O541" t="s">
        <v>1264</v>
      </c>
    </row>
    <row r="542" spans="1:15" x14ac:dyDescent="0.2">
      <c r="A542" s="11">
        <v>45842</v>
      </c>
      <c r="B542" s="1">
        <v>41854</v>
      </c>
      <c r="C542" s="1" t="s">
        <v>934</v>
      </c>
      <c r="D542" s="1" t="s">
        <v>1059</v>
      </c>
      <c r="E542" s="5">
        <v>1012290</v>
      </c>
      <c r="F542" s="8" t="s">
        <v>145</v>
      </c>
      <c r="G542" s="5">
        <v>80983</v>
      </c>
      <c r="H542" s="5">
        <f t="shared" si="41"/>
        <v>1093273</v>
      </c>
      <c r="I542" s="1" t="s">
        <v>911</v>
      </c>
      <c r="J542" s="1" t="s">
        <v>912</v>
      </c>
      <c r="K542" s="19">
        <f t="shared" si="42"/>
        <v>45872</v>
      </c>
      <c r="L542" s="16">
        <f>+VLOOKUP(B542,'[1]2023'!I$3047:Q$3175,9,0)</f>
        <v>1093273</v>
      </c>
      <c r="M542" s="16">
        <f t="shared" si="43"/>
        <v>0</v>
      </c>
      <c r="N542" s="14" t="str">
        <f>+VLOOKUP(B542,'[1]2023'!I$3047:Q$3175,7,0)</f>
        <v>20250829</v>
      </c>
      <c r="O542" t="s">
        <v>1208</v>
      </c>
    </row>
    <row r="543" spans="1:15" x14ac:dyDescent="0.2">
      <c r="A543" s="11">
        <v>45842</v>
      </c>
      <c r="B543" s="1">
        <v>41900</v>
      </c>
      <c r="C543" s="1" t="s">
        <v>934</v>
      </c>
      <c r="D543" s="1" t="s">
        <v>1060</v>
      </c>
      <c r="E543" s="5">
        <v>1110580</v>
      </c>
      <c r="F543" s="8" t="s">
        <v>145</v>
      </c>
      <c r="G543" s="5">
        <v>88846</v>
      </c>
      <c r="H543" s="5">
        <f t="shared" si="41"/>
        <v>1199426</v>
      </c>
      <c r="I543" s="1" t="s">
        <v>748</v>
      </c>
      <c r="J543" s="1" t="s">
        <v>134</v>
      </c>
      <c r="K543" s="19">
        <f t="shared" si="42"/>
        <v>45872</v>
      </c>
      <c r="L543" s="16">
        <f>+VLOOKUP(B543,'[1]2023'!I$3047:Q$3175,9,0)</f>
        <v>1199426</v>
      </c>
      <c r="M543" s="16">
        <f t="shared" si="43"/>
        <v>0</v>
      </c>
      <c r="N543" s="14" t="str">
        <f>+VLOOKUP(B543,'[1]2023'!I$3047:Q$3175,7,0)</f>
        <v>20250829</v>
      </c>
      <c r="O543" t="s">
        <v>1208</v>
      </c>
    </row>
    <row r="544" spans="1:15" x14ac:dyDescent="0.2">
      <c r="A544" s="11">
        <v>45842</v>
      </c>
      <c r="B544" s="1">
        <v>42350</v>
      </c>
      <c r="C544" s="1" t="s">
        <v>934</v>
      </c>
      <c r="D544" s="1" t="s">
        <v>1061</v>
      </c>
      <c r="E544" s="5">
        <v>1488555</v>
      </c>
      <c r="F544" s="8" t="s">
        <v>145</v>
      </c>
      <c r="G544" s="5">
        <v>119084</v>
      </c>
      <c r="H544" s="5">
        <f t="shared" si="41"/>
        <v>1607639</v>
      </c>
      <c r="I544" s="1" t="s">
        <v>393</v>
      </c>
      <c r="J544" s="1" t="s">
        <v>677</v>
      </c>
      <c r="K544" s="19">
        <f t="shared" si="42"/>
        <v>45872</v>
      </c>
      <c r="L544" s="16">
        <f>+VLOOKUP(B544,'[1]2023'!I$3047:Q$3175,9,0)</f>
        <v>1607639</v>
      </c>
      <c r="M544" s="16">
        <f t="shared" si="43"/>
        <v>0</v>
      </c>
      <c r="N544" s="14" t="str">
        <f>+VLOOKUP(B544,'[1]2023'!I$3047:Q$3175,7,0)</f>
        <v>20250829</v>
      </c>
      <c r="O544" t="s">
        <v>1208</v>
      </c>
    </row>
    <row r="545" spans="1:15" x14ac:dyDescent="0.2">
      <c r="A545" s="11">
        <v>45845</v>
      </c>
      <c r="B545" s="1">
        <v>42510</v>
      </c>
      <c r="C545" s="1" t="s">
        <v>934</v>
      </c>
      <c r="D545" s="1" t="s">
        <v>1062</v>
      </c>
      <c r="E545" s="5">
        <v>1488555</v>
      </c>
      <c r="F545" s="8" t="s">
        <v>145</v>
      </c>
      <c r="G545" s="5">
        <v>119084</v>
      </c>
      <c r="H545" s="5">
        <f t="shared" si="41"/>
        <v>1607639</v>
      </c>
      <c r="I545" s="1" t="s">
        <v>393</v>
      </c>
      <c r="J545" s="1" t="s">
        <v>677</v>
      </c>
      <c r="K545" s="19">
        <f t="shared" si="42"/>
        <v>45875</v>
      </c>
      <c r="L545" s="16">
        <f>+VLOOKUP(B545,'[1]2023'!I$3047:Q$3175,9,0)</f>
        <v>1607639</v>
      </c>
      <c r="M545" s="16">
        <f t="shared" si="43"/>
        <v>0</v>
      </c>
      <c r="N545" s="14" t="str">
        <f>+VLOOKUP(B545,'[1]2023'!I$3047:Q$3175,7,0)</f>
        <v>20250829</v>
      </c>
      <c r="O545" t="s">
        <v>1208</v>
      </c>
    </row>
    <row r="546" spans="1:15" x14ac:dyDescent="0.2">
      <c r="A546" s="11">
        <v>45845</v>
      </c>
      <c r="B546" s="1">
        <v>42511</v>
      </c>
      <c r="C546" s="1" t="s">
        <v>934</v>
      </c>
      <c r="D546" s="1" t="s">
        <v>1063</v>
      </c>
      <c r="E546" s="5">
        <v>5873230</v>
      </c>
      <c r="F546" s="8" t="s">
        <v>145</v>
      </c>
      <c r="G546" s="5">
        <v>469858</v>
      </c>
      <c r="H546" s="5">
        <f t="shared" si="41"/>
        <v>6343088</v>
      </c>
      <c r="I546" s="1" t="s">
        <v>593</v>
      </c>
      <c r="J546" s="1" t="s">
        <v>162</v>
      </c>
      <c r="K546" s="19">
        <f t="shared" si="42"/>
        <v>45875</v>
      </c>
      <c r="L546" s="16">
        <f>+VLOOKUP(B546,'[1]2023'!I$3047:Q$3175,9,0)</f>
        <v>6343088</v>
      </c>
      <c r="M546" s="16">
        <f t="shared" si="43"/>
        <v>0</v>
      </c>
      <c r="N546" s="14" t="str">
        <f>+VLOOKUP(B546,'[1]2023'!I$3047:Q$3175,7,0)</f>
        <v>20250829</v>
      </c>
      <c r="O546" t="s">
        <v>1208</v>
      </c>
    </row>
    <row r="547" spans="1:15" x14ac:dyDescent="0.2">
      <c r="A547" s="11">
        <v>45846</v>
      </c>
      <c r="B547" s="1">
        <v>42531</v>
      </c>
      <c r="C547" s="1" t="s">
        <v>934</v>
      </c>
      <c r="D547" s="1" t="s">
        <v>1064</v>
      </c>
      <c r="E547" s="5">
        <v>952530</v>
      </c>
      <c r="F547" s="8" t="s">
        <v>145</v>
      </c>
      <c r="G547" s="5">
        <v>76202</v>
      </c>
      <c r="H547" s="5">
        <f t="shared" si="41"/>
        <v>1028732</v>
      </c>
      <c r="I547" s="1" t="s">
        <v>438</v>
      </c>
      <c r="J547" s="1" t="s">
        <v>779</v>
      </c>
      <c r="K547" s="19">
        <f t="shared" si="42"/>
        <v>45876</v>
      </c>
      <c r="L547" s="16">
        <f>+VLOOKUP(B547,'[1]2023'!I$3047:Q$3175,9,0)</f>
        <v>1028732</v>
      </c>
      <c r="M547" s="16">
        <f t="shared" si="43"/>
        <v>0</v>
      </c>
      <c r="N547" s="14" t="str">
        <f>+VLOOKUP(B547,'[1]2023'!I$3047:Q$3175,7,0)</f>
        <v>20250829</v>
      </c>
      <c r="O547" t="s">
        <v>1208</v>
      </c>
    </row>
    <row r="548" spans="1:15" x14ac:dyDescent="0.2">
      <c r="A548" s="11">
        <v>45847</v>
      </c>
      <c r="B548" s="1">
        <v>4996</v>
      </c>
      <c r="C548" s="1" t="s">
        <v>957</v>
      </c>
      <c r="D548" s="1" t="s">
        <v>909</v>
      </c>
      <c r="E548" s="5">
        <v>-226271</v>
      </c>
      <c r="F548" s="8" t="s">
        <v>145</v>
      </c>
      <c r="G548" s="5">
        <v>-18102</v>
      </c>
      <c r="H548" s="5">
        <f t="shared" si="41"/>
        <v>-244373</v>
      </c>
      <c r="I548" s="1" t="s">
        <v>438</v>
      </c>
      <c r="J548" s="1" t="s">
        <v>779</v>
      </c>
      <c r="K548" s="19">
        <f t="shared" si="42"/>
        <v>45877</v>
      </c>
      <c r="L548" s="16">
        <f>+VLOOKUP(B548,'[1]2023'!I$2942:Q$3046,9,0)</f>
        <v>-244373</v>
      </c>
      <c r="M548" s="16">
        <f t="shared" si="43"/>
        <v>0</v>
      </c>
      <c r="N548" s="14" t="str">
        <f>+VLOOKUP(B548,'[1]2023'!I$2942:Q$3046,7,0)</f>
        <v>20250710</v>
      </c>
      <c r="O548" t="s">
        <v>1205</v>
      </c>
    </row>
    <row r="549" spans="1:15" x14ac:dyDescent="0.2">
      <c r="A549" s="11">
        <v>45847</v>
      </c>
      <c r="B549" s="1">
        <v>4997</v>
      </c>
      <c r="C549" s="1" t="s">
        <v>957</v>
      </c>
      <c r="D549" s="1" t="s">
        <v>910</v>
      </c>
      <c r="E549" s="5">
        <v>-67881</v>
      </c>
      <c r="F549" s="20">
        <v>0.1</v>
      </c>
      <c r="G549" s="5">
        <v>-6788</v>
      </c>
      <c r="H549" s="5">
        <f t="shared" si="41"/>
        <v>-74669</v>
      </c>
      <c r="I549" s="1" t="s">
        <v>438</v>
      </c>
      <c r="J549" s="1" t="s">
        <v>779</v>
      </c>
      <c r="K549" s="19">
        <f t="shared" si="42"/>
        <v>45877</v>
      </c>
      <c r="L549" s="16">
        <f>+VLOOKUP(B549,'[1]2023'!I$2942:Q$3046,9,0)</f>
        <v>-74669</v>
      </c>
      <c r="M549" s="16">
        <f t="shared" si="43"/>
        <v>0</v>
      </c>
      <c r="N549" s="14" t="str">
        <f>+VLOOKUP(B549,'[1]2023'!I$2942:Q$3046,7,0)</f>
        <v>20250710</v>
      </c>
      <c r="O549" t="s">
        <v>1205</v>
      </c>
    </row>
    <row r="550" spans="1:15" x14ac:dyDescent="0.2">
      <c r="A550" s="11">
        <v>45847</v>
      </c>
      <c r="B550" s="1">
        <v>7801</v>
      </c>
      <c r="C550" s="1" t="s">
        <v>940</v>
      </c>
      <c r="D550" s="1" t="s">
        <v>910</v>
      </c>
      <c r="E550" s="5">
        <v>-320011</v>
      </c>
      <c r="F550" s="20">
        <v>0.1</v>
      </c>
      <c r="G550" s="5">
        <v>-32001</v>
      </c>
      <c r="H550" s="5">
        <f t="shared" si="41"/>
        <v>-352012</v>
      </c>
      <c r="I550" s="1" t="s">
        <v>748</v>
      </c>
      <c r="J550" s="1" t="s">
        <v>134</v>
      </c>
      <c r="K550" s="19">
        <f t="shared" si="42"/>
        <v>45877</v>
      </c>
      <c r="L550" s="16">
        <f>+VLOOKUP(B550,'[1]2023'!I$2942:Q$3046,9,0)</f>
        <v>-352012</v>
      </c>
      <c r="M550" s="16">
        <f t="shared" si="43"/>
        <v>0</v>
      </c>
      <c r="N550" s="14" t="str">
        <f>+VLOOKUP(B550,'[1]2023'!I$2942:Q$3046,7,0)</f>
        <v>20250710</v>
      </c>
      <c r="O550" t="s">
        <v>1205</v>
      </c>
    </row>
    <row r="551" spans="1:15" x14ac:dyDescent="0.2">
      <c r="A551" s="11">
        <v>45847</v>
      </c>
      <c r="B551" s="1">
        <v>42657</v>
      </c>
      <c r="C551" s="1" t="s">
        <v>934</v>
      </c>
      <c r="D551" s="1" t="s">
        <v>1065</v>
      </c>
      <c r="E551" s="5">
        <v>9525300</v>
      </c>
      <c r="F551" s="8" t="s">
        <v>145</v>
      </c>
      <c r="G551" s="5">
        <v>762024</v>
      </c>
      <c r="H551" s="5">
        <f t="shared" si="41"/>
        <v>10287324</v>
      </c>
      <c r="I551" s="1" t="s">
        <v>593</v>
      </c>
      <c r="J551" s="1" t="s">
        <v>162</v>
      </c>
      <c r="K551" s="19">
        <f t="shared" si="42"/>
        <v>45877</v>
      </c>
      <c r="L551" s="16">
        <f>+VLOOKUP(B551,'[1]2023'!I$3047:Q$3175,9,0)</f>
        <v>10287324</v>
      </c>
      <c r="M551" s="16">
        <f t="shared" si="43"/>
        <v>0</v>
      </c>
      <c r="N551" s="14" t="str">
        <f>+VLOOKUP(B551,'[1]2023'!I$3047:Q$3175,7,0)</f>
        <v>20250829</v>
      </c>
      <c r="O551" t="s">
        <v>1208</v>
      </c>
    </row>
    <row r="552" spans="1:15" x14ac:dyDescent="0.2">
      <c r="A552" s="11">
        <v>45848</v>
      </c>
      <c r="B552" s="1">
        <v>43511</v>
      </c>
      <c r="C552" s="1" t="s">
        <v>934</v>
      </c>
      <c r="D552" s="1" t="s">
        <v>1066</v>
      </c>
      <c r="E552" s="5">
        <v>952530</v>
      </c>
      <c r="F552" s="8" t="s">
        <v>145</v>
      </c>
      <c r="G552" s="5">
        <v>76202</v>
      </c>
      <c r="H552" s="5">
        <f t="shared" si="41"/>
        <v>1028732</v>
      </c>
      <c r="I552" s="1" t="s">
        <v>911</v>
      </c>
      <c r="J552" s="1" t="s">
        <v>912</v>
      </c>
      <c r="K552" s="19">
        <f t="shared" si="42"/>
        <v>45878</v>
      </c>
      <c r="L552" s="16">
        <f>+VLOOKUP(B552,'[1]2023'!I$3047:Q$3175,9,0)</f>
        <v>1028732</v>
      </c>
      <c r="M552" s="16">
        <f t="shared" si="43"/>
        <v>0</v>
      </c>
      <c r="N552" s="14" t="str">
        <f>+VLOOKUP(B552,'[1]2023'!I$3047:Q$3175,7,0)</f>
        <v>20250829</v>
      </c>
      <c r="O552" t="s">
        <v>1208</v>
      </c>
    </row>
    <row r="553" spans="1:15" x14ac:dyDescent="0.2">
      <c r="A553" s="11">
        <v>45849</v>
      </c>
      <c r="B553" s="1">
        <v>6741</v>
      </c>
      <c r="C553" s="1" t="s">
        <v>938</v>
      </c>
      <c r="D553" s="1" t="s">
        <v>910</v>
      </c>
      <c r="E553" s="5">
        <v>-219946</v>
      </c>
      <c r="F553" s="20">
        <v>0.1</v>
      </c>
      <c r="G553" s="5">
        <v>-21995</v>
      </c>
      <c r="H553" s="5">
        <f t="shared" si="41"/>
        <v>-241941</v>
      </c>
      <c r="I553" s="1" t="s">
        <v>437</v>
      </c>
      <c r="J553" s="1" t="s">
        <v>456</v>
      </c>
      <c r="K553" s="19">
        <f t="shared" si="42"/>
        <v>45879</v>
      </c>
      <c r="L553" s="16">
        <f>+VLOOKUP(B553,'[1]2023'!I$2942:Q$3046,9,0)</f>
        <v>-241941</v>
      </c>
      <c r="M553" s="16">
        <f t="shared" si="43"/>
        <v>0</v>
      </c>
      <c r="N553" s="14" t="str">
        <f>+VLOOKUP(B553,'[1]2023'!I$2942:Q$3046,7,0)</f>
        <v>20250710</v>
      </c>
      <c r="O553" t="s">
        <v>1205</v>
      </c>
    </row>
    <row r="554" spans="1:15" x14ac:dyDescent="0.2">
      <c r="A554" s="11">
        <v>45849</v>
      </c>
      <c r="B554" s="1">
        <v>1198</v>
      </c>
      <c r="C554" s="1" t="s">
        <v>964</v>
      </c>
      <c r="D554" s="1" t="s">
        <v>1067</v>
      </c>
      <c r="E554" s="5">
        <v>-547584</v>
      </c>
      <c r="F554" s="8" t="s">
        <v>145</v>
      </c>
      <c r="G554" s="5">
        <v>-43807</v>
      </c>
      <c r="H554" s="5">
        <f t="shared" si="41"/>
        <v>-591391</v>
      </c>
      <c r="I554" s="1" t="s">
        <v>727</v>
      </c>
      <c r="J554" s="1" t="s">
        <v>243</v>
      </c>
      <c r="K554" s="19">
        <f t="shared" si="42"/>
        <v>45879</v>
      </c>
      <c r="L554" s="16">
        <f>+VLOOKUP(B554,'[1]2023'!I$2942:Q$3046,9,0)</f>
        <v>-591391</v>
      </c>
      <c r="M554" s="16">
        <f t="shared" si="43"/>
        <v>0</v>
      </c>
      <c r="N554" s="14" t="str">
        <f>+VLOOKUP(B554,'[1]2023'!I$2942:Q$3046,7,0)</f>
        <v>20250730</v>
      </c>
      <c r="O554" t="s">
        <v>1206</v>
      </c>
    </row>
    <row r="555" spans="1:15" x14ac:dyDescent="0.2">
      <c r="A555" s="11">
        <v>45849</v>
      </c>
      <c r="B555" s="1">
        <v>43578</v>
      </c>
      <c r="C555" s="1" t="s">
        <v>934</v>
      </c>
      <c r="D555" s="1" t="s">
        <v>1068</v>
      </c>
      <c r="E555" s="5">
        <v>3075400</v>
      </c>
      <c r="F555" s="8" t="s">
        <v>145</v>
      </c>
      <c r="G555" s="5">
        <v>246032</v>
      </c>
      <c r="H555" s="5">
        <f t="shared" si="41"/>
        <v>3321432</v>
      </c>
      <c r="I555" s="1" t="s">
        <v>907</v>
      </c>
      <c r="J555" s="1" t="s">
        <v>904</v>
      </c>
      <c r="K555" s="19">
        <f t="shared" si="42"/>
        <v>45879</v>
      </c>
      <c r="L555" s="16">
        <f>+VLOOKUP(B555,'[1]2023'!I$3047:Q$3175,9,0)</f>
        <v>3321432</v>
      </c>
      <c r="M555" s="16">
        <f t="shared" si="43"/>
        <v>0</v>
      </c>
      <c r="N555" s="14" t="str">
        <f>+VLOOKUP(B555,'[1]2023'!I$3047:Q$3175,7,0)</f>
        <v>20250829</v>
      </c>
      <c r="O555" t="s">
        <v>1208</v>
      </c>
    </row>
    <row r="556" spans="1:15" x14ac:dyDescent="0.2">
      <c r="A556" s="11">
        <v>45849</v>
      </c>
      <c r="B556" s="1">
        <v>43853</v>
      </c>
      <c r="C556" s="1" t="s">
        <v>934</v>
      </c>
      <c r="D556" s="1" t="s">
        <v>1069</v>
      </c>
      <c r="E556" s="5">
        <v>555290</v>
      </c>
      <c r="F556" s="8" t="s">
        <v>145</v>
      </c>
      <c r="G556" s="5">
        <v>44423</v>
      </c>
      <c r="H556" s="5">
        <f t="shared" si="41"/>
        <v>599713</v>
      </c>
      <c r="I556" s="1" t="s">
        <v>394</v>
      </c>
      <c r="J556" s="1" t="s">
        <v>472</v>
      </c>
      <c r="K556" s="19">
        <f t="shared" si="42"/>
        <v>45879</v>
      </c>
      <c r="L556" s="16">
        <f>+VLOOKUP(B556,'[2]2023'!$I$868:$Q$1009,9,0)</f>
        <v>599713</v>
      </c>
      <c r="M556" s="16">
        <f t="shared" si="43"/>
        <v>0</v>
      </c>
      <c r="N556" s="14" t="str">
        <f>+VLOOKUP(B556,'[2]2023'!$I$868:$Q$1009,7,0)</f>
        <v>20250910</v>
      </c>
      <c r="O556" t="s">
        <v>1264</v>
      </c>
    </row>
    <row r="557" spans="1:15" x14ac:dyDescent="0.2">
      <c r="A557" s="11">
        <v>45849</v>
      </c>
      <c r="B557" s="1">
        <v>43854</v>
      </c>
      <c r="C557" s="1" t="s">
        <v>934</v>
      </c>
      <c r="D557" s="1" t="s">
        <v>1070</v>
      </c>
      <c r="E557" s="5">
        <v>2221160</v>
      </c>
      <c r="F557" s="8" t="s">
        <v>145</v>
      </c>
      <c r="G557" s="5">
        <v>177693</v>
      </c>
      <c r="H557" s="5">
        <f t="shared" si="41"/>
        <v>2398853</v>
      </c>
      <c r="I557" s="1" t="s">
        <v>727</v>
      </c>
      <c r="J557" s="1" t="s">
        <v>243</v>
      </c>
      <c r="K557" s="19">
        <f t="shared" si="42"/>
        <v>45879</v>
      </c>
      <c r="L557" s="16">
        <f>+VLOOKUP(B557,'[1]2023'!I$3047:Q$3175,9,0)</f>
        <v>2398853</v>
      </c>
      <c r="M557" s="16">
        <f t="shared" si="43"/>
        <v>0</v>
      </c>
      <c r="N557" s="14" t="str">
        <f>+VLOOKUP(B557,'[1]2023'!I$3047:Q$3175,7,0)</f>
        <v>20250829</v>
      </c>
      <c r="O557" t="s">
        <v>1208</v>
      </c>
    </row>
    <row r="558" spans="1:15" x14ac:dyDescent="0.2">
      <c r="A558" s="11">
        <v>45849</v>
      </c>
      <c r="B558" s="1">
        <v>43856</v>
      </c>
      <c r="C558" s="1" t="s">
        <v>934</v>
      </c>
      <c r="D558" s="1" t="s">
        <v>1071</v>
      </c>
      <c r="E558" s="5">
        <v>1507820</v>
      </c>
      <c r="F558" s="8" t="s">
        <v>145</v>
      </c>
      <c r="G558" s="5">
        <v>120626</v>
      </c>
      <c r="H558" s="5">
        <f t="shared" si="41"/>
        <v>1628446</v>
      </c>
      <c r="I558" s="1" t="s">
        <v>393</v>
      </c>
      <c r="J558" s="1" t="s">
        <v>677</v>
      </c>
      <c r="K558" s="19">
        <f t="shared" si="42"/>
        <v>45879</v>
      </c>
      <c r="L558" s="16">
        <f>+VLOOKUP(B558,'[2]2023'!$I$868:$Q$1009,9,0)</f>
        <v>1628446</v>
      </c>
      <c r="M558" s="16">
        <f t="shared" si="43"/>
        <v>0</v>
      </c>
      <c r="N558" s="14" t="str">
        <f>+VLOOKUP(B558,'[2]2023'!$I$868:$Q$1009,7,0)</f>
        <v>20250910</v>
      </c>
      <c r="O558" t="s">
        <v>1264</v>
      </c>
    </row>
    <row r="559" spans="1:15" x14ac:dyDescent="0.2">
      <c r="A559" s="11">
        <v>45850</v>
      </c>
      <c r="B559" s="1">
        <v>5800</v>
      </c>
      <c r="C559" s="1" t="s">
        <v>956</v>
      </c>
      <c r="D559" s="1" t="s">
        <v>909</v>
      </c>
      <c r="E559" s="5">
        <v>-831533</v>
      </c>
      <c r="F559" s="8" t="s">
        <v>145</v>
      </c>
      <c r="G559" s="5">
        <v>-66523</v>
      </c>
      <c r="H559" s="5">
        <f t="shared" si="41"/>
        <v>-898056</v>
      </c>
      <c r="I559" s="1" t="s">
        <v>593</v>
      </c>
      <c r="J559" s="1" t="s">
        <v>162</v>
      </c>
      <c r="K559" s="19">
        <f t="shared" si="42"/>
        <v>45880</v>
      </c>
      <c r="L559" s="16">
        <f>+VLOOKUP(B559,'[1]2023'!I$2942:Q$3046,9,0)</f>
        <v>-898056</v>
      </c>
      <c r="M559" s="16">
        <f t="shared" si="43"/>
        <v>0</v>
      </c>
      <c r="N559" s="14" t="str">
        <f>+VLOOKUP(B559,'[1]2023'!I$2942:Q$3046,7,0)</f>
        <v>20250710</v>
      </c>
      <c r="O559" t="s">
        <v>1205</v>
      </c>
    </row>
    <row r="560" spans="1:15" x14ac:dyDescent="0.2">
      <c r="A560" s="11">
        <v>45850</v>
      </c>
      <c r="B560" s="1">
        <v>6251</v>
      </c>
      <c r="C560" s="1" t="s">
        <v>956</v>
      </c>
      <c r="D560" s="1" t="s">
        <v>910</v>
      </c>
      <c r="E560" s="5">
        <v>-249460</v>
      </c>
      <c r="F560" s="20">
        <v>0.1</v>
      </c>
      <c r="G560" s="5">
        <v>-24946</v>
      </c>
      <c r="H560" s="5">
        <f t="shared" si="41"/>
        <v>-274406</v>
      </c>
      <c r="I560" s="1" t="s">
        <v>593</v>
      </c>
      <c r="J560" s="1" t="s">
        <v>162</v>
      </c>
      <c r="K560" s="19">
        <f t="shared" si="42"/>
        <v>45880</v>
      </c>
      <c r="L560" s="16">
        <f>+VLOOKUP(B560,'[1]2023'!I$2942:Q$3046,9,0)</f>
        <v>-274406</v>
      </c>
      <c r="M560" s="16">
        <f t="shared" si="43"/>
        <v>0</v>
      </c>
      <c r="N560" s="14" t="str">
        <f>+VLOOKUP(B560,'[1]2023'!I$2942:Q$3046,7,0)</f>
        <v>20250710</v>
      </c>
      <c r="O560" t="s">
        <v>1205</v>
      </c>
    </row>
    <row r="561" spans="1:15" x14ac:dyDescent="0.2">
      <c r="A561" s="11">
        <v>45850</v>
      </c>
      <c r="B561" s="1">
        <v>43859</v>
      </c>
      <c r="C561" s="1" t="s">
        <v>934</v>
      </c>
      <c r="D561" s="1" t="s">
        <v>1072</v>
      </c>
      <c r="E561" s="5">
        <v>1072050</v>
      </c>
      <c r="F561" s="8" t="s">
        <v>145</v>
      </c>
      <c r="G561" s="5">
        <v>85764</v>
      </c>
      <c r="H561" s="5">
        <f t="shared" si="41"/>
        <v>1157814</v>
      </c>
      <c r="I561" s="1" t="s">
        <v>748</v>
      </c>
      <c r="J561" s="1" t="s">
        <v>134</v>
      </c>
      <c r="K561" s="19">
        <f t="shared" si="42"/>
        <v>45880</v>
      </c>
      <c r="L561" s="16">
        <f>+VLOOKUP(B561,'[1]2023'!I$3047:Q$3175,9,0)</f>
        <v>1157814</v>
      </c>
      <c r="M561" s="16">
        <f t="shared" si="43"/>
        <v>0</v>
      </c>
      <c r="N561" s="14" t="str">
        <f>+VLOOKUP(B561,'[1]2023'!I$3047:Q$3175,7,0)</f>
        <v>20250829</v>
      </c>
      <c r="O561" t="s">
        <v>1208</v>
      </c>
    </row>
    <row r="562" spans="1:15" x14ac:dyDescent="0.2">
      <c r="A562" s="11">
        <v>45850</v>
      </c>
      <c r="B562" s="1">
        <v>43860</v>
      </c>
      <c r="C562" s="1" t="s">
        <v>934</v>
      </c>
      <c r="D562" s="1" t="s">
        <v>1073</v>
      </c>
      <c r="E562" s="5">
        <v>2857590</v>
      </c>
      <c r="F562" s="8" t="s">
        <v>145</v>
      </c>
      <c r="G562" s="5">
        <v>228607</v>
      </c>
      <c r="H562" s="5">
        <f t="shared" si="41"/>
        <v>3086197</v>
      </c>
      <c r="I562" s="1" t="s">
        <v>748</v>
      </c>
      <c r="J562" s="1" t="s">
        <v>134</v>
      </c>
      <c r="K562" s="19">
        <f t="shared" si="42"/>
        <v>45880</v>
      </c>
      <c r="L562" s="16">
        <f>+VLOOKUP(B562,'[1]2023'!I$3047:Q$3175,9,0)</f>
        <v>3086197</v>
      </c>
      <c r="M562" s="16">
        <f t="shared" si="43"/>
        <v>0</v>
      </c>
      <c r="N562" s="14" t="str">
        <f>+VLOOKUP(B562,'[1]2023'!I$3047:Q$3175,7,0)</f>
        <v>20250829</v>
      </c>
      <c r="O562" t="s">
        <v>1208</v>
      </c>
    </row>
    <row r="563" spans="1:15" x14ac:dyDescent="0.2">
      <c r="A563" s="11">
        <v>45850</v>
      </c>
      <c r="B563" s="1">
        <v>43861</v>
      </c>
      <c r="C563" s="1" t="s">
        <v>934</v>
      </c>
      <c r="D563" s="1" t="s">
        <v>1074</v>
      </c>
      <c r="E563" s="5">
        <v>555290</v>
      </c>
      <c r="F563" s="8" t="s">
        <v>145</v>
      </c>
      <c r="G563" s="5">
        <v>44423</v>
      </c>
      <c r="H563" s="5">
        <f t="shared" si="41"/>
        <v>599713</v>
      </c>
      <c r="I563" s="1" t="s">
        <v>748</v>
      </c>
      <c r="J563" s="1" t="s">
        <v>134</v>
      </c>
      <c r="K563" s="19">
        <f t="shared" si="42"/>
        <v>45880</v>
      </c>
      <c r="L563" s="16">
        <f>+VLOOKUP(B563,'[1]2023'!I$3047:Q$3175,9,0)</f>
        <v>599713</v>
      </c>
      <c r="M563" s="16">
        <f t="shared" si="43"/>
        <v>0</v>
      </c>
      <c r="N563" s="14" t="str">
        <f>+VLOOKUP(B563,'[1]2023'!I$3047:Q$3175,7,0)</f>
        <v>20250829</v>
      </c>
      <c r="O563" t="s">
        <v>1208</v>
      </c>
    </row>
    <row r="564" spans="1:15" x14ac:dyDescent="0.2">
      <c r="A564" s="11">
        <v>45851</v>
      </c>
      <c r="B564" s="1">
        <v>5030</v>
      </c>
      <c r="C564" s="1" t="s">
        <v>954</v>
      </c>
      <c r="D564" s="1" t="s">
        <v>909</v>
      </c>
      <c r="E564" s="5">
        <v>-318536</v>
      </c>
      <c r="F564" s="8" t="s">
        <v>145</v>
      </c>
      <c r="G564" s="5">
        <v>-25483</v>
      </c>
      <c r="H564" s="5">
        <f t="shared" si="41"/>
        <v>-344019</v>
      </c>
      <c r="I564" s="1" t="s">
        <v>393</v>
      </c>
      <c r="J564" s="1" t="s">
        <v>677</v>
      </c>
      <c r="K564" s="19">
        <f t="shared" si="42"/>
        <v>45881</v>
      </c>
      <c r="L564" s="16">
        <f>+VLOOKUP(B564,'[1]2023'!I$2942:Q$3046,9,0)</f>
        <v>-344019</v>
      </c>
      <c r="M564" s="16">
        <f t="shared" si="43"/>
        <v>0</v>
      </c>
      <c r="N564" s="14" t="str">
        <f>+VLOOKUP(B564,'[1]2023'!I$2942:Q$3046,7,0)</f>
        <v>20250710</v>
      </c>
      <c r="O564" t="s">
        <v>1205</v>
      </c>
    </row>
    <row r="565" spans="1:15" x14ac:dyDescent="0.2">
      <c r="A565" s="11">
        <v>45851</v>
      </c>
      <c r="B565" s="1">
        <v>5190</v>
      </c>
      <c r="C565" s="1" t="s">
        <v>954</v>
      </c>
      <c r="D565" s="1" t="s">
        <v>910</v>
      </c>
      <c r="E565" s="5">
        <v>-95561</v>
      </c>
      <c r="F565" s="20">
        <v>0.1</v>
      </c>
      <c r="G565" s="5">
        <v>-9556</v>
      </c>
      <c r="H565" s="5">
        <f t="shared" si="41"/>
        <v>-105117</v>
      </c>
      <c r="I565" s="1" t="s">
        <v>393</v>
      </c>
      <c r="J565" s="1" t="s">
        <v>677</v>
      </c>
      <c r="K565" s="19">
        <f t="shared" si="42"/>
        <v>45881</v>
      </c>
      <c r="L565" s="16">
        <f>+VLOOKUP(B565,'[1]2023'!I$2942:Q$3046,9,0)</f>
        <v>-105117</v>
      </c>
      <c r="M565" s="16">
        <f t="shared" si="43"/>
        <v>0</v>
      </c>
      <c r="N565" s="14" t="str">
        <f>+VLOOKUP(B565,'[1]2023'!I$2942:Q$3046,7,0)</f>
        <v>20250710</v>
      </c>
      <c r="O565" t="s">
        <v>1205</v>
      </c>
    </row>
    <row r="566" spans="1:15" x14ac:dyDescent="0.2">
      <c r="A566" s="11">
        <v>45851</v>
      </c>
      <c r="B566" s="1">
        <v>8136</v>
      </c>
      <c r="C566" s="1" t="s">
        <v>940</v>
      </c>
      <c r="D566" s="1" t="s">
        <v>909</v>
      </c>
      <c r="E566" s="5">
        <v>-1066704</v>
      </c>
      <c r="F566" s="8" t="s">
        <v>145</v>
      </c>
      <c r="G566" s="5">
        <v>-85336</v>
      </c>
      <c r="H566" s="5">
        <f t="shared" si="41"/>
        <v>-1152040</v>
      </c>
      <c r="I566" s="1" t="s">
        <v>748</v>
      </c>
      <c r="J566" s="1" t="s">
        <v>134</v>
      </c>
      <c r="K566" s="19">
        <f t="shared" si="42"/>
        <v>45881</v>
      </c>
      <c r="L566" s="16">
        <f>+VLOOKUP(B566,'[1]2023'!I$2942:Q$3046,9,0)</f>
        <v>-1152040</v>
      </c>
      <c r="M566" s="16">
        <f t="shared" si="43"/>
        <v>0</v>
      </c>
      <c r="N566" s="14" t="str">
        <f>+VLOOKUP(B566,'[1]2023'!I$2942:Q$3046,7,0)</f>
        <v>20250710</v>
      </c>
      <c r="O566" t="s">
        <v>1205</v>
      </c>
    </row>
    <row r="567" spans="1:15" x14ac:dyDescent="0.2">
      <c r="A567" s="11">
        <v>45852</v>
      </c>
      <c r="B567" s="1">
        <v>5381</v>
      </c>
      <c r="C567" s="1" t="s">
        <v>950</v>
      </c>
      <c r="D567" s="1" t="s">
        <v>910</v>
      </c>
      <c r="E567" s="5">
        <v>-67258</v>
      </c>
      <c r="F567" s="20">
        <v>0.1</v>
      </c>
      <c r="G567" s="5">
        <v>-6726</v>
      </c>
      <c r="H567" s="5">
        <f t="shared" si="41"/>
        <v>-73984</v>
      </c>
      <c r="I567" s="1" t="s">
        <v>207</v>
      </c>
      <c r="J567" s="1" t="s">
        <v>706</v>
      </c>
      <c r="K567" s="19">
        <f t="shared" si="42"/>
        <v>45882</v>
      </c>
      <c r="L567" s="16">
        <f>+VLOOKUP(B567,'[1]2023'!I$2942:Q$3046,9,0)</f>
        <v>-73984</v>
      </c>
      <c r="M567" s="16">
        <f t="shared" si="43"/>
        <v>0</v>
      </c>
      <c r="N567" s="14" t="str">
        <f>+VLOOKUP(B567,'[1]2023'!I$2942:Q$3046,7,0)</f>
        <v>20250710</v>
      </c>
      <c r="O567" t="s">
        <v>1205</v>
      </c>
    </row>
    <row r="568" spans="1:15" x14ac:dyDescent="0.2">
      <c r="A568" s="11">
        <v>45852</v>
      </c>
      <c r="B568" s="1">
        <v>44032</v>
      </c>
      <c r="C568" s="1" t="s">
        <v>934</v>
      </c>
      <c r="D568" s="1" t="s">
        <v>1075</v>
      </c>
      <c r="E568" s="5">
        <v>1608075</v>
      </c>
      <c r="F568" s="8" t="s">
        <v>145</v>
      </c>
      <c r="G568" s="5">
        <v>128646</v>
      </c>
      <c r="H568" s="5">
        <f t="shared" si="41"/>
        <v>1736721</v>
      </c>
      <c r="I568" s="1" t="s">
        <v>394</v>
      </c>
      <c r="J568" s="1" t="s">
        <v>472</v>
      </c>
      <c r="K568" s="19">
        <f t="shared" si="42"/>
        <v>45882</v>
      </c>
      <c r="L568" s="16">
        <f>+VLOOKUP(B568,'[2]2023'!$I$868:$Q$1009,9,0)</f>
        <v>1736721</v>
      </c>
      <c r="M568" s="16">
        <f t="shared" si="43"/>
        <v>0</v>
      </c>
      <c r="N568" s="14" t="str">
        <f>+VLOOKUP(B568,'[2]2023'!$I$868:$Q$1009,7,0)</f>
        <v>20250910</v>
      </c>
      <c r="O568" t="s">
        <v>1264</v>
      </c>
    </row>
    <row r="569" spans="1:15" x14ac:dyDescent="0.2">
      <c r="A569" s="11">
        <v>45852</v>
      </c>
      <c r="B569" s="1">
        <v>44034</v>
      </c>
      <c r="C569" s="1" t="s">
        <v>934</v>
      </c>
      <c r="D569" s="1" t="s">
        <v>1076</v>
      </c>
      <c r="E569" s="5">
        <v>2857590</v>
      </c>
      <c r="F569" s="8" t="s">
        <v>145</v>
      </c>
      <c r="G569" s="5">
        <v>228607</v>
      </c>
      <c r="H569" s="5">
        <f t="shared" si="41"/>
        <v>3086197</v>
      </c>
      <c r="I569" s="1" t="s">
        <v>207</v>
      </c>
      <c r="J569" s="1" t="s">
        <v>706</v>
      </c>
      <c r="K569" s="19">
        <f t="shared" si="42"/>
        <v>45882</v>
      </c>
      <c r="L569" s="16">
        <f>+VLOOKUP(B569,'[2]2023'!$I$868:$Q$1009,9,0)</f>
        <v>3086197</v>
      </c>
      <c r="M569" s="16">
        <f t="shared" si="43"/>
        <v>0</v>
      </c>
      <c r="N569" s="14" t="str">
        <f>+VLOOKUP(B569,'[2]2023'!$I$868:$Q$1009,7,0)</f>
        <v>20250910</v>
      </c>
      <c r="O569" t="s">
        <v>1264</v>
      </c>
    </row>
    <row r="570" spans="1:15" x14ac:dyDescent="0.2">
      <c r="A570" s="11">
        <v>45852</v>
      </c>
      <c r="B570" s="1">
        <v>44035</v>
      </c>
      <c r="C570" s="1" t="s">
        <v>934</v>
      </c>
      <c r="D570" s="1" t="s">
        <v>1077</v>
      </c>
      <c r="E570" s="5">
        <v>5853965</v>
      </c>
      <c r="F570" s="8" t="s">
        <v>145</v>
      </c>
      <c r="G570" s="5">
        <v>468317</v>
      </c>
      <c r="H570" s="5">
        <f t="shared" si="41"/>
        <v>6322282</v>
      </c>
      <c r="I570" s="1" t="s">
        <v>393</v>
      </c>
      <c r="J570" s="1" t="s">
        <v>677</v>
      </c>
      <c r="K570" s="19">
        <f t="shared" si="42"/>
        <v>45882</v>
      </c>
      <c r="L570" s="16">
        <f>+VLOOKUP(B570,'[2]2023'!$I$868:$Q$1009,9,0)</f>
        <v>6322282</v>
      </c>
      <c r="M570" s="16">
        <f t="shared" si="43"/>
        <v>0</v>
      </c>
      <c r="N570" s="14" t="str">
        <f>+VLOOKUP(B570,'[2]2023'!$I$868:$Q$1009,7,0)</f>
        <v>20250910</v>
      </c>
      <c r="O570" t="s">
        <v>1264</v>
      </c>
    </row>
    <row r="571" spans="1:15" x14ac:dyDescent="0.2">
      <c r="A571" s="11">
        <v>45853</v>
      </c>
      <c r="B571" s="1">
        <v>4905</v>
      </c>
      <c r="C571" s="1" t="s">
        <v>952</v>
      </c>
      <c r="D571" s="1" t="s">
        <v>909</v>
      </c>
      <c r="E571" s="5">
        <v>-55529</v>
      </c>
      <c r="F571" s="8" t="s">
        <v>145</v>
      </c>
      <c r="G571" s="5">
        <v>-4442</v>
      </c>
      <c r="H571" s="5">
        <f t="shared" si="41"/>
        <v>-59971</v>
      </c>
      <c r="I571" s="1" t="s">
        <v>748</v>
      </c>
      <c r="J571" s="1" t="s">
        <v>134</v>
      </c>
      <c r="K571" s="19">
        <f t="shared" si="42"/>
        <v>45883</v>
      </c>
      <c r="L571" s="16">
        <f>+VLOOKUP(B571,'[1]2023'!I$2942:Q$3046,9,0)</f>
        <v>-59971</v>
      </c>
      <c r="M571" s="16">
        <f t="shared" si="43"/>
        <v>0</v>
      </c>
      <c r="N571" s="14" t="str">
        <f>+VLOOKUP(B571,'[1]2023'!I$2942:Q$3046,7,0)</f>
        <v>20250710</v>
      </c>
      <c r="O571" t="s">
        <v>1205</v>
      </c>
    </row>
    <row r="572" spans="1:15" x14ac:dyDescent="0.2">
      <c r="A572" s="11">
        <v>45853</v>
      </c>
      <c r="B572" s="1">
        <v>44109</v>
      </c>
      <c r="C572" s="1" t="s">
        <v>934</v>
      </c>
      <c r="D572" s="1" t="s">
        <v>1078</v>
      </c>
      <c r="E572" s="5">
        <v>1964820</v>
      </c>
      <c r="F572" s="8" t="s">
        <v>145</v>
      </c>
      <c r="G572" s="5">
        <v>157186</v>
      </c>
      <c r="H572" s="5">
        <f t="shared" si="41"/>
        <v>2122006</v>
      </c>
      <c r="I572" s="1" t="s">
        <v>437</v>
      </c>
      <c r="J572" s="1" t="s">
        <v>456</v>
      </c>
      <c r="K572" s="19">
        <f t="shared" si="42"/>
        <v>45883</v>
      </c>
      <c r="L572" s="16">
        <f>+VLOOKUP(B572,'[1]2023'!I$3047:Q$3175,9,0)</f>
        <v>2122006</v>
      </c>
      <c r="M572" s="16">
        <f t="shared" si="43"/>
        <v>0</v>
      </c>
      <c r="N572" s="14" t="str">
        <f>+VLOOKUP(B572,'[1]2023'!I$3047:Q$3175,7,0)</f>
        <v>20250829</v>
      </c>
      <c r="O572" t="s">
        <v>1208</v>
      </c>
    </row>
    <row r="573" spans="1:15" x14ac:dyDescent="0.2">
      <c r="A573" s="11">
        <v>45854</v>
      </c>
      <c r="B573" s="1">
        <v>4409</v>
      </c>
      <c r="C573" s="1" t="s">
        <v>941</v>
      </c>
      <c r="D573" s="1" t="s">
        <v>910</v>
      </c>
      <c r="E573" s="5">
        <v>-33028</v>
      </c>
      <c r="F573" s="20">
        <v>0.1</v>
      </c>
      <c r="G573" s="5">
        <v>-3303</v>
      </c>
      <c r="H573" s="5">
        <f t="shared" si="41"/>
        <v>-36331</v>
      </c>
      <c r="I573" s="1" t="s">
        <v>302</v>
      </c>
      <c r="J573" s="1" t="s">
        <v>375</v>
      </c>
      <c r="K573" s="19">
        <f t="shared" si="42"/>
        <v>45884</v>
      </c>
      <c r="L573" s="16">
        <f>+VLOOKUP(B573,'[1]2023'!I$2942:Q$3046,9,0)</f>
        <v>-36331</v>
      </c>
      <c r="M573" s="16">
        <f t="shared" si="43"/>
        <v>0</v>
      </c>
      <c r="N573" s="14" t="str">
        <f>+VLOOKUP(B573,'[1]2023'!I$2942:Q$3046,7,0)</f>
        <v>20250710</v>
      </c>
      <c r="O573" t="s">
        <v>1205</v>
      </c>
    </row>
    <row r="574" spans="1:15" x14ac:dyDescent="0.2">
      <c r="A574" s="11">
        <v>45854</v>
      </c>
      <c r="B574" s="1">
        <v>5674</v>
      </c>
      <c r="C574" s="1" t="s">
        <v>950</v>
      </c>
      <c r="D574" s="1" t="s">
        <v>909</v>
      </c>
      <c r="E574" s="5">
        <v>-224194</v>
      </c>
      <c r="F574" s="8" t="s">
        <v>145</v>
      </c>
      <c r="G574" s="5">
        <v>-17936</v>
      </c>
      <c r="H574" s="5">
        <f t="shared" si="41"/>
        <v>-242130</v>
      </c>
      <c r="I574" s="1" t="s">
        <v>207</v>
      </c>
      <c r="J574" s="1" t="s">
        <v>706</v>
      </c>
      <c r="K574" s="19">
        <f t="shared" si="42"/>
        <v>45884</v>
      </c>
      <c r="L574" s="16">
        <f>+VLOOKUP(B574,'[1]2023'!I$2942:Q$3046,9,0)</f>
        <v>-242129</v>
      </c>
      <c r="M574" s="16">
        <f t="shared" si="43"/>
        <v>1</v>
      </c>
      <c r="N574" s="14" t="str">
        <f>+VLOOKUP(B574,'[1]2023'!I$2942:Q$3046,7,0)</f>
        <v>20250710</v>
      </c>
      <c r="O574" t="s">
        <v>1205</v>
      </c>
    </row>
    <row r="575" spans="1:15" x14ac:dyDescent="0.2">
      <c r="A575" s="11">
        <v>45854</v>
      </c>
      <c r="B575" s="1">
        <v>7058</v>
      </c>
      <c r="C575" s="1" t="s">
        <v>938</v>
      </c>
      <c r="D575" s="1" t="s">
        <v>909</v>
      </c>
      <c r="E575" s="5">
        <v>-733152</v>
      </c>
      <c r="F575" s="8" t="s">
        <v>145</v>
      </c>
      <c r="G575" s="5">
        <v>-58652</v>
      </c>
      <c r="H575" s="5">
        <f t="shared" si="41"/>
        <v>-791804</v>
      </c>
      <c r="I575" s="1" t="s">
        <v>437</v>
      </c>
      <c r="J575" s="1" t="s">
        <v>456</v>
      </c>
      <c r="K575" s="19">
        <f t="shared" si="42"/>
        <v>45884</v>
      </c>
      <c r="L575" s="16">
        <f>+VLOOKUP(B575,'[1]2023'!I$2942:Q$3046,9,0)</f>
        <v>-791804</v>
      </c>
      <c r="M575" s="16">
        <f t="shared" si="43"/>
        <v>0</v>
      </c>
      <c r="N575" s="14" t="str">
        <f>+VLOOKUP(B575,'[1]2023'!I$2942:Q$3046,7,0)</f>
        <v>20250710</v>
      </c>
      <c r="O575" t="s">
        <v>1205</v>
      </c>
    </row>
    <row r="576" spans="1:15" x14ac:dyDescent="0.2">
      <c r="A576" s="11">
        <v>45854</v>
      </c>
      <c r="B576" s="1">
        <v>44186</v>
      </c>
      <c r="C576" s="1" t="s">
        <v>934</v>
      </c>
      <c r="D576" s="1" t="s">
        <v>1079</v>
      </c>
      <c r="E576" s="5">
        <v>1567580</v>
      </c>
      <c r="F576" s="8" t="s">
        <v>145</v>
      </c>
      <c r="G576" s="5">
        <v>125406</v>
      </c>
      <c r="H576" s="5">
        <f t="shared" si="41"/>
        <v>1692986</v>
      </c>
      <c r="I576" s="1" t="s">
        <v>927</v>
      </c>
      <c r="J576" s="1" t="s">
        <v>933</v>
      </c>
      <c r="K576" s="19">
        <f t="shared" si="42"/>
        <v>45884</v>
      </c>
      <c r="L576" s="16">
        <f>+VLOOKUP(B576,'[2]2023'!$I$868:$Q$1009,9,0)</f>
        <v>1692986</v>
      </c>
      <c r="M576" s="16">
        <f t="shared" si="43"/>
        <v>0</v>
      </c>
      <c r="N576" s="14" t="str">
        <f>+VLOOKUP(B576,'[2]2023'!$I$868:$Q$1009,7,0)</f>
        <v>20250910</v>
      </c>
      <c r="O576" t="s">
        <v>1264</v>
      </c>
    </row>
    <row r="577" spans="1:15" x14ac:dyDescent="0.2">
      <c r="A577" s="11">
        <v>45854</v>
      </c>
      <c r="B577" s="1">
        <v>44247</v>
      </c>
      <c r="C577" s="1" t="s">
        <v>934</v>
      </c>
      <c r="D577" s="1" t="s">
        <v>1080</v>
      </c>
      <c r="E577" s="5">
        <v>952530</v>
      </c>
      <c r="F577" s="8" t="s">
        <v>145</v>
      </c>
      <c r="G577" s="5">
        <v>76202</v>
      </c>
      <c r="H577" s="5">
        <f t="shared" si="41"/>
        <v>1028732</v>
      </c>
      <c r="I577" s="1" t="s">
        <v>924</v>
      </c>
      <c r="J577" s="1" t="s">
        <v>932</v>
      </c>
      <c r="K577" s="19">
        <f t="shared" si="42"/>
        <v>45884</v>
      </c>
      <c r="L577" s="16">
        <f>+VLOOKUP(B577,'[2]2023'!$I$868:$Q$1009,9,0)</f>
        <v>1028732</v>
      </c>
      <c r="M577" s="16">
        <f t="shared" si="43"/>
        <v>0</v>
      </c>
      <c r="N577" s="14" t="str">
        <f>+VLOOKUP(B577,'[2]2023'!$I$868:$Q$1009,7,0)</f>
        <v>20250910</v>
      </c>
      <c r="O577" t="s">
        <v>1264</v>
      </c>
    </row>
    <row r="578" spans="1:15" x14ac:dyDescent="0.2">
      <c r="A578" s="11">
        <v>45855</v>
      </c>
      <c r="B578" s="1">
        <v>4638</v>
      </c>
      <c r="C578" s="1" t="s">
        <v>953</v>
      </c>
      <c r="D578" s="1" t="s">
        <v>909</v>
      </c>
      <c r="E578" s="5">
        <v>-84332</v>
      </c>
      <c r="F578" s="8" t="s">
        <v>145</v>
      </c>
      <c r="G578" s="5">
        <v>-6747</v>
      </c>
      <c r="H578" s="5">
        <f t="shared" si="41"/>
        <v>-91079</v>
      </c>
      <c r="I578" s="1" t="s">
        <v>911</v>
      </c>
      <c r="J578" s="1" t="s">
        <v>912</v>
      </c>
      <c r="K578" s="19">
        <f t="shared" si="42"/>
        <v>45885</v>
      </c>
      <c r="L578" s="16">
        <f>+VLOOKUP(B578,'[1]2023'!I$2942:Q$3046,9,0)</f>
        <v>-91079</v>
      </c>
      <c r="M578" s="16">
        <f t="shared" si="43"/>
        <v>0</v>
      </c>
      <c r="N578" s="14" t="str">
        <f>+VLOOKUP(B578,'[1]2023'!I$2942:Q$3046,7,0)</f>
        <v>20250710</v>
      </c>
      <c r="O578" t="s">
        <v>1205</v>
      </c>
    </row>
    <row r="579" spans="1:15" x14ac:dyDescent="0.2">
      <c r="A579" s="11">
        <v>45855</v>
      </c>
      <c r="B579" s="1">
        <v>5713</v>
      </c>
      <c r="C579" s="1" t="s">
        <v>944</v>
      </c>
      <c r="D579" s="1" t="s">
        <v>910</v>
      </c>
      <c r="E579" s="5">
        <v>-31363</v>
      </c>
      <c r="F579" s="20">
        <v>0.1</v>
      </c>
      <c r="G579" s="5">
        <v>-3136</v>
      </c>
      <c r="H579" s="5">
        <f t="shared" ref="H579:H644" si="44">+E579+G579</f>
        <v>-34499</v>
      </c>
      <c r="I579" s="1" t="s">
        <v>394</v>
      </c>
      <c r="J579" s="1" t="s">
        <v>472</v>
      </c>
      <c r="K579" s="19">
        <f t="shared" si="42"/>
        <v>45885</v>
      </c>
      <c r="L579" s="16">
        <f>+VLOOKUP(B579,'[1]2023'!I$2942:Q$3046,9,0)</f>
        <v>-34499</v>
      </c>
      <c r="M579" s="16">
        <f t="shared" si="43"/>
        <v>0</v>
      </c>
      <c r="N579" s="14" t="str">
        <f>+VLOOKUP(B579,'[1]2023'!I$2942:Q$3046,7,0)</f>
        <v>20250710</v>
      </c>
      <c r="O579" t="s">
        <v>1205</v>
      </c>
    </row>
    <row r="580" spans="1:15" x14ac:dyDescent="0.2">
      <c r="A580" s="11">
        <v>45855</v>
      </c>
      <c r="B580" s="1">
        <v>44268</v>
      </c>
      <c r="C580" s="1" t="s">
        <v>934</v>
      </c>
      <c r="D580" s="1" t="s">
        <v>1081</v>
      </c>
      <c r="E580" s="5">
        <v>1567580</v>
      </c>
      <c r="F580" s="8" t="s">
        <v>145</v>
      </c>
      <c r="G580" s="5">
        <v>125406</v>
      </c>
      <c r="H580" s="5">
        <f t="shared" si="44"/>
        <v>1692986</v>
      </c>
      <c r="I580" s="1" t="s">
        <v>438</v>
      </c>
      <c r="J580" s="1" t="s">
        <v>779</v>
      </c>
      <c r="K580" s="19">
        <f t="shared" si="42"/>
        <v>45885</v>
      </c>
      <c r="L580" s="16">
        <f>+VLOOKUP(B580,'[2]2023'!$I$868:$Q$1009,9,0)</f>
        <v>1692986</v>
      </c>
      <c r="M580" s="16">
        <f t="shared" si="43"/>
        <v>0</v>
      </c>
      <c r="N580" s="14" t="str">
        <f>+VLOOKUP(B580,'[2]2023'!$I$868:$Q$1009,7,0)</f>
        <v>20250910</v>
      </c>
      <c r="O580" t="s">
        <v>1264</v>
      </c>
    </row>
    <row r="581" spans="1:15" x14ac:dyDescent="0.2">
      <c r="A581" s="11">
        <v>45856</v>
      </c>
      <c r="B581" s="1">
        <v>45053</v>
      </c>
      <c r="C581" s="1" t="s">
        <v>934</v>
      </c>
      <c r="D581" s="1" t="s">
        <v>1082</v>
      </c>
      <c r="E581" s="5">
        <v>1091315</v>
      </c>
      <c r="F581" s="8" t="s">
        <v>145</v>
      </c>
      <c r="G581" s="5">
        <v>87305</v>
      </c>
      <c r="H581" s="5">
        <f t="shared" si="44"/>
        <v>1178620</v>
      </c>
      <c r="I581" s="1" t="s">
        <v>302</v>
      </c>
      <c r="J581" s="1" t="s">
        <v>375</v>
      </c>
      <c r="K581" s="19">
        <f t="shared" si="42"/>
        <v>45886</v>
      </c>
      <c r="L581" s="16">
        <f>+VLOOKUP(B581,'[2]2023'!$I$868:$Q$1009,9,0)</f>
        <v>1178620</v>
      </c>
      <c r="M581" s="16">
        <f t="shared" si="43"/>
        <v>0</v>
      </c>
      <c r="N581" s="14" t="str">
        <f>+VLOOKUP(B581,'[2]2023'!$I$868:$Q$1009,7,0)</f>
        <v>20250910</v>
      </c>
      <c r="O581" t="s">
        <v>1264</v>
      </c>
    </row>
    <row r="582" spans="1:15" x14ac:dyDescent="0.2">
      <c r="A582" s="11">
        <v>45856</v>
      </c>
      <c r="B582" s="1">
        <v>45054</v>
      </c>
      <c r="C582" s="1" t="s">
        <v>934</v>
      </c>
      <c r="D582" s="1" t="s">
        <v>1083</v>
      </c>
      <c r="E582" s="5">
        <v>1646605</v>
      </c>
      <c r="F582" s="8" t="s">
        <v>145</v>
      </c>
      <c r="G582" s="5">
        <v>131728</v>
      </c>
      <c r="H582" s="5">
        <f t="shared" si="44"/>
        <v>1778333</v>
      </c>
      <c r="I582" s="1" t="s">
        <v>907</v>
      </c>
      <c r="J582" s="1" t="s">
        <v>904</v>
      </c>
      <c r="K582" s="19">
        <f t="shared" si="42"/>
        <v>45886</v>
      </c>
      <c r="L582" s="16">
        <f>+VLOOKUP(B582,'[2]2023'!$I$868:$Q$1009,9,0)</f>
        <v>1778333</v>
      </c>
      <c r="M582" s="16">
        <f t="shared" si="43"/>
        <v>0</v>
      </c>
      <c r="N582" s="14" t="str">
        <f>+VLOOKUP(B582,'[2]2023'!$I$868:$Q$1009,7,0)</f>
        <v>20250910</v>
      </c>
      <c r="O582" t="s">
        <v>1264</v>
      </c>
    </row>
    <row r="583" spans="1:15" x14ac:dyDescent="0.2">
      <c r="A583" s="11">
        <v>45856</v>
      </c>
      <c r="B583" s="1">
        <v>45477</v>
      </c>
      <c r="C583" s="1" t="s">
        <v>934</v>
      </c>
      <c r="D583" s="1" t="s">
        <v>1084</v>
      </c>
      <c r="E583" s="5">
        <v>11946970</v>
      </c>
      <c r="F583" s="8" t="s">
        <v>145</v>
      </c>
      <c r="G583" s="5">
        <v>955758</v>
      </c>
      <c r="H583" s="5">
        <f t="shared" si="44"/>
        <v>12902728</v>
      </c>
      <c r="I583" s="1" t="s">
        <v>748</v>
      </c>
      <c r="J583" s="1" t="s">
        <v>134</v>
      </c>
      <c r="K583" s="19">
        <f t="shared" si="42"/>
        <v>45886</v>
      </c>
      <c r="L583" s="16">
        <f>+VLOOKUP(B583,'[2]2023'!$I$868:$Q$1009,9,0)</f>
        <v>12902728</v>
      </c>
      <c r="M583" s="16">
        <f t="shared" si="43"/>
        <v>0</v>
      </c>
      <c r="N583" s="14" t="str">
        <f>+VLOOKUP(B583,'[2]2023'!$I$868:$Q$1009,7,0)</f>
        <v>20250910</v>
      </c>
      <c r="O583" t="s">
        <v>1264</v>
      </c>
    </row>
    <row r="584" spans="1:15" x14ac:dyDescent="0.2">
      <c r="A584" s="11">
        <v>45856</v>
      </c>
      <c r="B584" s="1">
        <v>45478</v>
      </c>
      <c r="C584" s="1" t="s">
        <v>934</v>
      </c>
      <c r="D584" s="1" t="s">
        <v>1085</v>
      </c>
      <c r="E584" s="5">
        <v>536025</v>
      </c>
      <c r="F584" s="8" t="s">
        <v>145</v>
      </c>
      <c r="G584" s="5">
        <v>42882</v>
      </c>
      <c r="H584" s="5">
        <f t="shared" si="44"/>
        <v>578907</v>
      </c>
      <c r="I584" s="1" t="s">
        <v>748</v>
      </c>
      <c r="J584" s="1" t="s">
        <v>134</v>
      </c>
      <c r="K584" s="19">
        <f t="shared" si="42"/>
        <v>45886</v>
      </c>
      <c r="L584" s="16">
        <f>+VLOOKUP(B584,'[2]2023'!$I$868:$Q$1009,9,0)</f>
        <v>578907</v>
      </c>
      <c r="M584" s="16">
        <f t="shared" si="43"/>
        <v>0</v>
      </c>
      <c r="N584" s="14" t="str">
        <f>+VLOOKUP(B584,'[2]2023'!$I$868:$Q$1009,7,0)</f>
        <v>20250910</v>
      </c>
      <c r="O584" t="s">
        <v>1264</v>
      </c>
    </row>
    <row r="585" spans="1:15" x14ac:dyDescent="0.2">
      <c r="A585" s="11">
        <v>45856</v>
      </c>
      <c r="B585" s="1">
        <v>45479</v>
      </c>
      <c r="C585" s="1" t="s">
        <v>934</v>
      </c>
      <c r="D585" s="1" t="s">
        <v>1086</v>
      </c>
      <c r="E585" s="5">
        <v>1110580</v>
      </c>
      <c r="F585" s="8" t="s">
        <v>145</v>
      </c>
      <c r="G585" s="5">
        <v>88846</v>
      </c>
      <c r="H585" s="5">
        <f t="shared" si="44"/>
        <v>1199426</v>
      </c>
      <c r="I585" s="1" t="s">
        <v>748</v>
      </c>
      <c r="J585" s="1" t="s">
        <v>134</v>
      </c>
      <c r="K585" s="19">
        <f t="shared" si="42"/>
        <v>45886</v>
      </c>
      <c r="L585" s="16">
        <f>+VLOOKUP(B585,'[2]2023'!$I$868:$Q$1009,9,0)</f>
        <v>1199426</v>
      </c>
      <c r="M585" s="16">
        <f t="shared" si="43"/>
        <v>0</v>
      </c>
      <c r="N585" s="14" t="str">
        <f>+VLOOKUP(B585,'[2]2023'!$I$868:$Q$1009,7,0)</f>
        <v>20250910</v>
      </c>
      <c r="O585" t="s">
        <v>1264</v>
      </c>
    </row>
    <row r="586" spans="1:15" x14ac:dyDescent="0.2">
      <c r="A586" s="11">
        <v>45856</v>
      </c>
      <c r="B586" s="1">
        <v>45486</v>
      </c>
      <c r="C586" s="1" t="s">
        <v>934</v>
      </c>
      <c r="D586" s="1" t="s">
        <v>1087</v>
      </c>
      <c r="E586" s="5">
        <v>1905060</v>
      </c>
      <c r="F586" s="8" t="s">
        <v>145</v>
      </c>
      <c r="G586" s="5">
        <v>152405</v>
      </c>
      <c r="H586" s="5">
        <f t="shared" si="44"/>
        <v>2057465</v>
      </c>
      <c r="I586" s="1" t="s">
        <v>727</v>
      </c>
      <c r="J586" s="1" t="s">
        <v>243</v>
      </c>
      <c r="K586" s="19">
        <f t="shared" si="42"/>
        <v>45886</v>
      </c>
      <c r="L586" s="16">
        <f>+VLOOKUP(B586,'[2]2023'!$I$868:$Q$1009,9,0)</f>
        <v>2057465</v>
      </c>
      <c r="M586" s="16">
        <f t="shared" si="43"/>
        <v>0</v>
      </c>
      <c r="N586" s="14" t="str">
        <f>+VLOOKUP(B586,'[2]2023'!$I$868:$Q$1009,7,0)</f>
        <v>20250910</v>
      </c>
      <c r="O586" t="s">
        <v>1264</v>
      </c>
    </row>
    <row r="587" spans="1:15" x14ac:dyDescent="0.2">
      <c r="A587" s="11">
        <v>45856</v>
      </c>
      <c r="B587" s="1">
        <v>45487</v>
      </c>
      <c r="C587" s="1" t="s">
        <v>934</v>
      </c>
      <c r="D587" s="1" t="s">
        <v>1088</v>
      </c>
      <c r="E587" s="5">
        <v>2857590</v>
      </c>
      <c r="F587" s="8" t="s">
        <v>145</v>
      </c>
      <c r="G587" s="5">
        <v>228607</v>
      </c>
      <c r="H587" s="5">
        <f t="shared" si="44"/>
        <v>3086197</v>
      </c>
      <c r="I587" s="1" t="s">
        <v>393</v>
      </c>
      <c r="J587" s="1" t="s">
        <v>677</v>
      </c>
      <c r="K587" s="19">
        <f t="shared" si="42"/>
        <v>45886</v>
      </c>
      <c r="L587" s="16">
        <f>+VLOOKUP(B587,'[2]2023'!$I$868:$Q$1009,9,0)</f>
        <v>3086197</v>
      </c>
      <c r="M587" s="16">
        <f t="shared" si="43"/>
        <v>0</v>
      </c>
      <c r="N587" s="14" t="str">
        <f>+VLOOKUP(B587,'[2]2023'!$I$868:$Q$1009,7,0)</f>
        <v>20250910</v>
      </c>
      <c r="O587" t="s">
        <v>1264</v>
      </c>
    </row>
    <row r="588" spans="1:15" x14ac:dyDescent="0.2">
      <c r="A588" s="11">
        <v>45857</v>
      </c>
      <c r="B588" s="1">
        <v>45501</v>
      </c>
      <c r="C588" s="1" t="s">
        <v>934</v>
      </c>
      <c r="D588" s="1" t="s">
        <v>1089</v>
      </c>
      <c r="E588" s="5">
        <v>3135160</v>
      </c>
      <c r="F588" s="8" t="s">
        <v>145</v>
      </c>
      <c r="G588" s="5">
        <v>250813</v>
      </c>
      <c r="H588" s="5">
        <f t="shared" si="44"/>
        <v>3385973</v>
      </c>
      <c r="I588" s="1" t="s">
        <v>437</v>
      </c>
      <c r="J588" s="1" t="s">
        <v>456</v>
      </c>
      <c r="K588" s="19">
        <f t="shared" si="42"/>
        <v>45887</v>
      </c>
      <c r="L588" s="16">
        <f>+VLOOKUP(B588,'[2]2023'!$I$868:$Q$1009,9,0)</f>
        <v>3385973</v>
      </c>
      <c r="M588" s="16">
        <f t="shared" si="43"/>
        <v>0</v>
      </c>
      <c r="N588" s="14" t="str">
        <f>+VLOOKUP(B588,'[2]2023'!$I$868:$Q$1009,7,0)</f>
        <v>20250910</v>
      </c>
      <c r="O588" t="s">
        <v>1264</v>
      </c>
    </row>
    <row r="589" spans="1:15" x14ac:dyDescent="0.2">
      <c r="A589" s="11">
        <v>45857</v>
      </c>
      <c r="B589" s="1">
        <v>45592</v>
      </c>
      <c r="C589" s="1" t="s">
        <v>934</v>
      </c>
      <c r="D589" s="1" t="s">
        <v>1090</v>
      </c>
      <c r="E589" s="5">
        <v>2381325</v>
      </c>
      <c r="F589" s="8" t="s">
        <v>145</v>
      </c>
      <c r="G589" s="5">
        <v>190506</v>
      </c>
      <c r="H589" s="5">
        <f t="shared" si="44"/>
        <v>2571831</v>
      </c>
      <c r="I589" s="1" t="s">
        <v>437</v>
      </c>
      <c r="J589" s="1" t="s">
        <v>456</v>
      </c>
      <c r="K589" s="19">
        <f t="shared" si="42"/>
        <v>45887</v>
      </c>
      <c r="L589" s="16">
        <f>+VLOOKUP(B589,'[2]2023'!$I$868:$Q$1009,9,0)</f>
        <v>2571831</v>
      </c>
      <c r="M589" s="16">
        <f t="shared" si="43"/>
        <v>0</v>
      </c>
      <c r="N589" s="14" t="str">
        <f>+VLOOKUP(B589,'[2]2023'!$I$868:$Q$1009,7,0)</f>
        <v>20250910</v>
      </c>
      <c r="O589" t="s">
        <v>1264</v>
      </c>
    </row>
    <row r="590" spans="1:15" x14ac:dyDescent="0.2">
      <c r="A590" s="11">
        <v>45859</v>
      </c>
      <c r="B590" s="1">
        <v>4068</v>
      </c>
      <c r="C590" s="1" t="s">
        <v>959</v>
      </c>
      <c r="D590" s="1" t="s">
        <v>975</v>
      </c>
      <c r="E590" s="5">
        <v>-869840</v>
      </c>
      <c r="F590" s="8" t="s">
        <v>145</v>
      </c>
      <c r="G590" s="5">
        <v>-69587</v>
      </c>
      <c r="H590" s="5">
        <f t="shared" si="44"/>
        <v>-939427</v>
      </c>
      <c r="I590" s="1" t="s">
        <v>748</v>
      </c>
      <c r="J590" s="1" t="s">
        <v>134</v>
      </c>
      <c r="K590" s="19">
        <f t="shared" si="42"/>
        <v>45889</v>
      </c>
      <c r="L590" s="16">
        <f>+VLOOKUP(B590,'[1]2023'!I$3047:Q$3175,9,0)</f>
        <v>-939428</v>
      </c>
      <c r="M590" s="16">
        <f t="shared" si="43"/>
        <v>-1</v>
      </c>
      <c r="N590" s="14" t="str">
        <f>+VLOOKUP(B590,'[1]2023'!I$3047:Q$3175,7,0)</f>
        <v>20250811</v>
      </c>
      <c r="O590" t="s">
        <v>1207</v>
      </c>
    </row>
    <row r="591" spans="1:15" x14ac:dyDescent="0.2">
      <c r="A591" s="11">
        <v>45859</v>
      </c>
      <c r="B591" s="1">
        <v>4612</v>
      </c>
      <c r="C591" s="1" t="s">
        <v>958</v>
      </c>
      <c r="D591" s="1" t="s">
        <v>909</v>
      </c>
      <c r="E591" s="5">
        <v>-339256</v>
      </c>
      <c r="F591" s="8" t="s">
        <v>145</v>
      </c>
      <c r="G591" s="5">
        <v>-27140</v>
      </c>
      <c r="H591" s="5">
        <f t="shared" si="44"/>
        <v>-366396</v>
      </c>
      <c r="I591" s="1" t="s">
        <v>907</v>
      </c>
      <c r="J591" s="1" t="s">
        <v>904</v>
      </c>
      <c r="K591" s="19">
        <f t="shared" si="42"/>
        <v>45889</v>
      </c>
      <c r="L591" s="16">
        <f>+VLOOKUP(B591,'[1]2023'!I$2942:Q$3046,9,0)</f>
        <v>-366396</v>
      </c>
      <c r="M591" s="16">
        <f t="shared" si="43"/>
        <v>0</v>
      </c>
      <c r="N591" s="14" t="str">
        <f>+VLOOKUP(B591,'[1]2023'!I$2942:Q$3046,7,0)</f>
        <v>20250710</v>
      </c>
      <c r="O591" t="s">
        <v>1205</v>
      </c>
    </row>
    <row r="592" spans="1:15" x14ac:dyDescent="0.2">
      <c r="A592" s="11">
        <v>45859</v>
      </c>
      <c r="B592" s="1">
        <v>5060</v>
      </c>
      <c r="C592" s="1" t="s">
        <v>958</v>
      </c>
      <c r="D592" s="1" t="s">
        <v>910</v>
      </c>
      <c r="E592" s="5">
        <v>-101777</v>
      </c>
      <c r="F592" s="20">
        <v>0.1</v>
      </c>
      <c r="G592" s="5">
        <v>-10178</v>
      </c>
      <c r="H592" s="5">
        <f t="shared" si="44"/>
        <v>-111955</v>
      </c>
      <c r="I592" s="1" t="s">
        <v>907</v>
      </c>
      <c r="J592" s="1" t="s">
        <v>904</v>
      </c>
      <c r="K592" s="19">
        <f t="shared" si="42"/>
        <v>45889</v>
      </c>
      <c r="L592" s="16">
        <f>+VLOOKUP(B592,'[1]2023'!I$2942:Q$3046,9,0)</f>
        <v>-111955</v>
      </c>
      <c r="M592" s="16">
        <f t="shared" si="43"/>
        <v>0</v>
      </c>
      <c r="N592" s="14" t="str">
        <f>+VLOOKUP(B592,'[1]2023'!I$2942:Q$3046,7,0)</f>
        <v>20250710</v>
      </c>
      <c r="O592" t="s">
        <v>1205</v>
      </c>
    </row>
    <row r="593" spans="1:15" x14ac:dyDescent="0.2">
      <c r="A593" s="11">
        <v>45859</v>
      </c>
      <c r="B593" s="1">
        <v>5973</v>
      </c>
      <c r="C593" s="1" t="s">
        <v>944</v>
      </c>
      <c r="D593" s="1" t="s">
        <v>909</v>
      </c>
      <c r="E593" s="5">
        <v>-104542</v>
      </c>
      <c r="F593" s="8" t="s">
        <v>145</v>
      </c>
      <c r="G593" s="5">
        <v>-8363</v>
      </c>
      <c r="H593" s="5">
        <f t="shared" si="44"/>
        <v>-112905</v>
      </c>
      <c r="I593" s="1" t="s">
        <v>394</v>
      </c>
      <c r="J593" s="1" t="s">
        <v>472</v>
      </c>
      <c r="K593" s="19">
        <f t="shared" si="42"/>
        <v>45889</v>
      </c>
      <c r="L593" s="16">
        <f>+VLOOKUP(B593,'[1]2023'!I$2942:Q$3046,9,0)</f>
        <v>-112905</v>
      </c>
      <c r="M593" s="16">
        <f t="shared" si="43"/>
        <v>0</v>
      </c>
      <c r="N593" s="14" t="str">
        <f>+VLOOKUP(B593,'[1]2023'!I$2942:Q$3046,7,0)</f>
        <v>20250710</v>
      </c>
      <c r="O593" t="s">
        <v>1205</v>
      </c>
    </row>
    <row r="594" spans="1:15" x14ac:dyDescent="0.2">
      <c r="A594" s="11">
        <v>45859</v>
      </c>
      <c r="B594" s="1">
        <v>45604</v>
      </c>
      <c r="C594" s="1" t="s">
        <v>934</v>
      </c>
      <c r="D594" s="1" t="s">
        <v>1091</v>
      </c>
      <c r="E594" s="5">
        <v>2977110</v>
      </c>
      <c r="F594" s="8" t="s">
        <v>145</v>
      </c>
      <c r="G594" s="5">
        <v>238169</v>
      </c>
      <c r="H594" s="5">
        <f t="shared" si="44"/>
        <v>3215279</v>
      </c>
      <c r="I594" s="1" t="s">
        <v>437</v>
      </c>
      <c r="J594" s="1" t="s">
        <v>456</v>
      </c>
      <c r="K594" s="19">
        <f t="shared" si="42"/>
        <v>45889</v>
      </c>
      <c r="L594" s="16">
        <f>+VLOOKUP(B594,'[2]2023'!$I$868:$Q$1009,9,0)</f>
        <v>3215279</v>
      </c>
      <c r="M594" s="16">
        <f t="shared" si="43"/>
        <v>0</v>
      </c>
      <c r="N594" s="14" t="str">
        <f>+VLOOKUP(B594,'[2]2023'!$I$868:$Q$1009,7,0)</f>
        <v>20250910</v>
      </c>
      <c r="O594" t="s">
        <v>1264</v>
      </c>
    </row>
    <row r="595" spans="1:15" x14ac:dyDescent="0.2">
      <c r="A595" s="11">
        <v>45859</v>
      </c>
      <c r="B595" s="1">
        <v>45702</v>
      </c>
      <c r="C595" s="1" t="s">
        <v>934</v>
      </c>
      <c r="D595" s="1" t="s">
        <v>1092</v>
      </c>
      <c r="E595" s="5">
        <v>3651920</v>
      </c>
      <c r="F595" s="8" t="s">
        <v>145</v>
      </c>
      <c r="G595" s="5">
        <v>292154</v>
      </c>
      <c r="H595" s="5">
        <f t="shared" si="44"/>
        <v>3944074</v>
      </c>
      <c r="I595" s="1" t="s">
        <v>207</v>
      </c>
      <c r="J595" s="1" t="s">
        <v>706</v>
      </c>
      <c r="K595" s="19">
        <f t="shared" si="42"/>
        <v>45889</v>
      </c>
      <c r="L595" s="16">
        <f>+VLOOKUP(B595,'[2]2023'!$I$868:$Q$1009,9,0)</f>
        <v>3944074</v>
      </c>
      <c r="M595" s="16">
        <f t="shared" si="43"/>
        <v>0</v>
      </c>
      <c r="N595" s="14" t="str">
        <f>+VLOOKUP(B595,'[2]2023'!$I$868:$Q$1009,7,0)</f>
        <v>20250910</v>
      </c>
      <c r="O595" t="s">
        <v>1264</v>
      </c>
    </row>
    <row r="596" spans="1:15" x14ac:dyDescent="0.2">
      <c r="A596" s="11">
        <v>45859</v>
      </c>
      <c r="B596" s="1">
        <v>45703</v>
      </c>
      <c r="C596" s="1" t="s">
        <v>934</v>
      </c>
      <c r="D596" s="1" t="s">
        <v>1093</v>
      </c>
      <c r="E596" s="5">
        <v>2737920</v>
      </c>
      <c r="F596" s="8" t="s">
        <v>145</v>
      </c>
      <c r="G596" s="5">
        <v>219034</v>
      </c>
      <c r="H596" s="5">
        <f t="shared" si="44"/>
        <v>2956954</v>
      </c>
      <c r="I596" s="1" t="s">
        <v>593</v>
      </c>
      <c r="J596" s="1" t="s">
        <v>162</v>
      </c>
      <c r="K596" s="19">
        <f t="shared" si="42"/>
        <v>45889</v>
      </c>
      <c r="L596" s="16">
        <f>+VLOOKUP(B596,'[2]2023'!$I$868:$Q$1009,9,0)</f>
        <v>2956954</v>
      </c>
      <c r="M596" s="16">
        <f t="shared" si="43"/>
        <v>0</v>
      </c>
      <c r="N596" s="14" t="str">
        <f>+VLOOKUP(B596,'[2]2023'!$I$868:$Q$1009,7,0)</f>
        <v>20250910</v>
      </c>
      <c r="O596" t="s">
        <v>1264</v>
      </c>
    </row>
    <row r="597" spans="1:15" x14ac:dyDescent="0.2">
      <c r="A597" s="11">
        <v>45860</v>
      </c>
      <c r="B597" s="1">
        <v>4673</v>
      </c>
      <c r="C597" s="1" t="s">
        <v>941</v>
      </c>
      <c r="D597" s="1" t="s">
        <v>909</v>
      </c>
      <c r="E597" s="5">
        <v>-110095</v>
      </c>
      <c r="F597" s="8" t="s">
        <v>145</v>
      </c>
      <c r="G597" s="5">
        <v>-8808</v>
      </c>
      <c r="H597" s="5">
        <f t="shared" si="44"/>
        <v>-118903</v>
      </c>
      <c r="I597" s="1" t="s">
        <v>302</v>
      </c>
      <c r="J597" s="1" t="s">
        <v>375</v>
      </c>
      <c r="K597" s="19">
        <f t="shared" ref="K597:K616" si="45">30+A597</f>
        <v>45890</v>
      </c>
      <c r="L597" s="16">
        <f>+VLOOKUP(B597,'[1]2023'!I$2942:Q$3046,9,0)</f>
        <v>-118903</v>
      </c>
      <c r="M597" s="16">
        <f t="shared" ref="M597:M616" si="46">+L597-H597</f>
        <v>0</v>
      </c>
      <c r="N597" s="14" t="str">
        <f>+VLOOKUP(B597,'[1]2023'!I$2942:Q$3046,7,0)</f>
        <v>20250710</v>
      </c>
      <c r="O597" t="s">
        <v>1205</v>
      </c>
    </row>
    <row r="598" spans="1:15" x14ac:dyDescent="0.2">
      <c r="A598" s="11">
        <v>45860</v>
      </c>
      <c r="B598" s="1">
        <v>5028</v>
      </c>
      <c r="C598" s="1" t="s">
        <v>953</v>
      </c>
      <c r="D598" s="1" t="s">
        <v>910</v>
      </c>
      <c r="E598" s="5">
        <v>-25300</v>
      </c>
      <c r="F598" s="20">
        <v>0.1</v>
      </c>
      <c r="G598" s="5">
        <v>-2530</v>
      </c>
      <c r="H598" s="5">
        <f t="shared" si="44"/>
        <v>-27830</v>
      </c>
      <c r="I598" s="1" t="s">
        <v>911</v>
      </c>
      <c r="J598" s="1" t="s">
        <v>912</v>
      </c>
      <c r="K598" s="19">
        <f t="shared" si="45"/>
        <v>45890</v>
      </c>
      <c r="L598" s="16">
        <f>+VLOOKUP(B598,'[1]2023'!I$2942:Q$3046,9,0)</f>
        <v>-27830</v>
      </c>
      <c r="M598" s="16">
        <f t="shared" si="46"/>
        <v>0</v>
      </c>
      <c r="N598" s="14" t="str">
        <f>+VLOOKUP(B598,'[1]2023'!I$2942:Q$3046,7,0)</f>
        <v>20250710</v>
      </c>
      <c r="O598" t="s">
        <v>1205</v>
      </c>
    </row>
    <row r="599" spans="1:15" x14ac:dyDescent="0.2">
      <c r="A599" s="11">
        <v>45860</v>
      </c>
      <c r="B599" s="1">
        <v>5247</v>
      </c>
      <c r="C599" s="1" t="s">
        <v>947</v>
      </c>
      <c r="D599" s="1" t="s">
        <v>909</v>
      </c>
      <c r="E599" s="5">
        <v>-108361</v>
      </c>
      <c r="F599" s="8" t="s">
        <v>145</v>
      </c>
      <c r="G599" s="5">
        <v>-8669</v>
      </c>
      <c r="H599" s="5">
        <f t="shared" si="44"/>
        <v>-117030</v>
      </c>
      <c r="I599" s="1" t="s">
        <v>727</v>
      </c>
      <c r="J599" s="1" t="s">
        <v>243</v>
      </c>
      <c r="K599" s="19">
        <f t="shared" si="45"/>
        <v>45890</v>
      </c>
      <c r="L599" s="16">
        <f>+VLOOKUP(B599,'[1]2023'!I$2942:Q$3046,9,0)</f>
        <v>-117030</v>
      </c>
      <c r="M599" s="16">
        <f t="shared" si="46"/>
        <v>0</v>
      </c>
      <c r="N599" s="14" t="str">
        <f>+VLOOKUP(B599,'[1]2023'!I$2942:Q$3046,7,0)</f>
        <v>20250710</v>
      </c>
      <c r="O599" t="s">
        <v>1205</v>
      </c>
    </row>
    <row r="600" spans="1:15" x14ac:dyDescent="0.2">
      <c r="A600" s="11">
        <v>45860</v>
      </c>
      <c r="B600" s="1">
        <v>5685</v>
      </c>
      <c r="C600" s="1" t="s">
        <v>947</v>
      </c>
      <c r="D600" s="1" t="s">
        <v>910</v>
      </c>
      <c r="E600" s="5">
        <v>-32508</v>
      </c>
      <c r="F600" s="20">
        <v>0.1</v>
      </c>
      <c r="G600" s="5">
        <v>-3251</v>
      </c>
      <c r="H600" s="5">
        <f t="shared" si="44"/>
        <v>-35759</v>
      </c>
      <c r="I600" s="1" t="s">
        <v>727</v>
      </c>
      <c r="J600" s="1" t="s">
        <v>243</v>
      </c>
      <c r="K600" s="19">
        <f t="shared" si="45"/>
        <v>45890</v>
      </c>
      <c r="L600" s="16">
        <f>+VLOOKUP(B600,'[1]2023'!I$2942:Q$3046,9,0)</f>
        <v>-35759</v>
      </c>
      <c r="M600" s="16">
        <f t="shared" si="46"/>
        <v>0</v>
      </c>
      <c r="N600" s="14" t="str">
        <f>+VLOOKUP(B600,'[1]2023'!I$2942:Q$3046,7,0)</f>
        <v>20250710</v>
      </c>
      <c r="O600" t="s">
        <v>1205</v>
      </c>
    </row>
    <row r="601" spans="1:15" x14ac:dyDescent="0.2">
      <c r="A601" s="11">
        <v>45860</v>
      </c>
      <c r="B601" s="1">
        <v>45722</v>
      </c>
      <c r="C601" s="1" t="s">
        <v>934</v>
      </c>
      <c r="D601" s="1" t="s">
        <v>1094</v>
      </c>
      <c r="E601" s="5">
        <v>1567580</v>
      </c>
      <c r="F601" s="8" t="s">
        <v>145</v>
      </c>
      <c r="G601" s="5">
        <v>125406</v>
      </c>
      <c r="H601" s="5">
        <f t="shared" si="44"/>
        <v>1692986</v>
      </c>
      <c r="I601" s="1" t="s">
        <v>927</v>
      </c>
      <c r="J601" s="1" t="s">
        <v>933</v>
      </c>
      <c r="K601" s="19">
        <f t="shared" si="45"/>
        <v>45890</v>
      </c>
      <c r="L601" s="16">
        <f>+VLOOKUP(B601,'[2]2023'!$I$868:$Q$1009,9,0)</f>
        <v>1692986</v>
      </c>
      <c r="M601" s="16">
        <f t="shared" si="46"/>
        <v>0</v>
      </c>
      <c r="N601" s="14" t="str">
        <f>+VLOOKUP(B601,'[2]2023'!$I$868:$Q$1009,7,0)</f>
        <v>20250910</v>
      </c>
      <c r="O601" t="s">
        <v>1264</v>
      </c>
    </row>
    <row r="602" spans="1:15" x14ac:dyDescent="0.2">
      <c r="A602" s="11">
        <v>45861</v>
      </c>
      <c r="B602" s="1">
        <v>5435</v>
      </c>
      <c r="C602" s="1" t="s">
        <v>952</v>
      </c>
      <c r="D602" s="1" t="s">
        <v>910</v>
      </c>
      <c r="E602" s="5">
        <v>-16659</v>
      </c>
      <c r="F602" s="20">
        <v>0.1</v>
      </c>
      <c r="G602" s="5">
        <v>-1666</v>
      </c>
      <c r="H602" s="5">
        <f t="shared" si="44"/>
        <v>-18325</v>
      </c>
      <c r="I602" s="1" t="s">
        <v>748</v>
      </c>
      <c r="J602" s="1" t="s">
        <v>134</v>
      </c>
      <c r="K602" s="19">
        <f t="shared" si="45"/>
        <v>45891</v>
      </c>
      <c r="L602" s="16">
        <f>+VLOOKUP(B602,'[1]2023'!I$2942:Q$3046,9,0)</f>
        <v>-18325</v>
      </c>
      <c r="M602" s="16">
        <f t="shared" si="46"/>
        <v>0</v>
      </c>
      <c r="N602" s="14" t="str">
        <f>+VLOOKUP(B602,'[1]2023'!I$2942:Q$3046,7,0)</f>
        <v>20250710</v>
      </c>
      <c r="O602" t="s">
        <v>1205</v>
      </c>
    </row>
    <row r="603" spans="1:15" x14ac:dyDescent="0.2">
      <c r="A603" s="11">
        <v>45862</v>
      </c>
      <c r="B603" s="1">
        <v>46715</v>
      </c>
      <c r="C603" s="1" t="s">
        <v>934</v>
      </c>
      <c r="D603" s="1" t="s">
        <v>1095</v>
      </c>
      <c r="E603" s="5">
        <v>5040220</v>
      </c>
      <c r="F603" s="8" t="s">
        <v>145</v>
      </c>
      <c r="G603" s="5">
        <v>403218</v>
      </c>
      <c r="H603" s="5">
        <f t="shared" si="44"/>
        <v>5443438</v>
      </c>
      <c r="I603" s="1" t="s">
        <v>437</v>
      </c>
      <c r="J603" s="1" t="s">
        <v>456</v>
      </c>
      <c r="K603" s="19">
        <f t="shared" si="45"/>
        <v>45892</v>
      </c>
      <c r="L603" s="16">
        <f>+VLOOKUP(B603,'[2]2023'!$I$868:$Q$1009,9,0)</f>
        <v>5443438</v>
      </c>
      <c r="M603" s="16">
        <f t="shared" si="46"/>
        <v>0</v>
      </c>
      <c r="N603" s="14" t="str">
        <f>+VLOOKUP(B603,'[2]2023'!$I$868:$Q$1009,7,0)</f>
        <v>20250910</v>
      </c>
      <c r="O603" t="s">
        <v>1264</v>
      </c>
    </row>
    <row r="604" spans="1:15" x14ac:dyDescent="0.2">
      <c r="A604" s="11">
        <v>45862</v>
      </c>
      <c r="B604" s="1">
        <v>46825</v>
      </c>
      <c r="C604" s="1" t="s">
        <v>934</v>
      </c>
      <c r="D604" s="1" t="s">
        <v>1096</v>
      </c>
      <c r="E604" s="5">
        <v>2737920</v>
      </c>
      <c r="F604" s="8" t="s">
        <v>145</v>
      </c>
      <c r="G604" s="5">
        <v>219034</v>
      </c>
      <c r="H604" s="5">
        <f t="shared" si="44"/>
        <v>2956954</v>
      </c>
      <c r="I604" s="1" t="s">
        <v>907</v>
      </c>
      <c r="J604" s="1" t="s">
        <v>904</v>
      </c>
      <c r="K604" s="19">
        <f t="shared" si="45"/>
        <v>45892</v>
      </c>
      <c r="L604" s="16">
        <f>+VLOOKUP(B604,'[2]2023'!$I$868:$Q$1009,9,0)</f>
        <v>2956954</v>
      </c>
      <c r="M604" s="16">
        <f t="shared" si="46"/>
        <v>0</v>
      </c>
      <c r="N604" s="14" t="str">
        <f>+VLOOKUP(B604,'[2]2023'!$I$868:$Q$1009,7,0)</f>
        <v>20250910</v>
      </c>
      <c r="O604" t="s">
        <v>1264</v>
      </c>
    </row>
    <row r="605" spans="1:15" x14ac:dyDescent="0.2">
      <c r="A605" s="11">
        <v>45862</v>
      </c>
      <c r="B605" s="1">
        <v>46826</v>
      </c>
      <c r="C605" s="1" t="s">
        <v>934</v>
      </c>
      <c r="D605" s="1" t="s">
        <v>1097</v>
      </c>
      <c r="E605" s="5">
        <v>1031555</v>
      </c>
      <c r="F605" s="8" t="s">
        <v>145</v>
      </c>
      <c r="G605" s="5">
        <v>82524</v>
      </c>
      <c r="H605" s="5">
        <f t="shared" si="44"/>
        <v>1114079</v>
      </c>
      <c r="I605" s="1" t="s">
        <v>907</v>
      </c>
      <c r="J605" s="1" t="s">
        <v>904</v>
      </c>
      <c r="K605" s="19">
        <f t="shared" si="45"/>
        <v>45892</v>
      </c>
      <c r="L605" s="16">
        <f>+VLOOKUP(B605,'[2]2023'!$I$868:$Q$1009,9,0)</f>
        <v>1114079</v>
      </c>
      <c r="M605" s="16">
        <f t="shared" si="46"/>
        <v>0</v>
      </c>
      <c r="N605" s="14" t="str">
        <f>+VLOOKUP(B605,'[2]2023'!$I$868:$Q$1009,7,0)</f>
        <v>20250910</v>
      </c>
      <c r="O605" t="s">
        <v>1264</v>
      </c>
    </row>
    <row r="606" spans="1:15" x14ac:dyDescent="0.2">
      <c r="A606" s="11">
        <v>45863</v>
      </c>
      <c r="B606" s="1">
        <v>47115</v>
      </c>
      <c r="C606" s="1" t="s">
        <v>934</v>
      </c>
      <c r="D606" s="1" t="s">
        <v>1098</v>
      </c>
      <c r="E606" s="5">
        <v>1110580</v>
      </c>
      <c r="F606" s="8" t="s">
        <v>145</v>
      </c>
      <c r="G606" s="5">
        <v>88846</v>
      </c>
      <c r="H606" s="5">
        <f t="shared" si="44"/>
        <v>1199426</v>
      </c>
      <c r="I606" s="1" t="s">
        <v>748</v>
      </c>
      <c r="J606" s="1" t="s">
        <v>134</v>
      </c>
      <c r="K606" s="19">
        <f t="shared" si="45"/>
        <v>45893</v>
      </c>
      <c r="L606" s="16">
        <f>+VLOOKUP(B606,'[2]2023'!$I$868:$Q$1009,9,0)</f>
        <v>1199426</v>
      </c>
      <c r="M606" s="16">
        <f t="shared" si="46"/>
        <v>0</v>
      </c>
      <c r="N606" s="14" t="str">
        <f>+VLOOKUP(B606,'[2]2023'!$I$868:$Q$1009,7,0)</f>
        <v>20250910</v>
      </c>
      <c r="O606" t="s">
        <v>1264</v>
      </c>
    </row>
    <row r="607" spans="1:15" x14ac:dyDescent="0.2">
      <c r="A607" s="11">
        <v>45863</v>
      </c>
      <c r="B607" s="1">
        <v>47116</v>
      </c>
      <c r="C607" s="1" t="s">
        <v>934</v>
      </c>
      <c r="D607" s="1" t="s">
        <v>1099</v>
      </c>
      <c r="E607" s="5">
        <v>1110580</v>
      </c>
      <c r="F607" s="8" t="s">
        <v>145</v>
      </c>
      <c r="G607" s="5">
        <v>88846</v>
      </c>
      <c r="H607" s="5">
        <f t="shared" si="44"/>
        <v>1199426</v>
      </c>
      <c r="I607" s="1" t="s">
        <v>748</v>
      </c>
      <c r="J607" s="1" t="s">
        <v>134</v>
      </c>
      <c r="K607" s="19">
        <f t="shared" si="45"/>
        <v>45893</v>
      </c>
      <c r="L607" s="16">
        <f>+VLOOKUP(B607,'[2]2023'!$I$868:$Q$1009,9,0)</f>
        <v>1199426</v>
      </c>
      <c r="M607" s="16">
        <f t="shared" si="46"/>
        <v>0</v>
      </c>
      <c r="N607" s="14" t="str">
        <f>+VLOOKUP(B607,'[2]2023'!$I$868:$Q$1009,7,0)</f>
        <v>20250910</v>
      </c>
      <c r="O607" t="s">
        <v>1264</v>
      </c>
    </row>
    <row r="608" spans="1:15" x14ac:dyDescent="0.2">
      <c r="A608" s="11">
        <v>45863</v>
      </c>
      <c r="B608" s="1">
        <v>47390</v>
      </c>
      <c r="C608" s="1" t="s">
        <v>934</v>
      </c>
      <c r="D608" s="1" t="s">
        <v>1100</v>
      </c>
      <c r="E608" s="5">
        <v>1110580</v>
      </c>
      <c r="F608" s="8" t="s">
        <v>145</v>
      </c>
      <c r="G608" s="5">
        <v>88846</v>
      </c>
      <c r="H608" s="5">
        <f t="shared" si="44"/>
        <v>1199426</v>
      </c>
      <c r="I608" s="1" t="s">
        <v>394</v>
      </c>
      <c r="J608" s="1" t="s">
        <v>472</v>
      </c>
      <c r="K608" s="19">
        <f t="shared" si="45"/>
        <v>45893</v>
      </c>
      <c r="L608" s="16">
        <f>+VLOOKUP(B608,'[2]2023'!$I$868:$Q$1009,9,0)</f>
        <v>1199426</v>
      </c>
      <c r="M608" s="16">
        <f t="shared" si="46"/>
        <v>0</v>
      </c>
      <c r="N608" s="14" t="str">
        <f>+VLOOKUP(B608,'[2]2023'!$I$868:$Q$1009,7,0)</f>
        <v>20250910</v>
      </c>
      <c r="O608" t="s">
        <v>1264</v>
      </c>
    </row>
    <row r="609" spans="1:15" x14ac:dyDescent="0.2">
      <c r="A609" s="11">
        <v>45864</v>
      </c>
      <c r="B609" s="1">
        <v>47423</v>
      </c>
      <c r="C609" s="1" t="s">
        <v>934</v>
      </c>
      <c r="D609" s="1" t="s">
        <v>1101</v>
      </c>
      <c r="E609" s="5">
        <v>1012290</v>
      </c>
      <c r="F609" s="8" t="s">
        <v>145</v>
      </c>
      <c r="G609" s="5">
        <v>80983</v>
      </c>
      <c r="H609" s="5">
        <f t="shared" si="44"/>
        <v>1093273</v>
      </c>
      <c r="I609" s="1" t="s">
        <v>748</v>
      </c>
      <c r="J609" s="1" t="s">
        <v>134</v>
      </c>
      <c r="K609" s="19">
        <f t="shared" si="45"/>
        <v>45894</v>
      </c>
      <c r="L609" s="16">
        <f>+VLOOKUP(B609,'[2]2023'!$I$868:$Q$1009,9,0)</f>
        <v>1093273</v>
      </c>
      <c r="M609" s="16">
        <f t="shared" si="46"/>
        <v>0</v>
      </c>
      <c r="N609" s="14" t="str">
        <f>+VLOOKUP(B609,'[2]2023'!$I$868:$Q$1009,7,0)</f>
        <v>20250910</v>
      </c>
      <c r="O609" t="s">
        <v>1264</v>
      </c>
    </row>
    <row r="610" spans="1:15" x14ac:dyDescent="0.2">
      <c r="A610" s="11">
        <v>45864</v>
      </c>
      <c r="B610" s="1">
        <v>47492</v>
      </c>
      <c r="C610" s="1" t="s">
        <v>934</v>
      </c>
      <c r="D610" s="1" t="s">
        <v>1102</v>
      </c>
      <c r="E610" s="5">
        <v>5516485</v>
      </c>
      <c r="F610" s="8" t="s">
        <v>145</v>
      </c>
      <c r="G610" s="5">
        <v>441319</v>
      </c>
      <c r="H610" s="5">
        <f t="shared" si="44"/>
        <v>5957804</v>
      </c>
      <c r="I610" s="1" t="s">
        <v>437</v>
      </c>
      <c r="J610" s="1" t="s">
        <v>456</v>
      </c>
      <c r="K610" s="19">
        <f t="shared" si="45"/>
        <v>45894</v>
      </c>
      <c r="L610" s="16">
        <f>+VLOOKUP(B610,'[2]2023'!$I$868:$Q$1009,9,0)</f>
        <v>5957804</v>
      </c>
      <c r="M610" s="16">
        <f t="shared" si="46"/>
        <v>0</v>
      </c>
      <c r="N610" s="14" t="str">
        <f>+VLOOKUP(B610,'[2]2023'!$I$868:$Q$1009,7,0)</f>
        <v>20250910</v>
      </c>
      <c r="O610" t="s">
        <v>1264</v>
      </c>
    </row>
    <row r="611" spans="1:15" x14ac:dyDescent="0.2">
      <c r="A611" s="11">
        <v>45867</v>
      </c>
      <c r="B611" s="1">
        <v>47550</v>
      </c>
      <c r="C611" s="1" t="s">
        <v>934</v>
      </c>
      <c r="D611" s="1" t="s">
        <v>1103</v>
      </c>
      <c r="E611" s="5">
        <v>21703150</v>
      </c>
      <c r="F611" s="8" t="s">
        <v>145</v>
      </c>
      <c r="G611" s="5">
        <v>1736252</v>
      </c>
      <c r="H611" s="5">
        <f t="shared" si="44"/>
        <v>23439402</v>
      </c>
      <c r="I611" s="1" t="s">
        <v>593</v>
      </c>
      <c r="J611" s="1" t="s">
        <v>162</v>
      </c>
      <c r="K611" s="19">
        <f t="shared" si="45"/>
        <v>45897</v>
      </c>
      <c r="L611" s="16">
        <f>+VLOOKUP(B611,'[2]2023'!$I$868:$Q$1009,9,0)</f>
        <v>23439402</v>
      </c>
      <c r="M611" s="16">
        <f t="shared" si="46"/>
        <v>0</v>
      </c>
      <c r="N611" s="14" t="str">
        <f>+VLOOKUP(B611,'[2]2023'!$I$868:$Q$1009,7,0)</f>
        <v>20250930</v>
      </c>
      <c r="O611" t="s">
        <v>1265</v>
      </c>
    </row>
    <row r="612" spans="1:15" x14ac:dyDescent="0.2">
      <c r="A612" s="11">
        <v>45867</v>
      </c>
      <c r="B612" s="1">
        <v>47573</v>
      </c>
      <c r="C612" s="1" t="s">
        <v>934</v>
      </c>
      <c r="D612" s="1" t="s">
        <v>1104</v>
      </c>
      <c r="E612" s="5">
        <v>1091315</v>
      </c>
      <c r="F612" s="8" t="s">
        <v>145</v>
      </c>
      <c r="G612" s="5">
        <v>87305</v>
      </c>
      <c r="H612" s="5">
        <f t="shared" si="44"/>
        <v>1178620</v>
      </c>
      <c r="I612" s="1" t="s">
        <v>748</v>
      </c>
      <c r="J612" s="1" t="s">
        <v>134</v>
      </c>
      <c r="K612" s="19">
        <f t="shared" si="45"/>
        <v>45897</v>
      </c>
      <c r="L612" s="16">
        <f>+VLOOKUP(B612,'[2]2023'!$I$868:$Q$1009,9,0)</f>
        <v>1178620</v>
      </c>
      <c r="M612" s="16">
        <f t="shared" si="46"/>
        <v>0</v>
      </c>
      <c r="N612" s="14" t="str">
        <f>+VLOOKUP(B612,'[2]2023'!$I$868:$Q$1009,7,0)</f>
        <v>20250910</v>
      </c>
      <c r="O612" t="s">
        <v>1264</v>
      </c>
    </row>
    <row r="613" spans="1:15" x14ac:dyDescent="0.2">
      <c r="A613" s="11">
        <v>45869</v>
      </c>
      <c r="B613" s="1">
        <v>1295</v>
      </c>
      <c r="C613" s="1" t="s">
        <v>964</v>
      </c>
      <c r="D613" s="1" t="s">
        <v>1105</v>
      </c>
      <c r="E613" s="5">
        <v>-428820</v>
      </c>
      <c r="F613" s="8" t="s">
        <v>145</v>
      </c>
      <c r="G613" s="5">
        <v>-34306</v>
      </c>
      <c r="H613" s="5">
        <f t="shared" si="44"/>
        <v>-463126</v>
      </c>
      <c r="I613" s="1" t="s">
        <v>394</v>
      </c>
      <c r="J613" s="1" t="s">
        <v>472</v>
      </c>
      <c r="K613" s="19">
        <f t="shared" si="45"/>
        <v>45899</v>
      </c>
      <c r="L613" s="16">
        <f>+VLOOKUP(B613,'[1]2023'!I$2942:Q$3046,9,0)</f>
        <v>-463126</v>
      </c>
      <c r="M613" s="16">
        <f t="shared" si="46"/>
        <v>0</v>
      </c>
      <c r="N613" s="14" t="str">
        <f>+VLOOKUP(B613,'[1]2023'!I$2942:Q$3046,7,0)</f>
        <v>20250710</v>
      </c>
      <c r="O613" t="s">
        <v>1205</v>
      </c>
    </row>
    <row r="614" spans="1:15" x14ac:dyDescent="0.2">
      <c r="A614" s="11">
        <v>45869</v>
      </c>
      <c r="B614" s="1">
        <v>1296</v>
      </c>
      <c r="C614" s="1" t="s">
        <v>964</v>
      </c>
      <c r="D614" s="1" t="s">
        <v>1106</v>
      </c>
      <c r="E614" s="5">
        <v>-476264</v>
      </c>
      <c r="F614" s="8" t="s">
        <v>145</v>
      </c>
      <c r="G614" s="5">
        <v>-38101</v>
      </c>
      <c r="H614" s="5">
        <f t="shared" si="44"/>
        <v>-514365</v>
      </c>
      <c r="I614" s="1" t="s">
        <v>207</v>
      </c>
      <c r="J614" s="1" t="s">
        <v>706</v>
      </c>
      <c r="K614" s="19">
        <f t="shared" si="45"/>
        <v>45899</v>
      </c>
      <c r="L614" s="16" t="e">
        <f>+VLOOKUP(B614,'[2]2023'!$I$1012:$Q$1140,9,0)</f>
        <v>#N/A</v>
      </c>
      <c r="M614" s="16" t="e">
        <f t="shared" si="46"/>
        <v>#N/A</v>
      </c>
      <c r="N614" s="14" t="e">
        <f>+VLOOKUP(B614,'[2]2023'!$I$1012:$Q$1140,7,0)</f>
        <v>#N/A</v>
      </c>
    </row>
    <row r="615" spans="1:15" x14ac:dyDescent="0.2">
      <c r="A615" s="11">
        <v>45869</v>
      </c>
      <c r="B615" s="1">
        <v>48049</v>
      </c>
      <c r="C615" s="1" t="s">
        <v>934</v>
      </c>
      <c r="D615" s="1" t="s">
        <v>1107</v>
      </c>
      <c r="E615" s="5">
        <v>952530</v>
      </c>
      <c r="F615" s="8" t="s">
        <v>145</v>
      </c>
      <c r="G615" s="5">
        <v>76202</v>
      </c>
      <c r="H615" s="5">
        <f t="shared" si="44"/>
        <v>1028732</v>
      </c>
      <c r="I615" s="1" t="s">
        <v>911</v>
      </c>
      <c r="J615" s="1" t="s">
        <v>912</v>
      </c>
      <c r="K615" s="19">
        <f t="shared" si="45"/>
        <v>45899</v>
      </c>
      <c r="L615" s="16">
        <f>+VLOOKUP(B615,'[2]2023'!$I$868:$Q$1009,9,0)</f>
        <v>1028732</v>
      </c>
      <c r="M615" s="16">
        <f t="shared" si="46"/>
        <v>0</v>
      </c>
      <c r="N615" s="14" t="str">
        <f>+VLOOKUP(B615,'[2]2023'!$I$868:$Q$1009,7,0)</f>
        <v>20250910</v>
      </c>
      <c r="O615" t="s">
        <v>1264</v>
      </c>
    </row>
    <row r="616" spans="1:15" x14ac:dyDescent="0.2">
      <c r="A616" s="11">
        <v>45869</v>
      </c>
      <c r="B616" s="1">
        <v>48378</v>
      </c>
      <c r="C616" s="1" t="s">
        <v>934</v>
      </c>
      <c r="D616" s="1" t="s">
        <v>1108</v>
      </c>
      <c r="E616" s="5">
        <v>555290</v>
      </c>
      <c r="F616" s="8" t="s">
        <v>145</v>
      </c>
      <c r="G616" s="5">
        <v>44423</v>
      </c>
      <c r="H616" s="5">
        <f t="shared" si="44"/>
        <v>599713</v>
      </c>
      <c r="I616" s="1" t="s">
        <v>438</v>
      </c>
      <c r="J616" s="1" t="s">
        <v>779</v>
      </c>
      <c r="K616" s="19">
        <f t="shared" si="45"/>
        <v>45899</v>
      </c>
      <c r="L616" s="16">
        <f>+VLOOKUP(B616,'[2]2023'!$I$868:$Q$1009,9,0)</f>
        <v>599713</v>
      </c>
      <c r="M616" s="16">
        <f t="shared" si="46"/>
        <v>0</v>
      </c>
      <c r="N616" s="14" t="str">
        <f>+VLOOKUP(B616,'[2]2023'!$I$868:$Q$1009,7,0)</f>
        <v>20250910</v>
      </c>
      <c r="O616" t="s">
        <v>1264</v>
      </c>
    </row>
    <row r="617" spans="1:15" x14ac:dyDescent="0.2">
      <c r="A617" s="11">
        <v>45870</v>
      </c>
      <c r="B617" s="1">
        <v>48777</v>
      </c>
      <c r="C617" s="1" t="s">
        <v>934</v>
      </c>
      <c r="D617" s="1" t="s">
        <v>1109</v>
      </c>
      <c r="E617" s="5">
        <v>1072050</v>
      </c>
      <c r="F617" s="8" t="s">
        <v>145</v>
      </c>
      <c r="G617" s="5">
        <v>85764</v>
      </c>
      <c r="H617" s="5">
        <f t="shared" si="44"/>
        <v>1157814</v>
      </c>
      <c r="I617" s="1" t="s">
        <v>748</v>
      </c>
      <c r="J617" s="1" t="s">
        <v>134</v>
      </c>
      <c r="K617" s="19">
        <f t="shared" ref="K617:K682" si="47">30+A617</f>
        <v>45900</v>
      </c>
      <c r="L617" s="16">
        <f>+VLOOKUP(B617,'[2]2023'!$I$868:$Q$1009,9,0)</f>
        <v>1157814</v>
      </c>
      <c r="M617" s="16">
        <f t="shared" ref="M617:M682" si="48">+L617-H617</f>
        <v>0</v>
      </c>
      <c r="N617" s="14" t="str">
        <f>+VLOOKUP(B617,'[2]2023'!$I$868:$Q$1009,7,0)</f>
        <v>20250930</v>
      </c>
      <c r="O617" t="s">
        <v>1265</v>
      </c>
    </row>
    <row r="618" spans="1:15" x14ac:dyDescent="0.2">
      <c r="A618" s="11">
        <v>45870</v>
      </c>
      <c r="B618" s="1">
        <v>48778</v>
      </c>
      <c r="C618" s="1" t="s">
        <v>934</v>
      </c>
      <c r="D618" s="1" t="s">
        <v>1110</v>
      </c>
      <c r="E618" s="5">
        <v>1110580</v>
      </c>
      <c r="F618" s="8" t="s">
        <v>145</v>
      </c>
      <c r="G618" s="5">
        <v>88846</v>
      </c>
      <c r="H618" s="5">
        <f t="shared" si="44"/>
        <v>1199426</v>
      </c>
      <c r="I618" s="1" t="s">
        <v>748</v>
      </c>
      <c r="J618" s="1" t="s">
        <v>134</v>
      </c>
      <c r="K618" s="19">
        <f t="shared" si="47"/>
        <v>45900</v>
      </c>
      <c r="L618" s="16">
        <f>+VLOOKUP(B618,'[2]2023'!$I$868:$Q$1009,9,0)</f>
        <v>1199426</v>
      </c>
      <c r="M618" s="16">
        <f t="shared" si="48"/>
        <v>0</v>
      </c>
      <c r="N618" s="14" t="str">
        <f>+VLOOKUP(B618,'[2]2023'!$I$868:$Q$1009,7,0)</f>
        <v>20250930</v>
      </c>
      <c r="O618" t="s">
        <v>1265</v>
      </c>
    </row>
    <row r="619" spans="1:15" x14ac:dyDescent="0.2">
      <c r="A619" s="11">
        <v>45870</v>
      </c>
      <c r="B619" s="1">
        <v>48801</v>
      </c>
      <c r="C619" s="1" t="s">
        <v>934</v>
      </c>
      <c r="D619" s="1" t="s">
        <v>1111</v>
      </c>
      <c r="E619" s="5">
        <v>1031555</v>
      </c>
      <c r="F619" s="8" t="s">
        <v>145</v>
      </c>
      <c r="G619" s="5">
        <v>82524</v>
      </c>
      <c r="H619" s="5">
        <f t="shared" si="44"/>
        <v>1114079</v>
      </c>
      <c r="I619" s="1" t="s">
        <v>302</v>
      </c>
      <c r="J619" s="1" t="s">
        <v>375</v>
      </c>
      <c r="K619" s="19">
        <f t="shared" si="47"/>
        <v>45900</v>
      </c>
      <c r="L619" s="16">
        <f>+VLOOKUP(B619,'[2]2023'!$I$868:$Q$1009,9,0)</f>
        <v>1114079</v>
      </c>
      <c r="M619" s="16">
        <f t="shared" si="48"/>
        <v>0</v>
      </c>
      <c r="N619" s="14" t="str">
        <f>+VLOOKUP(B619,'[2]2023'!$I$868:$Q$1009,7,0)</f>
        <v>20250930</v>
      </c>
      <c r="O619" t="s">
        <v>1265</v>
      </c>
    </row>
    <row r="620" spans="1:15" x14ac:dyDescent="0.2">
      <c r="A620" s="11">
        <v>45870</v>
      </c>
      <c r="B620" s="1">
        <v>48802</v>
      </c>
      <c r="C620" s="1" t="s">
        <v>934</v>
      </c>
      <c r="D620" s="1" t="s">
        <v>1112</v>
      </c>
      <c r="E620" s="5">
        <v>2797225</v>
      </c>
      <c r="F620" s="8" t="s">
        <v>145</v>
      </c>
      <c r="G620" s="5">
        <v>223778</v>
      </c>
      <c r="H620" s="5">
        <f t="shared" si="44"/>
        <v>3021003</v>
      </c>
      <c r="I620" s="1" t="s">
        <v>907</v>
      </c>
      <c r="J620" s="1" t="s">
        <v>904</v>
      </c>
      <c r="K620" s="19">
        <f t="shared" si="47"/>
        <v>45900</v>
      </c>
      <c r="L620" s="16">
        <f>+VLOOKUP(B620,'[2]2023'!$I$868:$Q$1009,9,0)</f>
        <v>3021003</v>
      </c>
      <c r="M620" s="16">
        <f t="shared" si="48"/>
        <v>0</v>
      </c>
      <c r="N620" s="14" t="str">
        <f>+VLOOKUP(B620,'[2]2023'!$I$868:$Q$1009,7,0)</f>
        <v>20250930</v>
      </c>
      <c r="O620" t="s">
        <v>1265</v>
      </c>
    </row>
    <row r="621" spans="1:15" x14ac:dyDescent="0.2">
      <c r="A621" s="11">
        <v>45870</v>
      </c>
      <c r="B621" s="1">
        <v>48803</v>
      </c>
      <c r="C621" s="1" t="s">
        <v>934</v>
      </c>
      <c r="D621" s="1" t="s">
        <v>1113</v>
      </c>
      <c r="E621" s="5">
        <v>1428795</v>
      </c>
      <c r="F621" s="8" t="s">
        <v>145</v>
      </c>
      <c r="G621" s="5">
        <v>114304</v>
      </c>
      <c r="H621" s="5">
        <f t="shared" si="44"/>
        <v>1543099</v>
      </c>
      <c r="I621" s="1" t="s">
        <v>907</v>
      </c>
      <c r="J621" s="1" t="s">
        <v>904</v>
      </c>
      <c r="K621" s="19">
        <f t="shared" si="47"/>
        <v>45900</v>
      </c>
      <c r="L621" s="16">
        <f>+VLOOKUP(B621,'[2]2023'!$I$868:$Q$1009,9,0)</f>
        <v>1543099</v>
      </c>
      <c r="M621" s="16">
        <f t="shared" si="48"/>
        <v>0</v>
      </c>
      <c r="N621" s="14" t="str">
        <f>+VLOOKUP(B621,'[2]2023'!$I$868:$Q$1009,7,0)</f>
        <v>20250930</v>
      </c>
      <c r="O621" t="s">
        <v>1265</v>
      </c>
    </row>
    <row r="622" spans="1:15" x14ac:dyDescent="0.2">
      <c r="A622" s="11">
        <v>45870</v>
      </c>
      <c r="B622" s="1">
        <v>48813</v>
      </c>
      <c r="C622" s="1" t="s">
        <v>934</v>
      </c>
      <c r="D622" s="1" t="s">
        <v>1114</v>
      </c>
      <c r="E622" s="5">
        <v>6767355</v>
      </c>
      <c r="F622" s="8" t="s">
        <v>145</v>
      </c>
      <c r="G622" s="5">
        <v>541388</v>
      </c>
      <c r="H622" s="5">
        <f t="shared" si="44"/>
        <v>7308743</v>
      </c>
      <c r="I622" s="1" t="s">
        <v>437</v>
      </c>
      <c r="J622" s="1" t="s">
        <v>456</v>
      </c>
      <c r="K622" s="19">
        <f t="shared" si="47"/>
        <v>45900</v>
      </c>
      <c r="L622" s="16">
        <f>+VLOOKUP(B622,'[2]2023'!$I$868:$Q$1009,9,0)</f>
        <v>7308743</v>
      </c>
      <c r="M622" s="16">
        <f t="shared" si="48"/>
        <v>0</v>
      </c>
      <c r="N622" s="14" t="str">
        <f>+VLOOKUP(B622,'[2]2023'!$I$868:$Q$1009,7,0)</f>
        <v>20250930</v>
      </c>
      <c r="O622" t="s">
        <v>1265</v>
      </c>
    </row>
    <row r="623" spans="1:15" x14ac:dyDescent="0.2">
      <c r="A623" s="11">
        <v>45873</v>
      </c>
      <c r="B623" s="1">
        <v>49129</v>
      </c>
      <c r="C623" s="1" t="s">
        <v>934</v>
      </c>
      <c r="D623" s="1" t="s">
        <v>1115</v>
      </c>
      <c r="E623" s="5">
        <v>1686645</v>
      </c>
      <c r="F623" s="8" t="s">
        <v>145</v>
      </c>
      <c r="G623" s="5">
        <v>134932</v>
      </c>
      <c r="H623" s="5">
        <f t="shared" si="44"/>
        <v>1821577</v>
      </c>
      <c r="I623" s="1" t="s">
        <v>907</v>
      </c>
      <c r="J623" s="1" t="s">
        <v>904</v>
      </c>
      <c r="K623" s="19">
        <f t="shared" si="47"/>
        <v>45903</v>
      </c>
      <c r="L623" s="16">
        <f>+VLOOKUP(B623,'[2]2023'!$I$868:$Q$1009,9,0)</f>
        <v>1821577</v>
      </c>
      <c r="M623" s="16">
        <f t="shared" si="48"/>
        <v>0</v>
      </c>
      <c r="N623" s="14" t="str">
        <f>+VLOOKUP(B623,'[2]2023'!$I$868:$Q$1009,7,0)</f>
        <v>20250930</v>
      </c>
      <c r="O623" t="s">
        <v>1265</v>
      </c>
    </row>
    <row r="624" spans="1:15" x14ac:dyDescent="0.2">
      <c r="A624" s="11">
        <v>45873</v>
      </c>
      <c r="B624" s="1">
        <v>49228</v>
      </c>
      <c r="C624" s="1" t="s">
        <v>934</v>
      </c>
      <c r="D624" s="1" t="s">
        <v>1116</v>
      </c>
      <c r="E624" s="5">
        <v>3413330</v>
      </c>
      <c r="F624" s="8" t="s">
        <v>145</v>
      </c>
      <c r="G624" s="5">
        <v>273066</v>
      </c>
      <c r="H624" s="5">
        <f t="shared" si="44"/>
        <v>3686396</v>
      </c>
      <c r="I624" s="1" t="s">
        <v>207</v>
      </c>
      <c r="J624" s="1" t="s">
        <v>706</v>
      </c>
      <c r="K624" s="19">
        <f t="shared" si="47"/>
        <v>45903</v>
      </c>
      <c r="L624" s="16">
        <f>+VLOOKUP(B624,'[2]2023'!$I$868:$Q$1009,9,0)</f>
        <v>3686396</v>
      </c>
      <c r="M624" s="16">
        <f t="shared" si="48"/>
        <v>0</v>
      </c>
      <c r="N624" s="14" t="str">
        <f>+VLOOKUP(B624,'[2]2023'!$I$868:$Q$1009,7,0)</f>
        <v>20250930</v>
      </c>
      <c r="O624" t="s">
        <v>1265</v>
      </c>
    </row>
    <row r="625" spans="1:15" x14ac:dyDescent="0.2">
      <c r="A625" s="11">
        <v>45875</v>
      </c>
      <c r="B625" s="1">
        <v>49329</v>
      </c>
      <c r="C625" s="1" t="s">
        <v>934</v>
      </c>
      <c r="D625" s="1" t="s">
        <v>1117</v>
      </c>
      <c r="E625" s="5">
        <v>1190660</v>
      </c>
      <c r="F625" s="8" t="s">
        <v>145</v>
      </c>
      <c r="G625" s="5">
        <v>95253</v>
      </c>
      <c r="H625" s="5">
        <f t="shared" si="44"/>
        <v>1285913</v>
      </c>
      <c r="I625" s="1" t="s">
        <v>748</v>
      </c>
      <c r="J625" s="1" t="s">
        <v>134</v>
      </c>
      <c r="K625" s="19">
        <f t="shared" si="47"/>
        <v>45905</v>
      </c>
      <c r="L625" s="16">
        <f>+VLOOKUP(B625,'[2]2023'!$I$868:$Q$1009,9,0)</f>
        <v>1285913</v>
      </c>
      <c r="M625" s="16">
        <f t="shared" si="48"/>
        <v>0</v>
      </c>
      <c r="N625" s="14" t="str">
        <f>+VLOOKUP(B625,'[2]2023'!$I$868:$Q$1009,7,0)</f>
        <v>20250930</v>
      </c>
      <c r="O625" t="s">
        <v>1265</v>
      </c>
    </row>
    <row r="626" spans="1:15" x14ac:dyDescent="0.2">
      <c r="A626" s="11">
        <v>45875</v>
      </c>
      <c r="B626" s="1">
        <v>49330</v>
      </c>
      <c r="C626" s="1" t="s">
        <v>934</v>
      </c>
      <c r="D626" s="1" t="s">
        <v>1118</v>
      </c>
      <c r="E626" s="5">
        <v>1072050</v>
      </c>
      <c r="F626" s="8" t="s">
        <v>145</v>
      </c>
      <c r="G626" s="5">
        <v>85764</v>
      </c>
      <c r="H626" s="5">
        <f t="shared" si="44"/>
        <v>1157814</v>
      </c>
      <c r="I626" s="1" t="s">
        <v>748</v>
      </c>
      <c r="J626" s="1" t="s">
        <v>134</v>
      </c>
      <c r="K626" s="19">
        <f t="shared" si="47"/>
        <v>45905</v>
      </c>
      <c r="L626" s="16">
        <f>+VLOOKUP(B626,'[2]2023'!$I$868:$Q$1009,9,0)</f>
        <v>1157814</v>
      </c>
      <c r="M626" s="16">
        <f t="shared" si="48"/>
        <v>0</v>
      </c>
      <c r="N626" s="14" t="str">
        <f>+VLOOKUP(B626,'[2]2023'!$I$868:$Q$1009,7,0)</f>
        <v>20250930</v>
      </c>
      <c r="O626" t="s">
        <v>1265</v>
      </c>
    </row>
    <row r="627" spans="1:15" x14ac:dyDescent="0.2">
      <c r="A627" s="11">
        <v>45875</v>
      </c>
      <c r="B627" s="1">
        <v>49350</v>
      </c>
      <c r="C627" s="1" t="s">
        <v>934</v>
      </c>
      <c r="D627" s="1" t="s">
        <v>1119</v>
      </c>
      <c r="E627" s="5">
        <v>1686645</v>
      </c>
      <c r="F627" s="8" t="s">
        <v>145</v>
      </c>
      <c r="G627" s="5">
        <v>134932</v>
      </c>
      <c r="H627" s="5">
        <f t="shared" si="44"/>
        <v>1821577</v>
      </c>
      <c r="I627" s="1" t="s">
        <v>927</v>
      </c>
      <c r="J627" s="1" t="s">
        <v>933</v>
      </c>
      <c r="K627" s="19">
        <f t="shared" si="47"/>
        <v>45905</v>
      </c>
      <c r="L627" s="16">
        <f>+VLOOKUP(B627,'[2]2023'!$I$868:$Q$1009,9,0)</f>
        <v>1821577</v>
      </c>
      <c r="M627" s="16">
        <f t="shared" si="48"/>
        <v>0</v>
      </c>
      <c r="N627" s="14" t="str">
        <f>+VLOOKUP(B627,'[2]2023'!$I$868:$Q$1009,7,0)</f>
        <v>20250930</v>
      </c>
      <c r="O627" t="s">
        <v>1265</v>
      </c>
    </row>
    <row r="628" spans="1:15" x14ac:dyDescent="0.2">
      <c r="A628" s="11">
        <v>45876</v>
      </c>
      <c r="B628" s="1">
        <v>49470</v>
      </c>
      <c r="C628" s="1" t="s">
        <v>934</v>
      </c>
      <c r="D628" s="1" t="s">
        <v>1120</v>
      </c>
      <c r="E628" s="5">
        <v>1190660</v>
      </c>
      <c r="F628" s="8" t="s">
        <v>145</v>
      </c>
      <c r="G628" s="5">
        <v>95253</v>
      </c>
      <c r="H628" s="5">
        <f t="shared" si="44"/>
        <v>1285913</v>
      </c>
      <c r="I628" s="1" t="s">
        <v>924</v>
      </c>
      <c r="J628" s="1" t="s">
        <v>932</v>
      </c>
      <c r="K628" s="19">
        <f t="shared" si="47"/>
        <v>45906</v>
      </c>
      <c r="L628" s="16">
        <f>+VLOOKUP(B628,'[2]2023'!$I$868:$Q$1009,9,0)</f>
        <v>1285913</v>
      </c>
      <c r="M628" s="16">
        <f t="shared" si="48"/>
        <v>0</v>
      </c>
      <c r="N628" s="14" t="str">
        <f>+VLOOKUP(B628,'[2]2023'!$I$868:$Q$1009,7,0)</f>
        <v>20250930</v>
      </c>
      <c r="O628" t="s">
        <v>1265</v>
      </c>
    </row>
    <row r="629" spans="1:15" x14ac:dyDescent="0.2">
      <c r="A629" s="11">
        <v>45876</v>
      </c>
      <c r="B629" s="1">
        <v>49471</v>
      </c>
      <c r="C629" s="1" t="s">
        <v>934</v>
      </c>
      <c r="D629" s="1" t="s">
        <v>1121</v>
      </c>
      <c r="E629" s="5">
        <v>1667380</v>
      </c>
      <c r="F629" s="8" t="s">
        <v>145</v>
      </c>
      <c r="G629" s="5">
        <v>133390</v>
      </c>
      <c r="H629" s="5">
        <f t="shared" si="44"/>
        <v>1800770</v>
      </c>
      <c r="I629" s="1" t="s">
        <v>727</v>
      </c>
      <c r="J629" s="1" t="s">
        <v>243</v>
      </c>
      <c r="K629" s="19">
        <f t="shared" si="47"/>
        <v>45906</v>
      </c>
      <c r="L629" s="16">
        <f>+VLOOKUP(B629,'[2]2023'!$I$868:$Q$1009,9,0)</f>
        <v>1800770</v>
      </c>
      <c r="M629" s="16">
        <f t="shared" si="48"/>
        <v>0</v>
      </c>
      <c r="N629" s="14" t="str">
        <f>+VLOOKUP(B629,'[2]2023'!$I$868:$Q$1009,7,0)</f>
        <v>20250930</v>
      </c>
      <c r="O629" t="s">
        <v>1265</v>
      </c>
    </row>
    <row r="630" spans="1:15" x14ac:dyDescent="0.2">
      <c r="A630" s="11">
        <v>45877</v>
      </c>
      <c r="B630" s="1">
        <v>50311</v>
      </c>
      <c r="C630" s="1" t="s">
        <v>934</v>
      </c>
      <c r="D630" s="1" t="s">
        <v>1122</v>
      </c>
      <c r="E630" s="5">
        <v>555290</v>
      </c>
      <c r="F630" s="8" t="s">
        <v>145</v>
      </c>
      <c r="G630" s="5">
        <v>44423</v>
      </c>
      <c r="H630" s="5">
        <f t="shared" si="44"/>
        <v>599713</v>
      </c>
      <c r="I630" s="1" t="s">
        <v>911</v>
      </c>
      <c r="J630" s="1" t="s">
        <v>912</v>
      </c>
      <c r="K630" s="19">
        <f t="shared" si="47"/>
        <v>45907</v>
      </c>
      <c r="L630" s="16">
        <f>+VLOOKUP(B630,'[2]2023'!$I$868:$Q$1009,9,0)</f>
        <v>599713</v>
      </c>
      <c r="M630" s="16">
        <f t="shared" si="48"/>
        <v>0</v>
      </c>
      <c r="N630" s="14" t="str">
        <f>+VLOOKUP(B630,'[2]2023'!$I$868:$Q$1009,7,0)</f>
        <v>20250930</v>
      </c>
      <c r="O630" t="s">
        <v>1265</v>
      </c>
    </row>
    <row r="631" spans="1:15" x14ac:dyDescent="0.2">
      <c r="A631" s="11">
        <v>45877</v>
      </c>
      <c r="B631" s="1">
        <v>50677</v>
      </c>
      <c r="C631" s="1" t="s">
        <v>934</v>
      </c>
      <c r="D631" s="1" t="s">
        <v>1123</v>
      </c>
      <c r="E631" s="5">
        <v>17259300</v>
      </c>
      <c r="F631" s="8" t="s">
        <v>145</v>
      </c>
      <c r="G631" s="5">
        <v>1380744</v>
      </c>
      <c r="H631" s="5">
        <f t="shared" si="44"/>
        <v>18640044</v>
      </c>
      <c r="I631" s="1" t="s">
        <v>593</v>
      </c>
      <c r="J631" s="1" t="s">
        <v>162</v>
      </c>
      <c r="K631" s="19">
        <f t="shared" si="47"/>
        <v>45907</v>
      </c>
      <c r="L631" s="16">
        <f>+VLOOKUP(B631,'[2]2023'!$I$868:$Q$1009,9,0)</f>
        <v>18640044</v>
      </c>
      <c r="M631" s="16">
        <f t="shared" si="48"/>
        <v>0</v>
      </c>
      <c r="N631" s="14" t="str">
        <f>+VLOOKUP(B631,'[2]2023'!$I$868:$Q$1009,7,0)</f>
        <v>20250930</v>
      </c>
      <c r="O631" t="s">
        <v>1265</v>
      </c>
    </row>
    <row r="632" spans="1:15" x14ac:dyDescent="0.2">
      <c r="A632" s="11">
        <v>45877</v>
      </c>
      <c r="B632" s="1">
        <v>50688</v>
      </c>
      <c r="C632" s="1" t="s">
        <v>934</v>
      </c>
      <c r="D632" s="1" t="s">
        <v>1124</v>
      </c>
      <c r="E632" s="5">
        <v>1190660</v>
      </c>
      <c r="F632" s="8" t="s">
        <v>145</v>
      </c>
      <c r="G632" s="5">
        <v>95253</v>
      </c>
      <c r="H632" s="5">
        <f t="shared" si="44"/>
        <v>1285913</v>
      </c>
      <c r="I632" s="1" t="s">
        <v>748</v>
      </c>
      <c r="J632" s="1" t="s">
        <v>134</v>
      </c>
      <c r="K632" s="19">
        <f t="shared" si="47"/>
        <v>45907</v>
      </c>
      <c r="L632" s="16">
        <f>+VLOOKUP(B632,'[2]2023'!$I$868:$Q$1009,9,0)</f>
        <v>1285913</v>
      </c>
      <c r="M632" s="16">
        <f t="shared" si="48"/>
        <v>0</v>
      </c>
      <c r="N632" s="14" t="str">
        <f>+VLOOKUP(B632,'[2]2023'!$I$868:$Q$1009,7,0)</f>
        <v>20250930</v>
      </c>
      <c r="O632" t="s">
        <v>1265</v>
      </c>
    </row>
    <row r="633" spans="1:15" x14ac:dyDescent="0.2">
      <c r="A633" s="11">
        <v>45877</v>
      </c>
      <c r="B633" s="1">
        <v>50689</v>
      </c>
      <c r="C633" s="1" t="s">
        <v>934</v>
      </c>
      <c r="D633" s="1" t="s">
        <v>1125</v>
      </c>
      <c r="E633" s="5">
        <v>1110580</v>
      </c>
      <c r="F633" s="8" t="s">
        <v>145</v>
      </c>
      <c r="G633" s="5">
        <v>88846</v>
      </c>
      <c r="H633" s="5">
        <f t="shared" si="44"/>
        <v>1199426</v>
      </c>
      <c r="I633" s="1" t="s">
        <v>748</v>
      </c>
      <c r="J633" s="1" t="s">
        <v>134</v>
      </c>
      <c r="K633" s="19">
        <f t="shared" si="47"/>
        <v>45907</v>
      </c>
      <c r="L633" s="16">
        <f>+VLOOKUP(B633,'[2]2023'!$I$868:$Q$1009,9,0)</f>
        <v>1199426</v>
      </c>
      <c r="M633" s="16">
        <f t="shared" si="48"/>
        <v>0</v>
      </c>
      <c r="N633" s="14" t="str">
        <f>+VLOOKUP(B633,'[2]2023'!$I$868:$Q$1009,7,0)</f>
        <v>20250930</v>
      </c>
      <c r="O633" t="s">
        <v>1265</v>
      </c>
    </row>
    <row r="634" spans="1:15" x14ac:dyDescent="0.2">
      <c r="A634" s="11">
        <v>45880</v>
      </c>
      <c r="B634" s="1">
        <v>5879</v>
      </c>
      <c r="C634" s="1" t="s">
        <v>952</v>
      </c>
      <c r="D634" s="1" t="s">
        <v>1020</v>
      </c>
      <c r="E634" s="5">
        <v>-2155795</v>
      </c>
      <c r="F634" s="8" t="s">
        <v>145</v>
      </c>
      <c r="G634" s="5">
        <v>-172464</v>
      </c>
      <c r="H634" s="5">
        <f t="shared" si="44"/>
        <v>-2328259</v>
      </c>
      <c r="I634" s="1" t="s">
        <v>748</v>
      </c>
      <c r="J634" s="1" t="s">
        <v>134</v>
      </c>
      <c r="K634" s="19">
        <f t="shared" si="47"/>
        <v>45910</v>
      </c>
      <c r="L634" s="16">
        <f>+VLOOKUP(B634,'[1]2023'!I$3047:Q$3175,9,0)</f>
        <v>-2328259</v>
      </c>
      <c r="M634" s="16">
        <f t="shared" si="48"/>
        <v>0</v>
      </c>
      <c r="N634" s="14" t="str">
        <f>+VLOOKUP(B634,'[1]2023'!I$3047:Q$3175,7,0)</f>
        <v>20250811</v>
      </c>
      <c r="O634" t="s">
        <v>1207</v>
      </c>
    </row>
    <row r="635" spans="1:15" x14ac:dyDescent="0.2">
      <c r="A635" s="11">
        <v>45880</v>
      </c>
      <c r="B635" s="1">
        <v>6598</v>
      </c>
      <c r="C635" s="1" t="s">
        <v>944</v>
      </c>
      <c r="D635" s="1" t="s">
        <v>1126</v>
      </c>
      <c r="E635" s="5">
        <v>-36129</v>
      </c>
      <c r="F635" s="20">
        <v>0.1</v>
      </c>
      <c r="G635" s="5">
        <v>-3613</v>
      </c>
      <c r="H635" s="5">
        <f t="shared" si="44"/>
        <v>-39742</v>
      </c>
      <c r="I635" s="1" t="s">
        <v>394</v>
      </c>
      <c r="J635" s="1" t="s">
        <v>472</v>
      </c>
      <c r="K635" s="19">
        <f t="shared" si="47"/>
        <v>45910</v>
      </c>
      <c r="L635" s="16">
        <f>+VLOOKUP(B635,'[1]2023'!I$3047:Q$3175,9,0)</f>
        <v>-39742</v>
      </c>
      <c r="M635" s="16">
        <f t="shared" si="48"/>
        <v>0</v>
      </c>
      <c r="N635" s="14" t="str">
        <f>+VLOOKUP(B635,'[1]2023'!I$3047:Q$3175,7,0)</f>
        <v>20250811</v>
      </c>
      <c r="O635" t="s">
        <v>1207</v>
      </c>
    </row>
    <row r="636" spans="1:15" x14ac:dyDescent="0.2">
      <c r="A636" s="11">
        <v>45880</v>
      </c>
      <c r="B636" s="1">
        <v>6835</v>
      </c>
      <c r="C636" s="1" t="s">
        <v>956</v>
      </c>
      <c r="D636" s="1" t="s">
        <v>1020</v>
      </c>
      <c r="E636" s="5">
        <v>-3077414</v>
      </c>
      <c r="F636" s="8" t="s">
        <v>145</v>
      </c>
      <c r="G636" s="5">
        <v>-246193</v>
      </c>
      <c r="H636" s="5">
        <f t="shared" si="44"/>
        <v>-3323607</v>
      </c>
      <c r="I636" s="1" t="s">
        <v>593</v>
      </c>
      <c r="J636" s="1" t="s">
        <v>162</v>
      </c>
      <c r="K636" s="19">
        <f t="shared" si="47"/>
        <v>45910</v>
      </c>
      <c r="L636" s="16">
        <f>+VLOOKUP(B636,'[1]2023'!I$3047:Q$3175,9,0)</f>
        <v>-3323607</v>
      </c>
      <c r="M636" s="16">
        <f t="shared" si="48"/>
        <v>0</v>
      </c>
      <c r="N636" s="14" t="str">
        <f>+VLOOKUP(B636,'[1]2023'!I$3047:Q$3175,7,0)</f>
        <v>20250811</v>
      </c>
      <c r="O636" t="s">
        <v>1207</v>
      </c>
    </row>
    <row r="637" spans="1:15" x14ac:dyDescent="0.2">
      <c r="A637" s="11">
        <v>45880</v>
      </c>
      <c r="B637" s="1">
        <v>7501</v>
      </c>
      <c r="C637" s="1" t="s">
        <v>956</v>
      </c>
      <c r="D637" s="1" t="s">
        <v>1126</v>
      </c>
      <c r="E637" s="5">
        <v>-323224</v>
      </c>
      <c r="F637" s="20">
        <v>0.1</v>
      </c>
      <c r="G637" s="5">
        <v>-32322</v>
      </c>
      <c r="H637" s="5">
        <f t="shared" si="44"/>
        <v>-355546</v>
      </c>
      <c r="I637" s="1" t="s">
        <v>593</v>
      </c>
      <c r="J637" s="1" t="s">
        <v>162</v>
      </c>
      <c r="K637" s="19">
        <f t="shared" si="47"/>
        <v>45910</v>
      </c>
      <c r="L637" s="16">
        <f>+VLOOKUP(B637,'[1]2023'!I$3047:Q$3175,9,0)</f>
        <v>-355546</v>
      </c>
      <c r="M637" s="16">
        <f t="shared" si="48"/>
        <v>0</v>
      </c>
      <c r="N637" s="14" t="str">
        <f>+VLOOKUP(B637,'[1]2023'!I$3047:Q$3175,7,0)</f>
        <v>20250811</v>
      </c>
      <c r="O637" t="s">
        <v>1207</v>
      </c>
    </row>
    <row r="638" spans="1:15" x14ac:dyDescent="0.2">
      <c r="A638" s="11">
        <v>45880</v>
      </c>
      <c r="B638" s="1">
        <v>9020</v>
      </c>
      <c r="C638" s="1" t="s">
        <v>940</v>
      </c>
      <c r="D638" s="1" t="s">
        <v>1126</v>
      </c>
      <c r="E638" s="5">
        <v>-414023</v>
      </c>
      <c r="F638" s="20">
        <v>0.1</v>
      </c>
      <c r="G638" s="5">
        <v>-41402</v>
      </c>
      <c r="H638" s="5">
        <f t="shared" si="44"/>
        <v>-455425</v>
      </c>
      <c r="I638" s="1" t="s">
        <v>748</v>
      </c>
      <c r="J638" s="1" t="s">
        <v>134</v>
      </c>
      <c r="K638" s="19">
        <f t="shared" si="47"/>
        <v>45910</v>
      </c>
      <c r="L638" s="16">
        <f>+VLOOKUP(B638,'[1]2023'!I$3047:Q$3175,9,0)</f>
        <v>-455425</v>
      </c>
      <c r="M638" s="16">
        <f t="shared" si="48"/>
        <v>0</v>
      </c>
      <c r="N638" s="14" t="str">
        <f>+VLOOKUP(B638,'[1]2023'!I$3047:Q$3175,7,0)</f>
        <v>20250811</v>
      </c>
      <c r="O638" t="s">
        <v>1207</v>
      </c>
    </row>
    <row r="639" spans="1:15" x14ac:dyDescent="0.2">
      <c r="A639" s="11">
        <v>45881</v>
      </c>
      <c r="B639" s="1">
        <v>5890</v>
      </c>
      <c r="C639" s="1" t="s">
        <v>957</v>
      </c>
      <c r="D639" s="1" t="s">
        <v>1127</v>
      </c>
      <c r="E639" s="5">
        <v>-207373</v>
      </c>
      <c r="F639" s="8" t="s">
        <v>145</v>
      </c>
      <c r="G639" s="5">
        <v>-16590</v>
      </c>
      <c r="H639" s="5">
        <f t="shared" si="44"/>
        <v>-223963</v>
      </c>
      <c r="I639" s="1" t="s">
        <v>438</v>
      </c>
      <c r="J639" s="1" t="s">
        <v>779</v>
      </c>
      <c r="K639" s="19">
        <f t="shared" si="47"/>
        <v>45911</v>
      </c>
      <c r="L639" s="16">
        <f>+VLOOKUP(B639,'[1]2023'!I$3047:Q$3175,9,0)</f>
        <v>-223963</v>
      </c>
      <c r="M639" s="16">
        <f t="shared" si="48"/>
        <v>0</v>
      </c>
      <c r="N639" s="14" t="str">
        <f>+VLOOKUP(B639,'[1]2023'!I$3047:Q$3175,7,0)</f>
        <v>20250811</v>
      </c>
      <c r="O639" t="s">
        <v>1207</v>
      </c>
    </row>
    <row r="640" spans="1:15" x14ac:dyDescent="0.2">
      <c r="A640" s="11">
        <v>45881</v>
      </c>
      <c r="B640" s="1">
        <v>5891</v>
      </c>
      <c r="C640" s="1" t="s">
        <v>957</v>
      </c>
      <c r="D640" s="1" t="s">
        <v>1126</v>
      </c>
      <c r="E640" s="5">
        <v>-62212</v>
      </c>
      <c r="F640" s="20">
        <v>0.1</v>
      </c>
      <c r="G640" s="5">
        <v>-6221</v>
      </c>
      <c r="H640" s="5">
        <f t="shared" si="44"/>
        <v>-68433</v>
      </c>
      <c r="I640" s="1" t="s">
        <v>438</v>
      </c>
      <c r="J640" s="1" t="s">
        <v>779</v>
      </c>
      <c r="K640" s="19">
        <f t="shared" si="47"/>
        <v>45911</v>
      </c>
      <c r="L640" s="16">
        <f>+VLOOKUP(B640,'[1]2023'!I$3047:Q$3175,9,0)</f>
        <v>-68433</v>
      </c>
      <c r="M640" s="16">
        <f t="shared" si="48"/>
        <v>0</v>
      </c>
      <c r="N640" s="14" t="str">
        <f>+VLOOKUP(B640,'[1]2023'!I$3047:Q$3175,7,0)</f>
        <v>20250811</v>
      </c>
      <c r="O640" t="s">
        <v>1207</v>
      </c>
    </row>
    <row r="641" spans="1:15" x14ac:dyDescent="0.2">
      <c r="A641" s="11">
        <v>45881</v>
      </c>
      <c r="B641" s="1">
        <v>7950</v>
      </c>
      <c r="C641" s="1" t="s">
        <v>938</v>
      </c>
      <c r="D641" s="1" t="s">
        <v>1127</v>
      </c>
      <c r="E641" s="5">
        <v>-1305755</v>
      </c>
      <c r="F641" s="8" t="s">
        <v>145</v>
      </c>
      <c r="G641" s="5">
        <v>-104460</v>
      </c>
      <c r="H641" s="5">
        <f t="shared" si="44"/>
        <v>-1410215</v>
      </c>
      <c r="I641" s="1" t="s">
        <v>437</v>
      </c>
      <c r="J641" s="1" t="s">
        <v>456</v>
      </c>
      <c r="K641" s="19">
        <f t="shared" si="47"/>
        <v>45911</v>
      </c>
      <c r="L641" s="16">
        <f>+VLOOKUP(B641,'[1]2023'!I$3047:Q$3175,9,0)</f>
        <v>-1410215</v>
      </c>
      <c r="M641" s="16">
        <f t="shared" si="48"/>
        <v>0</v>
      </c>
      <c r="N641" s="14" t="str">
        <f>+VLOOKUP(B641,'[1]2023'!I$3047:Q$3175,7,0)</f>
        <v>20250811</v>
      </c>
      <c r="O641" t="s">
        <v>1207</v>
      </c>
    </row>
    <row r="642" spans="1:15" x14ac:dyDescent="0.2">
      <c r="A642" s="11">
        <v>45881</v>
      </c>
      <c r="B642" s="1">
        <v>7564</v>
      </c>
      <c r="C642" s="1" t="s">
        <v>949</v>
      </c>
      <c r="D642" s="1" t="s">
        <v>1127</v>
      </c>
      <c r="E642" s="5">
        <v>-47627</v>
      </c>
      <c r="F642" s="8" t="s">
        <v>145</v>
      </c>
      <c r="G642" s="5">
        <v>-3810</v>
      </c>
      <c r="H642" s="5">
        <f t="shared" si="44"/>
        <v>-51437</v>
      </c>
      <c r="I642" s="1" t="s">
        <v>924</v>
      </c>
      <c r="J642" s="1" t="s">
        <v>932</v>
      </c>
      <c r="K642" s="19">
        <f t="shared" ref="K642:K643" si="49">30+A642</f>
        <v>45911</v>
      </c>
      <c r="L642" s="16">
        <f>+VLOOKUP(B642,'[1]2023'!I$3047:Q$3175,9,0)</f>
        <v>-51437</v>
      </c>
      <c r="M642" s="16">
        <f t="shared" ref="M642:M643" si="50">+L642-H642</f>
        <v>0</v>
      </c>
      <c r="N642" s="14" t="str">
        <f>+VLOOKUP(B642,'[1]2023'!I$3047:Q$3175,7,0)</f>
        <v>20250811</v>
      </c>
      <c r="O642" t="s">
        <v>1207</v>
      </c>
    </row>
    <row r="643" spans="1:15" x14ac:dyDescent="0.2">
      <c r="A643" s="11">
        <v>45888</v>
      </c>
      <c r="B643" s="1">
        <v>8065</v>
      </c>
      <c r="C643" s="1" t="s">
        <v>949</v>
      </c>
      <c r="D643" s="1" t="s">
        <v>1126</v>
      </c>
      <c r="E643" s="5">
        <v>-14288</v>
      </c>
      <c r="F643" s="20">
        <v>0.1</v>
      </c>
      <c r="G643" s="5">
        <v>-1429</v>
      </c>
      <c r="H643" s="5">
        <f t="shared" si="44"/>
        <v>-15717</v>
      </c>
      <c r="I643" s="1" t="s">
        <v>924</v>
      </c>
      <c r="J643" s="1" t="s">
        <v>932</v>
      </c>
      <c r="K643" s="19">
        <f t="shared" si="49"/>
        <v>45918</v>
      </c>
      <c r="L643" s="16">
        <f>+VLOOKUP(B643,'[1]2023'!I$3047:Q$3175,9,0)</f>
        <v>-15717</v>
      </c>
      <c r="M643" s="16">
        <f t="shared" si="50"/>
        <v>0</v>
      </c>
      <c r="N643" s="14" t="str">
        <f>+VLOOKUP(B643,'[1]2023'!I$3047:Q$3175,7,0)</f>
        <v>20250811</v>
      </c>
      <c r="O643" t="s">
        <v>1207</v>
      </c>
    </row>
    <row r="644" spans="1:15" x14ac:dyDescent="0.2">
      <c r="A644" s="11">
        <v>45882</v>
      </c>
      <c r="B644" s="1">
        <v>5009</v>
      </c>
      <c r="C644" s="1" t="s">
        <v>946</v>
      </c>
      <c r="D644" s="1" t="s">
        <v>1127</v>
      </c>
      <c r="E644" s="5">
        <v>-156758</v>
      </c>
      <c r="F644" s="8" t="s">
        <v>145</v>
      </c>
      <c r="G644" s="5">
        <v>-12541</v>
      </c>
      <c r="H644" s="5">
        <f t="shared" si="44"/>
        <v>-169299</v>
      </c>
      <c r="I644" s="1" t="s">
        <v>438</v>
      </c>
      <c r="J644" s="1" t="s">
        <v>779</v>
      </c>
      <c r="K644" s="19">
        <f t="shared" si="47"/>
        <v>45912</v>
      </c>
      <c r="L644" s="16">
        <f>+VLOOKUP(B644,'[1]2023'!I$3047:Q$3175,9,0)</f>
        <v>-169299</v>
      </c>
      <c r="M644" s="16">
        <f t="shared" si="48"/>
        <v>0</v>
      </c>
      <c r="N644" s="14" t="str">
        <f>+VLOOKUP(B644,'[1]2023'!I$3047:Q$3175,7,0)</f>
        <v>20250811</v>
      </c>
      <c r="O644" t="s">
        <v>1207</v>
      </c>
    </row>
    <row r="645" spans="1:15" x14ac:dyDescent="0.2">
      <c r="A645" s="11">
        <v>45882</v>
      </c>
      <c r="B645" s="1">
        <v>5384</v>
      </c>
      <c r="C645" s="1" t="s">
        <v>946</v>
      </c>
      <c r="D645" s="1" t="s">
        <v>1126</v>
      </c>
      <c r="E645" s="5">
        <v>-47027</v>
      </c>
      <c r="F645" s="20">
        <v>0.1</v>
      </c>
      <c r="G645" s="5">
        <v>-4703</v>
      </c>
      <c r="H645" s="5">
        <f t="shared" ref="H645:H708" si="51">+E645+G645</f>
        <v>-51730</v>
      </c>
      <c r="I645" s="1" t="s">
        <v>438</v>
      </c>
      <c r="J645" s="1" t="s">
        <v>779</v>
      </c>
      <c r="K645" s="19">
        <f t="shared" si="47"/>
        <v>45912</v>
      </c>
      <c r="L645" s="16">
        <f>+VLOOKUP(B645,'[1]2023'!I$3047:Q$3175,9,0)</f>
        <v>-51730</v>
      </c>
      <c r="M645" s="16">
        <f t="shared" si="48"/>
        <v>0</v>
      </c>
      <c r="N645" s="14" t="str">
        <f>+VLOOKUP(B645,'[1]2023'!I$3047:Q$3175,7,0)</f>
        <v>20250811</v>
      </c>
      <c r="O645" t="s">
        <v>1207</v>
      </c>
    </row>
    <row r="646" spans="1:15" x14ac:dyDescent="0.2">
      <c r="A646" s="11">
        <v>45882</v>
      </c>
      <c r="B646" s="1">
        <v>6273</v>
      </c>
      <c r="C646" s="1" t="s">
        <v>950</v>
      </c>
      <c r="D646" s="1" t="s">
        <v>1126</v>
      </c>
      <c r="E646" s="5">
        <v>-97643</v>
      </c>
      <c r="F646" s="20">
        <v>0.1</v>
      </c>
      <c r="G646" s="5">
        <v>-9764</v>
      </c>
      <c r="H646" s="5">
        <f t="shared" si="51"/>
        <v>-107407</v>
      </c>
      <c r="I646" s="1" t="s">
        <v>207</v>
      </c>
      <c r="J646" s="1" t="s">
        <v>706</v>
      </c>
      <c r="K646" s="19">
        <f t="shared" si="47"/>
        <v>45912</v>
      </c>
      <c r="L646" s="16">
        <f>+VLOOKUP(B646,'[1]2023'!I$3047:Q$3175,9,0)</f>
        <v>-107407</v>
      </c>
      <c r="M646" s="16">
        <f t="shared" si="48"/>
        <v>0</v>
      </c>
      <c r="N646" s="14" t="str">
        <f>+VLOOKUP(B646,'[1]2023'!I$3047:Q$3175,7,0)</f>
        <v>20250811</v>
      </c>
      <c r="O646" t="s">
        <v>1207</v>
      </c>
    </row>
    <row r="647" spans="1:15" x14ac:dyDescent="0.2">
      <c r="A647" s="11">
        <v>45882</v>
      </c>
      <c r="B647" s="1">
        <v>6877</v>
      </c>
      <c r="C647" s="1" t="s">
        <v>944</v>
      </c>
      <c r="D647" s="1" t="s">
        <v>1127</v>
      </c>
      <c r="E647" s="5">
        <v>-120430</v>
      </c>
      <c r="F647" s="8" t="s">
        <v>145</v>
      </c>
      <c r="G647" s="5">
        <v>-9634</v>
      </c>
      <c r="H647" s="5">
        <f t="shared" si="51"/>
        <v>-130064</v>
      </c>
      <c r="I647" s="1" t="s">
        <v>394</v>
      </c>
      <c r="J647" s="1" t="s">
        <v>472</v>
      </c>
      <c r="K647" s="19">
        <f t="shared" si="47"/>
        <v>45912</v>
      </c>
      <c r="L647" s="16">
        <f>+VLOOKUP(B647,'[1]2023'!I$3047:Q$3175,9,0)</f>
        <v>-130064</v>
      </c>
      <c r="M647" s="16">
        <f t="shared" si="48"/>
        <v>0</v>
      </c>
      <c r="N647" s="14" t="str">
        <f>+VLOOKUP(B647,'[1]2023'!I$3047:Q$3175,7,0)</f>
        <v>20250811</v>
      </c>
      <c r="O647" t="s">
        <v>1207</v>
      </c>
    </row>
    <row r="648" spans="1:15" x14ac:dyDescent="0.2">
      <c r="A648" s="11">
        <v>45882</v>
      </c>
      <c r="B648" s="1">
        <v>9363</v>
      </c>
      <c r="C648" s="1" t="s">
        <v>940</v>
      </c>
      <c r="D648" s="1" t="s">
        <v>1127</v>
      </c>
      <c r="E648" s="5">
        <v>-1380077</v>
      </c>
      <c r="F648" s="8" t="s">
        <v>145</v>
      </c>
      <c r="G648" s="5">
        <v>-110406</v>
      </c>
      <c r="H648" s="5">
        <f t="shared" si="51"/>
        <v>-1490483</v>
      </c>
      <c r="I648" s="1" t="s">
        <v>748</v>
      </c>
      <c r="J648" s="1" t="s">
        <v>134</v>
      </c>
      <c r="K648" s="19">
        <f t="shared" si="47"/>
        <v>45912</v>
      </c>
      <c r="L648" s="16">
        <f>+VLOOKUP(B648,'[1]2023'!I$3047:Q$3175,9,0)</f>
        <v>-1490483</v>
      </c>
      <c r="M648" s="16">
        <f t="shared" si="48"/>
        <v>0</v>
      </c>
      <c r="N648" s="14" t="str">
        <f>+VLOOKUP(B648,'[1]2023'!I$3047:Q$3175,7,0)</f>
        <v>20250811</v>
      </c>
      <c r="O648" t="s">
        <v>1207</v>
      </c>
    </row>
    <row r="649" spans="1:15" x14ac:dyDescent="0.2">
      <c r="A649" s="11">
        <v>45883</v>
      </c>
      <c r="B649" s="1">
        <v>5263</v>
      </c>
      <c r="C649" s="1" t="s">
        <v>953</v>
      </c>
      <c r="D649" s="1" t="s">
        <v>1126</v>
      </c>
      <c r="E649" s="5">
        <v>-43760</v>
      </c>
      <c r="F649" s="20">
        <v>0.1</v>
      </c>
      <c r="G649" s="5">
        <v>-4376</v>
      </c>
      <c r="H649" s="5">
        <f t="shared" si="51"/>
        <v>-48136</v>
      </c>
      <c r="I649" s="1" t="s">
        <v>911</v>
      </c>
      <c r="J649" s="1" t="s">
        <v>912</v>
      </c>
      <c r="K649" s="19">
        <f t="shared" si="47"/>
        <v>45913</v>
      </c>
      <c r="L649" s="16">
        <f>+VLOOKUP(B649,'[1]2023'!I$3047:Q$3175,9,0)</f>
        <v>-48136</v>
      </c>
      <c r="M649" s="16">
        <f t="shared" si="48"/>
        <v>0</v>
      </c>
      <c r="N649" s="14" t="str">
        <f>+VLOOKUP(B649,'[1]2023'!I$3047:Q$3175,7,0)</f>
        <v>20250811</v>
      </c>
      <c r="O649" t="s">
        <v>1207</v>
      </c>
    </row>
    <row r="650" spans="1:15" x14ac:dyDescent="0.2">
      <c r="A650" s="11">
        <v>45883</v>
      </c>
      <c r="B650" s="1">
        <v>5995</v>
      </c>
      <c r="C650" s="1" t="s">
        <v>954</v>
      </c>
      <c r="D650" s="1" t="s">
        <v>1020</v>
      </c>
      <c r="E650" s="5">
        <v>-2715353</v>
      </c>
      <c r="F650" s="8" t="s">
        <v>145</v>
      </c>
      <c r="G650" s="5">
        <v>-217228</v>
      </c>
      <c r="H650" s="5">
        <f t="shared" si="51"/>
        <v>-2932581</v>
      </c>
      <c r="I650" s="1" t="s">
        <v>393</v>
      </c>
      <c r="J650" s="1" t="s">
        <v>677</v>
      </c>
      <c r="K650" s="19">
        <f t="shared" si="47"/>
        <v>45913</v>
      </c>
      <c r="L650" s="16">
        <f>+VLOOKUP(B650,'[1]2023'!I$3047:Q$3175,9,0)</f>
        <v>-2932581</v>
      </c>
      <c r="M650" s="16">
        <f t="shared" si="48"/>
        <v>0</v>
      </c>
      <c r="N650" s="14" t="str">
        <f>+VLOOKUP(B650,'[1]2023'!I$3047:Q$3175,7,0)</f>
        <v>20250811</v>
      </c>
      <c r="O650" t="s">
        <v>1207</v>
      </c>
    </row>
    <row r="651" spans="1:15" x14ac:dyDescent="0.2">
      <c r="A651" s="11">
        <v>45883</v>
      </c>
      <c r="B651" s="1">
        <v>6122</v>
      </c>
      <c r="C651" s="1" t="s">
        <v>954</v>
      </c>
      <c r="D651" s="1" t="s">
        <v>1126</v>
      </c>
      <c r="E651" s="5">
        <v>-214606</v>
      </c>
      <c r="F651" s="20">
        <v>0.1</v>
      </c>
      <c r="G651" s="5">
        <v>-21461</v>
      </c>
      <c r="H651" s="5">
        <f t="shared" si="51"/>
        <v>-236067</v>
      </c>
      <c r="I651" s="1" t="s">
        <v>393</v>
      </c>
      <c r="J651" s="1" t="s">
        <v>677</v>
      </c>
      <c r="K651" s="19">
        <f t="shared" si="47"/>
        <v>45913</v>
      </c>
      <c r="L651" s="16">
        <f>+VLOOKUP(B651,'[1]2023'!I$3047:Q$3175,9,0)</f>
        <v>-236067</v>
      </c>
      <c r="M651" s="16">
        <f t="shared" si="48"/>
        <v>0</v>
      </c>
      <c r="N651" s="14" t="str">
        <f>+VLOOKUP(B651,'[1]2023'!I$3047:Q$3175,7,0)</f>
        <v>20250811</v>
      </c>
      <c r="O651" t="s">
        <v>1207</v>
      </c>
    </row>
    <row r="652" spans="1:15" x14ac:dyDescent="0.2">
      <c r="A652" s="11">
        <v>45884</v>
      </c>
      <c r="B652" s="1">
        <v>6524</v>
      </c>
      <c r="C652" s="1" t="s">
        <v>950</v>
      </c>
      <c r="D652" s="1" t="s">
        <v>1127</v>
      </c>
      <c r="E652" s="5">
        <v>-325476</v>
      </c>
      <c r="F652" s="8" t="s">
        <v>145</v>
      </c>
      <c r="G652" s="5">
        <v>-26038</v>
      </c>
      <c r="H652" s="5">
        <f t="shared" si="51"/>
        <v>-351514</v>
      </c>
      <c r="I652" s="1" t="s">
        <v>207</v>
      </c>
      <c r="J652" s="1" t="s">
        <v>706</v>
      </c>
      <c r="K652" s="19">
        <f t="shared" si="47"/>
        <v>45914</v>
      </c>
      <c r="L652" s="16">
        <f>+VLOOKUP(B652,'[1]2023'!I$3047:Q$3175,9,0)</f>
        <v>-351514</v>
      </c>
      <c r="M652" s="16">
        <f t="shared" si="48"/>
        <v>0</v>
      </c>
      <c r="N652" s="14" t="str">
        <f>+VLOOKUP(B652,'[1]2023'!I$3047:Q$3175,7,0)</f>
        <v>20250811</v>
      </c>
      <c r="O652" t="s">
        <v>1207</v>
      </c>
    </row>
    <row r="653" spans="1:15" x14ac:dyDescent="0.2">
      <c r="A653" s="11">
        <v>45885</v>
      </c>
      <c r="B653" s="1">
        <v>5518</v>
      </c>
      <c r="C653" s="1" t="s">
        <v>953</v>
      </c>
      <c r="D653" s="1" t="s">
        <v>1127</v>
      </c>
      <c r="E653" s="5">
        <v>-145868</v>
      </c>
      <c r="F653" s="8" t="s">
        <v>145</v>
      </c>
      <c r="G653" s="5">
        <v>-11669</v>
      </c>
      <c r="H653" s="5">
        <f t="shared" si="51"/>
        <v>-157537</v>
      </c>
      <c r="I653" s="1" t="s">
        <v>911</v>
      </c>
      <c r="J653" s="1" t="s">
        <v>912</v>
      </c>
      <c r="K653" s="19">
        <f t="shared" si="47"/>
        <v>45915</v>
      </c>
      <c r="L653" s="16">
        <f>+VLOOKUP(B653,'[1]2023'!I$3047:Q$3175,9,0)</f>
        <v>-157537</v>
      </c>
      <c r="M653" s="16">
        <f t="shared" si="48"/>
        <v>0</v>
      </c>
      <c r="N653" s="14" t="str">
        <f>+VLOOKUP(B653,'[1]2023'!I$3047:Q$3175,7,0)</f>
        <v>20250811</v>
      </c>
      <c r="O653" t="s">
        <v>1207</v>
      </c>
    </row>
    <row r="654" spans="1:15" x14ac:dyDescent="0.2">
      <c r="A654" s="11">
        <v>45885</v>
      </c>
      <c r="B654" s="1">
        <v>8471</v>
      </c>
      <c r="C654" s="1" t="s">
        <v>938</v>
      </c>
      <c r="D654" s="1" t="s">
        <v>1126</v>
      </c>
      <c r="E654" s="5">
        <v>-391726</v>
      </c>
      <c r="F654" s="20">
        <v>0.1</v>
      </c>
      <c r="G654" s="5">
        <v>-39173</v>
      </c>
      <c r="H654" s="5">
        <f t="shared" si="51"/>
        <v>-430899</v>
      </c>
      <c r="I654" s="1" t="s">
        <v>437</v>
      </c>
      <c r="J654" s="1" t="s">
        <v>456</v>
      </c>
      <c r="K654" s="19">
        <f t="shared" si="47"/>
        <v>45915</v>
      </c>
      <c r="L654" s="16">
        <f>+VLOOKUP(B654,'[1]2023'!I$3047:Q$3175,9,0)</f>
        <v>-430899</v>
      </c>
      <c r="M654" s="16">
        <f t="shared" si="48"/>
        <v>0</v>
      </c>
      <c r="N654" s="14" t="str">
        <f>+VLOOKUP(B654,'[1]2023'!I$3047:Q$3175,7,0)</f>
        <v>20250811</v>
      </c>
      <c r="O654" t="s">
        <v>1207</v>
      </c>
    </row>
    <row r="655" spans="1:15" x14ac:dyDescent="0.2">
      <c r="A655" s="11">
        <v>45887</v>
      </c>
      <c r="B655" s="1">
        <v>6099</v>
      </c>
      <c r="C655" s="1" t="s">
        <v>947</v>
      </c>
      <c r="D655" s="1" t="s">
        <v>1127</v>
      </c>
      <c r="E655" s="5">
        <v>-178932</v>
      </c>
      <c r="F655" s="8" t="s">
        <v>145</v>
      </c>
      <c r="G655" s="5">
        <v>-14315</v>
      </c>
      <c r="H655" s="5">
        <f t="shared" si="51"/>
        <v>-193247</v>
      </c>
      <c r="I655" s="1" t="s">
        <v>727</v>
      </c>
      <c r="J655" s="1" t="s">
        <v>243</v>
      </c>
      <c r="K655" s="19">
        <f t="shared" si="47"/>
        <v>45917</v>
      </c>
      <c r="L655" s="16">
        <f>+VLOOKUP(B655,'[1]2023'!I$3047:Q$3175,9,0)</f>
        <v>-193247</v>
      </c>
      <c r="M655" s="16">
        <f t="shared" si="48"/>
        <v>0</v>
      </c>
      <c r="N655" s="14" t="str">
        <f>+VLOOKUP(B655,'[1]2023'!I$3047:Q$3175,7,0)</f>
        <v>20250811</v>
      </c>
      <c r="O655" t="s">
        <v>1207</v>
      </c>
    </row>
    <row r="656" spans="1:15" x14ac:dyDescent="0.2">
      <c r="A656" s="11">
        <v>45887</v>
      </c>
      <c r="B656" s="1">
        <v>6552</v>
      </c>
      <c r="C656" s="1" t="s">
        <v>947</v>
      </c>
      <c r="D656" s="1" t="s">
        <v>1126</v>
      </c>
      <c r="E656" s="5">
        <v>-53680</v>
      </c>
      <c r="F656" s="20">
        <v>0.1</v>
      </c>
      <c r="G656" s="5">
        <v>-5368</v>
      </c>
      <c r="H656" s="5">
        <f t="shared" si="51"/>
        <v>-59048</v>
      </c>
      <c r="I656" s="1" t="s">
        <v>727</v>
      </c>
      <c r="J656" s="1" t="s">
        <v>243</v>
      </c>
      <c r="K656" s="19">
        <f t="shared" si="47"/>
        <v>45917</v>
      </c>
      <c r="L656" s="16">
        <f>+VLOOKUP(B656,'[1]2023'!I$3047:Q$3175,9,0)</f>
        <v>-59048</v>
      </c>
      <c r="M656" s="16">
        <f t="shared" si="48"/>
        <v>0</v>
      </c>
      <c r="N656" s="14" t="str">
        <f>+VLOOKUP(B656,'[1]2023'!I$3047:Q$3175,7,0)</f>
        <v>20250811</v>
      </c>
      <c r="O656" t="s">
        <v>1207</v>
      </c>
    </row>
    <row r="657" spans="1:15" x14ac:dyDescent="0.2">
      <c r="A657" s="11">
        <v>45887</v>
      </c>
      <c r="B657" s="1">
        <v>6597</v>
      </c>
      <c r="C657" s="1" t="s">
        <v>952</v>
      </c>
      <c r="D657" s="1" t="s">
        <v>905</v>
      </c>
      <c r="E657" s="5">
        <v>-46738</v>
      </c>
      <c r="F657" s="20">
        <v>0.1</v>
      </c>
      <c r="G657" s="5">
        <v>-4674</v>
      </c>
      <c r="H657" s="5">
        <f t="shared" si="51"/>
        <v>-51412</v>
      </c>
      <c r="I657" s="1" t="s">
        <v>748</v>
      </c>
      <c r="J657" s="1" t="s">
        <v>134</v>
      </c>
      <c r="K657" s="19">
        <f t="shared" si="47"/>
        <v>45917</v>
      </c>
      <c r="L657" s="16">
        <f>+VLOOKUP(B657,'[1]2023'!I$3047:Q$3175,9,0)</f>
        <v>-51412</v>
      </c>
      <c r="M657" s="16">
        <f t="shared" si="48"/>
        <v>0</v>
      </c>
      <c r="N657" s="14" t="str">
        <f>+VLOOKUP(B657,'[1]2023'!I$3047:Q$3175,7,0)</f>
        <v>20250811</v>
      </c>
      <c r="O657" t="s">
        <v>1207</v>
      </c>
    </row>
    <row r="658" spans="1:15" x14ac:dyDescent="0.2">
      <c r="A658" s="11">
        <v>45888</v>
      </c>
      <c r="B658" s="1">
        <v>5152</v>
      </c>
      <c r="C658" s="1" t="s">
        <v>941</v>
      </c>
      <c r="D658" s="1" t="s">
        <v>905</v>
      </c>
      <c r="E658" s="5">
        <v>-33629</v>
      </c>
      <c r="F658" s="20">
        <v>0.1</v>
      </c>
      <c r="G658" s="5">
        <v>-3363</v>
      </c>
      <c r="H658" s="5">
        <f t="shared" si="51"/>
        <v>-36992</v>
      </c>
      <c r="I658" s="1" t="s">
        <v>302</v>
      </c>
      <c r="J658" s="1" t="s">
        <v>375</v>
      </c>
      <c r="K658" s="19">
        <f t="shared" si="47"/>
        <v>45918</v>
      </c>
      <c r="L658" s="16">
        <f>+VLOOKUP(B658,'[1]2023'!I$3047:Q$3175,9,0)</f>
        <v>-36992</v>
      </c>
      <c r="M658" s="16">
        <f t="shared" si="48"/>
        <v>0</v>
      </c>
      <c r="N658" s="14" t="str">
        <f>+VLOOKUP(B658,'[1]2023'!I$3047:Q$3175,7,0)</f>
        <v>20250811</v>
      </c>
      <c r="O658" t="s">
        <v>1207</v>
      </c>
    </row>
    <row r="659" spans="1:15" x14ac:dyDescent="0.2">
      <c r="A659" s="11">
        <v>45888</v>
      </c>
      <c r="B659" s="1">
        <v>5422</v>
      </c>
      <c r="C659" s="1" t="s">
        <v>941</v>
      </c>
      <c r="D659" s="1" t="s">
        <v>1128</v>
      </c>
      <c r="E659" s="5">
        <v>-112097</v>
      </c>
      <c r="F659" s="8" t="s">
        <v>145</v>
      </c>
      <c r="G659" s="5">
        <v>-8968</v>
      </c>
      <c r="H659" s="5">
        <f t="shared" si="51"/>
        <v>-121065</v>
      </c>
      <c r="I659" s="1" t="s">
        <v>302</v>
      </c>
      <c r="J659" s="1" t="s">
        <v>375</v>
      </c>
      <c r="K659" s="19">
        <f t="shared" si="47"/>
        <v>45918</v>
      </c>
      <c r="L659" s="16">
        <f>+VLOOKUP(B659,'[1]2023'!I$3047:Q$3175,9,0)</f>
        <v>-121065</v>
      </c>
      <c r="M659" s="16">
        <f t="shared" si="48"/>
        <v>0</v>
      </c>
      <c r="N659" s="14" t="str">
        <f>+VLOOKUP(B659,'[1]2023'!I$3047:Q$3175,7,0)</f>
        <v>20250811</v>
      </c>
      <c r="O659" t="s">
        <v>1207</v>
      </c>
    </row>
    <row r="660" spans="1:15" x14ac:dyDescent="0.2">
      <c r="A660" s="11">
        <v>45890</v>
      </c>
      <c r="B660" s="1">
        <v>4718</v>
      </c>
      <c r="C660" s="1" t="s">
        <v>959</v>
      </c>
      <c r="D660" s="1" t="s">
        <v>1129</v>
      </c>
      <c r="E660" s="5">
        <v>-1968510</v>
      </c>
      <c r="F660" s="8" t="s">
        <v>145</v>
      </c>
      <c r="G660" s="5">
        <v>-157480</v>
      </c>
      <c r="H660" s="5">
        <f t="shared" si="51"/>
        <v>-2125990</v>
      </c>
      <c r="I660" s="1" t="s">
        <v>748</v>
      </c>
      <c r="J660" s="1" t="s">
        <v>134</v>
      </c>
      <c r="K660" s="19">
        <f t="shared" si="47"/>
        <v>45920</v>
      </c>
      <c r="L660" s="16">
        <f>+VLOOKUP(B660,'[2]2023'!$I$868:$Q$1009,9,0)</f>
        <v>-2125990</v>
      </c>
      <c r="M660" s="16">
        <f t="shared" si="48"/>
        <v>0</v>
      </c>
      <c r="N660" s="14" t="str">
        <f>+VLOOKUP(B660,'[2]2023'!$I$868:$Q$1009,7,0)</f>
        <v>20250910</v>
      </c>
      <c r="O660" t="s">
        <v>1264</v>
      </c>
    </row>
    <row r="661" spans="1:15" x14ac:dyDescent="0.2">
      <c r="A661" s="11">
        <v>45890</v>
      </c>
      <c r="B661" s="1">
        <v>5374</v>
      </c>
      <c r="C661" s="1" t="s">
        <v>958</v>
      </c>
      <c r="D661" s="1" t="s">
        <v>1128</v>
      </c>
      <c r="E661" s="5">
        <v>-424574</v>
      </c>
      <c r="F661" s="8" t="s">
        <v>145</v>
      </c>
      <c r="G661" s="5">
        <v>-33966</v>
      </c>
      <c r="H661" s="5">
        <f t="shared" si="51"/>
        <v>-458540</v>
      </c>
      <c r="I661" s="1" t="s">
        <v>907</v>
      </c>
      <c r="J661" s="1" t="s">
        <v>904</v>
      </c>
      <c r="K661" s="19">
        <f t="shared" si="47"/>
        <v>45920</v>
      </c>
      <c r="L661" s="16">
        <f>+VLOOKUP(B661,'[1]2023'!I$3047:Q$3175,9,0)</f>
        <v>-458540</v>
      </c>
      <c r="M661" s="16">
        <f t="shared" si="48"/>
        <v>0</v>
      </c>
      <c r="N661" s="14" t="str">
        <f>+VLOOKUP(B661,'[1]2023'!I$3047:Q$3175,7,0)</f>
        <v>20250811</v>
      </c>
      <c r="O661" t="s">
        <v>1207</v>
      </c>
    </row>
    <row r="662" spans="1:15" x14ac:dyDescent="0.2">
      <c r="A662" s="11">
        <v>45890</v>
      </c>
      <c r="B662" s="1">
        <v>5842</v>
      </c>
      <c r="C662" s="1" t="s">
        <v>958</v>
      </c>
      <c r="D662" s="1" t="s">
        <v>905</v>
      </c>
      <c r="E662" s="5">
        <v>-127372</v>
      </c>
      <c r="F662" s="20">
        <v>0.1</v>
      </c>
      <c r="G662" s="5">
        <v>-12737</v>
      </c>
      <c r="H662" s="5">
        <f t="shared" si="51"/>
        <v>-140109</v>
      </c>
      <c r="I662" s="1" t="s">
        <v>907</v>
      </c>
      <c r="J662" s="1" t="s">
        <v>904</v>
      </c>
      <c r="K662" s="19">
        <f t="shared" si="47"/>
        <v>45920</v>
      </c>
      <c r="L662" s="16">
        <f>+VLOOKUP(B662,'[1]2023'!I$3047:Q$3175,9,0)</f>
        <v>-140109</v>
      </c>
      <c r="M662" s="16">
        <f t="shared" si="48"/>
        <v>0</v>
      </c>
      <c r="N662" s="14" t="str">
        <f>+VLOOKUP(B662,'[1]2023'!I$3047:Q$3175,7,0)</f>
        <v>20250811</v>
      </c>
      <c r="O662" t="s">
        <v>1207</v>
      </c>
    </row>
    <row r="663" spans="1:15" x14ac:dyDescent="0.2">
      <c r="A663" s="11">
        <v>45880</v>
      </c>
      <c r="B663" s="1">
        <v>50780</v>
      </c>
      <c r="C663" s="1" t="s">
        <v>934</v>
      </c>
      <c r="D663" s="1" t="s">
        <v>1130</v>
      </c>
      <c r="E663" s="5">
        <v>2381320</v>
      </c>
      <c r="F663" s="8" t="s">
        <v>145</v>
      </c>
      <c r="G663" s="5">
        <v>190506</v>
      </c>
      <c r="H663" s="5">
        <f t="shared" si="51"/>
        <v>2571826</v>
      </c>
      <c r="I663" s="1" t="s">
        <v>727</v>
      </c>
      <c r="J663" s="1" t="s">
        <v>243</v>
      </c>
      <c r="K663" s="19">
        <f t="shared" si="47"/>
        <v>45910</v>
      </c>
      <c r="L663" s="16">
        <f>+VLOOKUP(B663,'[2]2023'!$I$868:$Q$1009,9,0)</f>
        <v>2571826</v>
      </c>
      <c r="M663" s="16">
        <f t="shared" si="48"/>
        <v>0</v>
      </c>
      <c r="N663" s="14" t="str">
        <f>+VLOOKUP(B663,'[2]2023'!$I$868:$Q$1009,7,0)</f>
        <v>20250930</v>
      </c>
      <c r="O663" t="s">
        <v>1265</v>
      </c>
    </row>
    <row r="664" spans="1:15" x14ac:dyDescent="0.2">
      <c r="A664" s="11">
        <v>45881</v>
      </c>
      <c r="B664" s="1">
        <v>50916</v>
      </c>
      <c r="C664" s="1" t="s">
        <v>934</v>
      </c>
      <c r="D664" s="1" t="s">
        <v>1131</v>
      </c>
      <c r="E664" s="5">
        <v>1646605</v>
      </c>
      <c r="F664" s="8" t="s">
        <v>145</v>
      </c>
      <c r="G664" s="5">
        <v>131728</v>
      </c>
      <c r="H664" s="5">
        <f t="shared" si="51"/>
        <v>1778333</v>
      </c>
      <c r="I664" s="1" t="s">
        <v>302</v>
      </c>
      <c r="J664" s="1" t="s">
        <v>375</v>
      </c>
      <c r="K664" s="19">
        <f t="shared" si="47"/>
        <v>45911</v>
      </c>
      <c r="L664" s="16">
        <f>+VLOOKUP(B664,'[2]2023'!$I$1012:$Q$1140,9,0)</f>
        <v>1778333</v>
      </c>
      <c r="M664" s="16">
        <f t="shared" si="48"/>
        <v>0</v>
      </c>
      <c r="N664" s="14" t="str">
        <f>+VLOOKUP(B664,'[2]2023'!$I$1012:$Q$1140,7,0)</f>
        <v>20251010</v>
      </c>
      <c r="O664" t="s">
        <v>1342</v>
      </c>
    </row>
    <row r="665" spans="1:15" x14ac:dyDescent="0.2">
      <c r="A665" s="11">
        <v>45881</v>
      </c>
      <c r="B665" s="1">
        <v>50917</v>
      </c>
      <c r="C665" s="1" t="s">
        <v>934</v>
      </c>
      <c r="D665" s="1" t="s">
        <v>1132</v>
      </c>
      <c r="E665" s="5">
        <v>1091315</v>
      </c>
      <c r="F665" s="8" t="s">
        <v>145</v>
      </c>
      <c r="G665" s="5">
        <v>87305</v>
      </c>
      <c r="H665" s="5">
        <f t="shared" si="51"/>
        <v>1178620</v>
      </c>
      <c r="I665" s="1" t="s">
        <v>907</v>
      </c>
      <c r="J665" s="1" t="s">
        <v>904</v>
      </c>
      <c r="K665" s="19">
        <f t="shared" si="47"/>
        <v>45911</v>
      </c>
      <c r="L665" s="16">
        <f>+VLOOKUP(B665,'[2]2023'!$I$868:$Q$1009,9,0)</f>
        <v>1178620</v>
      </c>
      <c r="M665" s="16">
        <f t="shared" si="48"/>
        <v>0</v>
      </c>
      <c r="N665" s="14" t="str">
        <f>+VLOOKUP(B665,'[2]2023'!$I$868:$Q$1009,7,0)</f>
        <v>20250930</v>
      </c>
      <c r="O665" t="s">
        <v>1265</v>
      </c>
    </row>
    <row r="666" spans="1:15" x14ac:dyDescent="0.2">
      <c r="A666" s="11">
        <v>45884</v>
      </c>
      <c r="B666" s="1">
        <v>51957</v>
      </c>
      <c r="C666" s="1" t="s">
        <v>934</v>
      </c>
      <c r="D666" s="1" t="s">
        <v>1133</v>
      </c>
      <c r="E666" s="5">
        <v>1190660</v>
      </c>
      <c r="F666" s="8" t="s">
        <v>145</v>
      </c>
      <c r="G666" s="5">
        <v>95253</v>
      </c>
      <c r="H666" s="5">
        <f t="shared" si="51"/>
        <v>1285913</v>
      </c>
      <c r="I666" s="1" t="s">
        <v>748</v>
      </c>
      <c r="J666" s="1" t="s">
        <v>134</v>
      </c>
      <c r="K666" s="19">
        <f t="shared" si="47"/>
        <v>45914</v>
      </c>
      <c r="L666" s="16">
        <f>+VLOOKUP(B666,'[2]2023'!$I$868:$Q$1009,9,0)</f>
        <v>1285913</v>
      </c>
      <c r="M666" s="16">
        <f t="shared" si="48"/>
        <v>0</v>
      </c>
      <c r="N666" s="14" t="str">
        <f>+VLOOKUP(B666,'[2]2023'!$I$868:$Q$1009,7,0)</f>
        <v>20250930</v>
      </c>
      <c r="O666" t="s">
        <v>1265</v>
      </c>
    </row>
    <row r="667" spans="1:15" x14ac:dyDescent="0.2">
      <c r="A667" s="11">
        <v>45884</v>
      </c>
      <c r="B667" s="1">
        <v>51958</v>
      </c>
      <c r="C667" s="1" t="s">
        <v>934</v>
      </c>
      <c r="D667" s="1" t="s">
        <v>1134</v>
      </c>
      <c r="E667" s="5">
        <v>1072050</v>
      </c>
      <c r="F667" s="8" t="s">
        <v>145</v>
      </c>
      <c r="G667" s="5">
        <v>85764</v>
      </c>
      <c r="H667" s="5">
        <f t="shared" si="51"/>
        <v>1157814</v>
      </c>
      <c r="I667" s="1" t="s">
        <v>748</v>
      </c>
      <c r="J667" s="1" t="s">
        <v>134</v>
      </c>
      <c r="K667" s="19">
        <f t="shared" si="47"/>
        <v>45914</v>
      </c>
      <c r="L667" s="16">
        <f>+VLOOKUP(B667,'[2]2023'!$I$868:$Q$1009,9,0)</f>
        <v>1157814</v>
      </c>
      <c r="M667" s="16">
        <f t="shared" si="48"/>
        <v>0</v>
      </c>
      <c r="N667" s="14" t="str">
        <f>+VLOOKUP(B667,'[2]2023'!$I$868:$Q$1009,7,0)</f>
        <v>20250930</v>
      </c>
      <c r="O667" t="s">
        <v>1265</v>
      </c>
    </row>
    <row r="668" spans="1:15" x14ac:dyDescent="0.2">
      <c r="A668" s="11">
        <v>45884</v>
      </c>
      <c r="B668" s="1">
        <v>51959</v>
      </c>
      <c r="C668" s="1" t="s">
        <v>934</v>
      </c>
      <c r="D668" s="1" t="s">
        <v>1135</v>
      </c>
      <c r="E668" s="5">
        <v>1726685</v>
      </c>
      <c r="F668" s="8" t="s">
        <v>145</v>
      </c>
      <c r="G668" s="5">
        <v>138135</v>
      </c>
      <c r="H668" s="5">
        <f t="shared" si="51"/>
        <v>1864820</v>
      </c>
      <c r="I668" s="1" t="s">
        <v>748</v>
      </c>
      <c r="J668" s="1" t="s">
        <v>134</v>
      </c>
      <c r="K668" s="19">
        <f t="shared" si="47"/>
        <v>45914</v>
      </c>
      <c r="L668" s="16">
        <f>+VLOOKUP(B668,'[2]2023'!$I$868:$Q$1009,9,0)</f>
        <v>1864820</v>
      </c>
      <c r="M668" s="16">
        <f t="shared" si="48"/>
        <v>0</v>
      </c>
      <c r="N668" s="14" t="str">
        <f>+VLOOKUP(B668,'[2]2023'!$I$868:$Q$1009,7,0)</f>
        <v>20250930</v>
      </c>
      <c r="O668" t="s">
        <v>1265</v>
      </c>
    </row>
    <row r="669" spans="1:15" x14ac:dyDescent="0.2">
      <c r="A669" s="11">
        <v>45884</v>
      </c>
      <c r="B669" s="1">
        <v>51974</v>
      </c>
      <c r="C669" s="1" t="s">
        <v>934</v>
      </c>
      <c r="D669" s="1" t="s">
        <v>1136</v>
      </c>
      <c r="E669" s="5">
        <v>1190660</v>
      </c>
      <c r="F669" s="8" t="s">
        <v>145</v>
      </c>
      <c r="G669" s="5">
        <v>95253</v>
      </c>
      <c r="H669" s="5">
        <f t="shared" si="51"/>
        <v>1285913</v>
      </c>
      <c r="I669" s="1" t="s">
        <v>438</v>
      </c>
      <c r="J669" s="1" t="s">
        <v>779</v>
      </c>
      <c r="K669" s="19">
        <f t="shared" si="47"/>
        <v>45914</v>
      </c>
      <c r="L669" s="16">
        <f>+VLOOKUP(B669,'[2]2023'!$I$868:$Q$1009,9,0)</f>
        <v>1285913</v>
      </c>
      <c r="M669" s="16">
        <f t="shared" si="48"/>
        <v>0</v>
      </c>
      <c r="N669" s="14" t="str">
        <f>+VLOOKUP(B669,'[2]2023'!$I$868:$Q$1009,7,0)</f>
        <v>20250930</v>
      </c>
      <c r="O669" t="s">
        <v>1265</v>
      </c>
    </row>
    <row r="670" spans="1:15" x14ac:dyDescent="0.2">
      <c r="A670" s="11">
        <v>45884</v>
      </c>
      <c r="B670" s="1">
        <v>52002</v>
      </c>
      <c r="C670" s="1" t="s">
        <v>934</v>
      </c>
      <c r="D670" s="1" t="s">
        <v>1137</v>
      </c>
      <c r="E670" s="5">
        <v>1686645</v>
      </c>
      <c r="F670" s="8" t="s">
        <v>145</v>
      </c>
      <c r="G670" s="5">
        <v>134932</v>
      </c>
      <c r="H670" s="5">
        <f t="shared" si="51"/>
        <v>1821577</v>
      </c>
      <c r="I670" s="1" t="s">
        <v>927</v>
      </c>
      <c r="J670" s="1" t="s">
        <v>933</v>
      </c>
      <c r="K670" s="19">
        <f t="shared" si="47"/>
        <v>45914</v>
      </c>
      <c r="L670" s="16">
        <f>+VLOOKUP(B670,'[2]2023'!$I$868:$Q$1009,9,0)</f>
        <v>1821577</v>
      </c>
      <c r="M670" s="16">
        <f t="shared" si="48"/>
        <v>0</v>
      </c>
      <c r="N670" s="14" t="str">
        <f>+VLOOKUP(B670,'[2]2023'!$I$868:$Q$1009,7,0)</f>
        <v>20250930</v>
      </c>
      <c r="O670" t="s">
        <v>1265</v>
      </c>
    </row>
    <row r="671" spans="1:15" x14ac:dyDescent="0.2">
      <c r="A671" s="11">
        <v>45884</v>
      </c>
      <c r="B671" s="1">
        <v>52342</v>
      </c>
      <c r="C671" s="1" t="s">
        <v>934</v>
      </c>
      <c r="D671" s="1" t="s">
        <v>1138</v>
      </c>
      <c r="E671" s="5">
        <v>1608075</v>
      </c>
      <c r="F671" s="8" t="s">
        <v>145</v>
      </c>
      <c r="G671" s="5">
        <v>128646</v>
      </c>
      <c r="H671" s="5">
        <f t="shared" si="51"/>
        <v>1736721</v>
      </c>
      <c r="I671" s="1" t="s">
        <v>393</v>
      </c>
      <c r="J671" s="1" t="s">
        <v>677</v>
      </c>
      <c r="K671" s="19">
        <f t="shared" si="47"/>
        <v>45914</v>
      </c>
      <c r="L671" s="16">
        <f>+VLOOKUP(B671,'[2]2023'!$I$1012:$Q$1140,9,0)</f>
        <v>1736721</v>
      </c>
      <c r="M671" s="16">
        <f t="shared" si="48"/>
        <v>0</v>
      </c>
      <c r="N671" s="14" t="str">
        <f>+VLOOKUP(B671,'[2]2023'!$I$1012:$Q$1140,7,0)</f>
        <v>20251010</v>
      </c>
      <c r="O671" t="s">
        <v>1342</v>
      </c>
    </row>
    <row r="672" spans="1:15" x14ac:dyDescent="0.2">
      <c r="A672" s="11">
        <v>45884</v>
      </c>
      <c r="B672" s="1">
        <v>52343</v>
      </c>
      <c r="C672" s="1" t="s">
        <v>934</v>
      </c>
      <c r="D672" s="1" t="s">
        <v>1139</v>
      </c>
      <c r="E672" s="5">
        <v>536025</v>
      </c>
      <c r="F672" s="8" t="s">
        <v>145</v>
      </c>
      <c r="G672" s="5">
        <v>42882</v>
      </c>
      <c r="H672" s="5">
        <f t="shared" si="51"/>
        <v>578907</v>
      </c>
      <c r="I672" s="1" t="s">
        <v>393</v>
      </c>
      <c r="J672" s="1" t="s">
        <v>677</v>
      </c>
      <c r="K672" s="19">
        <f t="shared" si="47"/>
        <v>45914</v>
      </c>
      <c r="L672" s="16">
        <f>+VLOOKUP(B672,'[2]2023'!$I$1012:$Q$1140,9,0)</f>
        <v>578907</v>
      </c>
      <c r="M672" s="16">
        <f t="shared" si="48"/>
        <v>0</v>
      </c>
      <c r="N672" s="14" t="str">
        <f>+VLOOKUP(B672,'[2]2023'!$I$1012:$Q$1140,7,0)</f>
        <v>20251010</v>
      </c>
      <c r="O672" t="s">
        <v>1342</v>
      </c>
    </row>
    <row r="673" spans="1:15" x14ac:dyDescent="0.2">
      <c r="A673" s="11">
        <v>45884</v>
      </c>
      <c r="B673" s="1">
        <v>52344</v>
      </c>
      <c r="C673" s="1" t="s">
        <v>934</v>
      </c>
      <c r="D673" s="1" t="s">
        <v>1140</v>
      </c>
      <c r="E673" s="5">
        <v>2699390</v>
      </c>
      <c r="F673" s="8" t="s">
        <v>145</v>
      </c>
      <c r="G673" s="5">
        <v>215951</v>
      </c>
      <c r="H673" s="5">
        <f t="shared" si="51"/>
        <v>2915341</v>
      </c>
      <c r="I673" s="1" t="s">
        <v>394</v>
      </c>
      <c r="J673" s="1" t="s">
        <v>472</v>
      </c>
      <c r="K673" s="19">
        <f t="shared" si="47"/>
        <v>45914</v>
      </c>
      <c r="L673" s="16">
        <f>+VLOOKUP(B673,'[2]2023'!$I$1012:$Q$1140,9,0)</f>
        <v>2915341</v>
      </c>
      <c r="M673" s="16">
        <f t="shared" si="48"/>
        <v>0</v>
      </c>
      <c r="N673" s="14" t="str">
        <f>+VLOOKUP(B673,'[2]2023'!$I$1012:$Q$1140,7,0)</f>
        <v>20251010</v>
      </c>
      <c r="O673" t="s">
        <v>1342</v>
      </c>
    </row>
    <row r="674" spans="1:15" x14ac:dyDescent="0.2">
      <c r="A674" s="11">
        <v>45885</v>
      </c>
      <c r="B674" s="1">
        <v>52352</v>
      </c>
      <c r="C674" s="1" t="s">
        <v>934</v>
      </c>
      <c r="D674" s="1" t="s">
        <v>1141</v>
      </c>
      <c r="E674" s="5">
        <v>1190660</v>
      </c>
      <c r="F674" s="8" t="s">
        <v>145</v>
      </c>
      <c r="G674" s="5">
        <v>95253</v>
      </c>
      <c r="H674" s="5">
        <f t="shared" si="51"/>
        <v>1285913</v>
      </c>
      <c r="I674" s="1" t="s">
        <v>437</v>
      </c>
      <c r="J674" s="1" t="s">
        <v>456</v>
      </c>
      <c r="K674" s="19">
        <f t="shared" si="47"/>
        <v>45915</v>
      </c>
      <c r="L674" s="16">
        <f>+VLOOKUP(B674,'[2]2023'!$I$1012:$Q$1140,9,0)</f>
        <v>1285913</v>
      </c>
      <c r="M674" s="16">
        <f t="shared" si="48"/>
        <v>0</v>
      </c>
      <c r="N674" s="14" t="str">
        <f>+VLOOKUP(B674,'[2]2023'!$I$1012:$Q$1140,7,0)</f>
        <v>20251010</v>
      </c>
      <c r="O674" t="s">
        <v>1342</v>
      </c>
    </row>
    <row r="675" spans="1:15" x14ac:dyDescent="0.2">
      <c r="A675" s="11">
        <v>45887</v>
      </c>
      <c r="B675" s="1">
        <v>52421</v>
      </c>
      <c r="C675" s="1" t="s">
        <v>934</v>
      </c>
      <c r="D675" s="1" t="s">
        <v>1142</v>
      </c>
      <c r="E675" s="5">
        <v>2182630</v>
      </c>
      <c r="F675" s="8" t="s">
        <v>145</v>
      </c>
      <c r="G675" s="5">
        <v>174610</v>
      </c>
      <c r="H675" s="5">
        <f t="shared" si="51"/>
        <v>2357240</v>
      </c>
      <c r="I675" s="1" t="s">
        <v>907</v>
      </c>
      <c r="J675" s="1" t="s">
        <v>904</v>
      </c>
      <c r="K675" s="19">
        <f t="shared" si="47"/>
        <v>45917</v>
      </c>
      <c r="L675" s="16">
        <f>+VLOOKUP(B675,'[2]2023'!$I$1012:$Q$1140,9,0)</f>
        <v>2357240</v>
      </c>
      <c r="M675" s="16">
        <f t="shared" si="48"/>
        <v>0</v>
      </c>
      <c r="N675" s="14" t="str">
        <f>+VLOOKUP(B675,'[2]2023'!$I$1012:$Q$1140,7,0)</f>
        <v>20251010</v>
      </c>
      <c r="O675" t="s">
        <v>1342</v>
      </c>
    </row>
    <row r="676" spans="1:15" x14ac:dyDescent="0.2">
      <c r="A676" s="11">
        <v>45887</v>
      </c>
      <c r="B676" s="1">
        <v>52433</v>
      </c>
      <c r="C676" s="1" t="s">
        <v>934</v>
      </c>
      <c r="D676" s="1" t="s">
        <v>1143</v>
      </c>
      <c r="E676" s="5">
        <v>2201895</v>
      </c>
      <c r="F676" s="8" t="s">
        <v>145</v>
      </c>
      <c r="G676" s="5">
        <v>176152</v>
      </c>
      <c r="H676" s="5">
        <f t="shared" si="51"/>
        <v>2378047</v>
      </c>
      <c r="I676" s="1" t="s">
        <v>907</v>
      </c>
      <c r="J676" s="1" t="s">
        <v>904</v>
      </c>
      <c r="K676" s="19">
        <f t="shared" si="47"/>
        <v>45917</v>
      </c>
      <c r="L676" s="16">
        <f>+VLOOKUP(B676,'[2]2023'!$I$1012:$Q$1140,9,0)</f>
        <v>2378047</v>
      </c>
      <c r="M676" s="16">
        <f t="shared" si="48"/>
        <v>0</v>
      </c>
      <c r="N676" s="14" t="str">
        <f>+VLOOKUP(B676,'[2]2023'!$I$1012:$Q$1140,7,0)</f>
        <v>20251010</v>
      </c>
      <c r="O676" t="s">
        <v>1342</v>
      </c>
    </row>
    <row r="677" spans="1:15" x14ac:dyDescent="0.2">
      <c r="A677" s="11">
        <v>45888</v>
      </c>
      <c r="B677" s="1">
        <v>52486</v>
      </c>
      <c r="C677" s="1" t="s">
        <v>934</v>
      </c>
      <c r="D677" s="1" t="s">
        <v>1144</v>
      </c>
      <c r="E677" s="5">
        <v>2381320</v>
      </c>
      <c r="F677" s="8" t="s">
        <v>145</v>
      </c>
      <c r="G677" s="5">
        <v>190506</v>
      </c>
      <c r="H677" s="5">
        <f t="shared" si="51"/>
        <v>2571826</v>
      </c>
      <c r="I677" s="1" t="s">
        <v>924</v>
      </c>
      <c r="J677" s="1" t="s">
        <v>932</v>
      </c>
      <c r="K677" s="19">
        <f t="shared" si="47"/>
        <v>45918</v>
      </c>
      <c r="L677" s="16">
        <f>+VLOOKUP(B677,'[2]2023'!$I$1012:$Q$1140,9,0)</f>
        <v>2571826</v>
      </c>
      <c r="M677" s="16">
        <f t="shared" si="48"/>
        <v>0</v>
      </c>
      <c r="N677" s="14" t="str">
        <f>+VLOOKUP(B677,'[2]2023'!$I$1012:$Q$1140,7,0)</f>
        <v>20251010</v>
      </c>
      <c r="O677" t="s">
        <v>1342</v>
      </c>
    </row>
    <row r="678" spans="1:15" x14ac:dyDescent="0.2">
      <c r="A678" s="11">
        <v>45888</v>
      </c>
      <c r="B678" s="1">
        <v>52487</v>
      </c>
      <c r="C678" s="1" t="s">
        <v>934</v>
      </c>
      <c r="D678" s="1" t="s">
        <v>1145</v>
      </c>
      <c r="E678" s="5">
        <v>7025350</v>
      </c>
      <c r="F678" s="8" t="s">
        <v>145</v>
      </c>
      <c r="G678" s="5">
        <v>562028</v>
      </c>
      <c r="H678" s="5">
        <f t="shared" si="51"/>
        <v>7587378</v>
      </c>
      <c r="I678" s="1" t="s">
        <v>593</v>
      </c>
      <c r="J678" s="1" t="s">
        <v>162</v>
      </c>
      <c r="K678" s="19">
        <f t="shared" si="47"/>
        <v>45918</v>
      </c>
      <c r="L678" s="16">
        <f>+VLOOKUP(B678,'[2]2023'!$I$1012:$Q$1140,9,0)</f>
        <v>7587378</v>
      </c>
      <c r="M678" s="16">
        <f t="shared" si="48"/>
        <v>0</v>
      </c>
      <c r="N678" s="14" t="str">
        <f>+VLOOKUP(B678,'[2]2023'!$I$1012:$Q$1140,7,0)</f>
        <v>20251010</v>
      </c>
      <c r="O678" t="s">
        <v>1342</v>
      </c>
    </row>
    <row r="679" spans="1:15" x14ac:dyDescent="0.2">
      <c r="A679" s="11">
        <v>45889</v>
      </c>
      <c r="B679" s="1">
        <v>52591</v>
      </c>
      <c r="C679" s="1" t="s">
        <v>934</v>
      </c>
      <c r="D679" s="1" t="s">
        <v>1146</v>
      </c>
      <c r="E679" s="5">
        <v>1110580</v>
      </c>
      <c r="F679" s="8" t="s">
        <v>145</v>
      </c>
      <c r="G679" s="5">
        <v>88846</v>
      </c>
      <c r="H679" s="5">
        <f t="shared" si="51"/>
        <v>1199426</v>
      </c>
      <c r="I679" s="1" t="s">
        <v>748</v>
      </c>
      <c r="J679" s="1" t="s">
        <v>134</v>
      </c>
      <c r="K679" s="19">
        <f t="shared" si="47"/>
        <v>45919</v>
      </c>
      <c r="L679" s="16">
        <f>+VLOOKUP(B679,'[2]2023'!$I$1012:$Q$1140,9,0)</f>
        <v>1199426</v>
      </c>
      <c r="M679" s="16">
        <f t="shared" si="48"/>
        <v>0</v>
      </c>
      <c r="N679" s="14" t="str">
        <f>+VLOOKUP(B679,'[2]2023'!$I$1012:$Q$1140,7,0)</f>
        <v>20251010</v>
      </c>
      <c r="O679" t="s">
        <v>1342</v>
      </c>
    </row>
    <row r="680" spans="1:15" x14ac:dyDescent="0.2">
      <c r="A680" s="11">
        <v>45889</v>
      </c>
      <c r="B680" s="1">
        <v>52592</v>
      </c>
      <c r="C680" s="1" t="s">
        <v>934</v>
      </c>
      <c r="D680" s="1" t="s">
        <v>1147</v>
      </c>
      <c r="E680" s="5">
        <v>1190660</v>
      </c>
      <c r="F680" s="8" t="s">
        <v>145</v>
      </c>
      <c r="G680" s="5">
        <v>95253</v>
      </c>
      <c r="H680" s="5">
        <f t="shared" si="51"/>
        <v>1285913</v>
      </c>
      <c r="I680" s="1" t="s">
        <v>748</v>
      </c>
      <c r="J680" s="1" t="s">
        <v>134</v>
      </c>
      <c r="K680" s="19">
        <f t="shared" si="47"/>
        <v>45919</v>
      </c>
      <c r="L680" s="16">
        <f>+VLOOKUP(B680,'[2]2023'!$I$1012:$Q$1140,9,0)</f>
        <v>1285913</v>
      </c>
      <c r="M680" s="16">
        <f t="shared" si="48"/>
        <v>0</v>
      </c>
      <c r="N680" s="14" t="str">
        <f>+VLOOKUP(B680,'[2]2023'!$I$1012:$Q$1140,7,0)</f>
        <v>20251010</v>
      </c>
      <c r="O680" t="s">
        <v>1342</v>
      </c>
    </row>
    <row r="681" spans="1:15" x14ac:dyDescent="0.2">
      <c r="A681" s="11">
        <v>45889</v>
      </c>
      <c r="B681" s="1">
        <v>52593</v>
      </c>
      <c r="C681" s="1" t="s">
        <v>934</v>
      </c>
      <c r="D681" s="1" t="s">
        <v>1148</v>
      </c>
      <c r="E681" s="5">
        <v>1190660</v>
      </c>
      <c r="F681" s="8" t="s">
        <v>145</v>
      </c>
      <c r="G681" s="5">
        <v>95253</v>
      </c>
      <c r="H681" s="5">
        <f t="shared" si="51"/>
        <v>1285913</v>
      </c>
      <c r="I681" s="1" t="s">
        <v>748</v>
      </c>
      <c r="J681" s="1" t="s">
        <v>134</v>
      </c>
      <c r="K681" s="19">
        <f t="shared" si="47"/>
        <v>45919</v>
      </c>
      <c r="L681" s="16">
        <f>+VLOOKUP(B681,'[2]2023'!$I$1012:$Q$1140,9,0)</f>
        <v>1285913</v>
      </c>
      <c r="M681" s="16">
        <f t="shared" si="48"/>
        <v>0</v>
      </c>
      <c r="N681" s="14" t="str">
        <f>+VLOOKUP(B681,'[2]2023'!$I$1012:$Q$1140,7,0)</f>
        <v>20251010</v>
      </c>
      <c r="O681" t="s">
        <v>1342</v>
      </c>
    </row>
    <row r="682" spans="1:15" x14ac:dyDescent="0.2">
      <c r="A682" s="11">
        <v>45889</v>
      </c>
      <c r="B682" s="1">
        <v>52625</v>
      </c>
      <c r="C682" s="1" t="s">
        <v>934</v>
      </c>
      <c r="D682" s="1" t="s">
        <v>1149</v>
      </c>
      <c r="E682" s="5">
        <v>1150620</v>
      </c>
      <c r="F682" s="8" t="s">
        <v>145</v>
      </c>
      <c r="G682" s="5">
        <v>92050</v>
      </c>
      <c r="H682" s="5">
        <f t="shared" si="51"/>
        <v>1242670</v>
      </c>
      <c r="I682" s="1" t="s">
        <v>748</v>
      </c>
      <c r="J682" s="1" t="s">
        <v>134</v>
      </c>
      <c r="K682" s="19">
        <f t="shared" si="47"/>
        <v>45919</v>
      </c>
      <c r="L682" s="16">
        <f>+VLOOKUP(B682,'[2]2023'!$I$1012:$Q$1140,9,0)</f>
        <v>1242670</v>
      </c>
      <c r="M682" s="16">
        <f t="shared" si="48"/>
        <v>0</v>
      </c>
      <c r="N682" s="14" t="str">
        <f>+VLOOKUP(B682,'[2]2023'!$I$1012:$Q$1140,7,0)</f>
        <v>20251010</v>
      </c>
      <c r="O682" t="s">
        <v>1342</v>
      </c>
    </row>
    <row r="683" spans="1:15" x14ac:dyDescent="0.2">
      <c r="A683" s="11">
        <v>45889</v>
      </c>
      <c r="B683" s="1">
        <v>52659</v>
      </c>
      <c r="C683" s="1" t="s">
        <v>934</v>
      </c>
      <c r="D683" s="1" t="s">
        <v>1150</v>
      </c>
      <c r="E683" s="5">
        <v>2837265</v>
      </c>
      <c r="F683" s="8" t="s">
        <v>145</v>
      </c>
      <c r="G683" s="5">
        <v>226981</v>
      </c>
      <c r="H683" s="5">
        <f t="shared" si="51"/>
        <v>3064246</v>
      </c>
      <c r="I683" s="1" t="s">
        <v>207</v>
      </c>
      <c r="J683" s="1" t="s">
        <v>706</v>
      </c>
      <c r="K683" s="19">
        <f t="shared" ref="K683:K740" si="52">30+A683</f>
        <v>45919</v>
      </c>
      <c r="L683" s="16">
        <f>+VLOOKUP(B683,'[2]2023'!$I$1012:$Q$1140,9,0)</f>
        <v>3064246</v>
      </c>
      <c r="M683" s="16">
        <f t="shared" ref="M683:M740" si="53">+L683-H683</f>
        <v>0</v>
      </c>
      <c r="N683" s="14" t="str">
        <f>+VLOOKUP(B683,'[2]2023'!$I$1012:$Q$1140,7,0)</f>
        <v>20251010</v>
      </c>
      <c r="O683" t="s">
        <v>1342</v>
      </c>
    </row>
    <row r="684" spans="1:15" x14ac:dyDescent="0.2">
      <c r="A684" s="11">
        <v>45889</v>
      </c>
      <c r="B684" s="1">
        <v>52660</v>
      </c>
      <c r="C684" s="1" t="s">
        <v>934</v>
      </c>
      <c r="D684" s="1" t="s">
        <v>1151</v>
      </c>
      <c r="E684" s="5">
        <v>2837265</v>
      </c>
      <c r="F684" s="8" t="s">
        <v>145</v>
      </c>
      <c r="G684" s="5">
        <v>226981</v>
      </c>
      <c r="H684" s="5">
        <f t="shared" si="51"/>
        <v>3064246</v>
      </c>
      <c r="I684" s="1" t="s">
        <v>727</v>
      </c>
      <c r="J684" s="1" t="s">
        <v>243</v>
      </c>
      <c r="K684" s="19">
        <f t="shared" si="52"/>
        <v>45919</v>
      </c>
      <c r="L684" s="16">
        <f>+VLOOKUP(B684,'[2]2023'!$I$1012:$Q$1140,9,0)</f>
        <v>3064246</v>
      </c>
      <c r="M684" s="16">
        <f t="shared" si="53"/>
        <v>0</v>
      </c>
      <c r="N684" s="14" t="str">
        <f>+VLOOKUP(B684,'[2]2023'!$I$1012:$Q$1140,7,0)</f>
        <v>20251010</v>
      </c>
      <c r="O684" t="s">
        <v>1342</v>
      </c>
    </row>
    <row r="685" spans="1:15" x14ac:dyDescent="0.2">
      <c r="A685" s="11">
        <v>45890</v>
      </c>
      <c r="B685" s="1">
        <v>53683</v>
      </c>
      <c r="C685" s="1" t="s">
        <v>934</v>
      </c>
      <c r="D685" s="1" t="s">
        <v>1152</v>
      </c>
      <c r="E685" s="5">
        <v>1110580</v>
      </c>
      <c r="F685" s="8" t="s">
        <v>145</v>
      </c>
      <c r="G685" s="5">
        <v>88846</v>
      </c>
      <c r="H685" s="5">
        <f t="shared" si="51"/>
        <v>1199426</v>
      </c>
      <c r="I685" s="1" t="s">
        <v>438</v>
      </c>
      <c r="J685" s="1" t="s">
        <v>779</v>
      </c>
      <c r="K685" s="19">
        <f t="shared" si="52"/>
        <v>45920</v>
      </c>
      <c r="L685" s="16">
        <f>+VLOOKUP(B685,'[2]2023'!$I$1012:$Q$1140,9,0)</f>
        <v>1199426</v>
      </c>
      <c r="M685" s="16">
        <f t="shared" si="53"/>
        <v>0</v>
      </c>
      <c r="N685" s="14" t="str">
        <f>+VLOOKUP(B685,'[2]2023'!$I$1012:$Q$1140,7,0)</f>
        <v>20251010</v>
      </c>
      <c r="O685" t="s">
        <v>1342</v>
      </c>
    </row>
    <row r="686" spans="1:15" x14ac:dyDescent="0.2">
      <c r="A686" s="11">
        <v>45892</v>
      </c>
      <c r="B686" s="1">
        <v>54176</v>
      </c>
      <c r="C686" s="1" t="s">
        <v>934</v>
      </c>
      <c r="D686" s="1" t="s">
        <v>1153</v>
      </c>
      <c r="E686" s="5">
        <v>1190660</v>
      </c>
      <c r="F686" s="8" t="s">
        <v>145</v>
      </c>
      <c r="G686" s="5">
        <v>95253</v>
      </c>
      <c r="H686" s="5">
        <f t="shared" si="51"/>
        <v>1285913</v>
      </c>
      <c r="I686" s="1" t="s">
        <v>437</v>
      </c>
      <c r="J686" s="1" t="s">
        <v>456</v>
      </c>
      <c r="K686" s="19">
        <f t="shared" si="52"/>
        <v>45922</v>
      </c>
      <c r="L686" s="16">
        <f>+VLOOKUP(B686,'[2]2023'!$I$1012:$Q$1140,9,0)</f>
        <v>1285913</v>
      </c>
      <c r="M686" s="16">
        <f t="shared" si="53"/>
        <v>0</v>
      </c>
      <c r="N686" s="14" t="str">
        <f>+VLOOKUP(B686,'[2]2023'!$I$1012:$Q$1140,7,0)</f>
        <v>20251010</v>
      </c>
      <c r="O686" t="s">
        <v>1342</v>
      </c>
    </row>
    <row r="687" spans="1:15" x14ac:dyDescent="0.2">
      <c r="A687" s="11">
        <v>45894</v>
      </c>
      <c r="B687" s="1">
        <v>54305</v>
      </c>
      <c r="C687" s="1" t="s">
        <v>934</v>
      </c>
      <c r="D687" s="1" t="s">
        <v>1154</v>
      </c>
      <c r="E687" s="5">
        <v>3352515</v>
      </c>
      <c r="F687" s="8" t="s">
        <v>145</v>
      </c>
      <c r="G687" s="5">
        <v>268201</v>
      </c>
      <c r="H687" s="5">
        <f t="shared" si="51"/>
        <v>3620716</v>
      </c>
      <c r="I687" s="1" t="s">
        <v>907</v>
      </c>
      <c r="J687" s="1" t="s">
        <v>904</v>
      </c>
      <c r="K687" s="19">
        <f t="shared" si="52"/>
        <v>45924</v>
      </c>
      <c r="L687" s="16">
        <f>+VLOOKUP(B687,'[2]2023'!$I$1012:$Q$1140,9,0)</f>
        <v>3620716</v>
      </c>
      <c r="M687" s="16">
        <f t="shared" si="53"/>
        <v>0</v>
      </c>
      <c r="N687" s="14" t="str">
        <f>+VLOOKUP(B687,'[2]2023'!$I$1012:$Q$1140,7,0)</f>
        <v>20251010</v>
      </c>
      <c r="O687" t="s">
        <v>1342</v>
      </c>
    </row>
    <row r="688" spans="1:15" x14ac:dyDescent="0.2">
      <c r="A688" s="11">
        <v>45895</v>
      </c>
      <c r="B688" s="1">
        <v>54366</v>
      </c>
      <c r="C688" s="1" t="s">
        <v>934</v>
      </c>
      <c r="D688" s="1" t="s">
        <v>1155</v>
      </c>
      <c r="E688" s="5">
        <v>9047820</v>
      </c>
      <c r="F688" s="8" t="s">
        <v>145</v>
      </c>
      <c r="G688" s="5">
        <v>723826</v>
      </c>
      <c r="H688" s="5">
        <f t="shared" si="51"/>
        <v>9771646</v>
      </c>
      <c r="I688" s="1" t="s">
        <v>593</v>
      </c>
      <c r="J688" s="1" t="s">
        <v>162</v>
      </c>
      <c r="K688" s="19">
        <f t="shared" si="52"/>
        <v>45925</v>
      </c>
      <c r="L688" s="16">
        <f>+VLOOKUP(B688,'[2]2023'!$I$1012:$Q$1140,9,0)</f>
        <v>9771646</v>
      </c>
      <c r="M688" s="16">
        <f t="shared" si="53"/>
        <v>0</v>
      </c>
      <c r="N688" s="14" t="str">
        <f>+VLOOKUP(B688,'[2]2023'!$I$1012:$Q$1140,7,0)</f>
        <v>20251010</v>
      </c>
      <c r="O688" t="s">
        <v>1342</v>
      </c>
    </row>
    <row r="689" spans="1:15" x14ac:dyDescent="0.2">
      <c r="A689" s="11">
        <v>45895</v>
      </c>
      <c r="B689" s="1">
        <v>54367</v>
      </c>
      <c r="C689" s="1" t="s">
        <v>934</v>
      </c>
      <c r="D689" s="1" t="s">
        <v>1156</v>
      </c>
      <c r="E689" s="5">
        <v>2718655</v>
      </c>
      <c r="F689" s="8" t="s">
        <v>145</v>
      </c>
      <c r="G689" s="5">
        <v>217492</v>
      </c>
      <c r="H689" s="5">
        <f t="shared" si="51"/>
        <v>2936147</v>
      </c>
      <c r="I689" s="1" t="s">
        <v>394</v>
      </c>
      <c r="J689" s="1" t="s">
        <v>472</v>
      </c>
      <c r="K689" s="19">
        <f t="shared" si="52"/>
        <v>45925</v>
      </c>
      <c r="L689" s="16">
        <f>+VLOOKUP(B689,'[2]2023'!$I$1012:$Q$1140,9,0)</f>
        <v>2936147</v>
      </c>
      <c r="M689" s="16">
        <f t="shared" si="53"/>
        <v>0</v>
      </c>
      <c r="N689" s="14" t="str">
        <f>+VLOOKUP(B689,'[2]2023'!$I$1012:$Q$1140,7,0)</f>
        <v>20251010</v>
      </c>
      <c r="O689" t="s">
        <v>1342</v>
      </c>
    </row>
    <row r="690" spans="1:15" x14ac:dyDescent="0.2">
      <c r="A690" s="11">
        <v>45895</v>
      </c>
      <c r="B690" s="1">
        <v>54368</v>
      </c>
      <c r="C690" s="1" t="s">
        <v>934</v>
      </c>
      <c r="D690" s="1" t="s">
        <v>1157</v>
      </c>
      <c r="E690" s="5">
        <v>1627340</v>
      </c>
      <c r="F690" s="8" t="s">
        <v>145</v>
      </c>
      <c r="G690" s="5">
        <v>130187</v>
      </c>
      <c r="H690" s="5">
        <f t="shared" si="51"/>
        <v>1757527</v>
      </c>
      <c r="I690" s="1" t="s">
        <v>393</v>
      </c>
      <c r="J690" s="1" t="s">
        <v>677</v>
      </c>
      <c r="K690" s="19">
        <f t="shared" si="52"/>
        <v>45925</v>
      </c>
      <c r="L690" s="16">
        <f>+VLOOKUP(B690,'[2]2023'!$I$1012:$Q$1140,9,0)</f>
        <v>1757527</v>
      </c>
      <c r="M690" s="16">
        <f t="shared" si="53"/>
        <v>0</v>
      </c>
      <c r="N690" s="14" t="str">
        <f>+VLOOKUP(B690,'[2]2023'!$I$1012:$Q$1140,7,0)</f>
        <v>20251010</v>
      </c>
      <c r="O690" t="s">
        <v>1342</v>
      </c>
    </row>
    <row r="691" spans="1:15" x14ac:dyDescent="0.2">
      <c r="A691" s="11">
        <v>45895</v>
      </c>
      <c r="B691" s="1">
        <v>54378</v>
      </c>
      <c r="C691" s="1" t="s">
        <v>934</v>
      </c>
      <c r="D691" s="1" t="s">
        <v>1158</v>
      </c>
      <c r="E691" s="5">
        <v>1705910</v>
      </c>
      <c r="F691" s="8" t="s">
        <v>145</v>
      </c>
      <c r="G691" s="5">
        <v>136473</v>
      </c>
      <c r="H691" s="5">
        <f t="shared" si="51"/>
        <v>1842383</v>
      </c>
      <c r="I691" s="1" t="s">
        <v>927</v>
      </c>
      <c r="J691" s="1" t="s">
        <v>933</v>
      </c>
      <c r="K691" s="19">
        <f t="shared" si="52"/>
        <v>45925</v>
      </c>
      <c r="L691" s="16">
        <f>+VLOOKUP(B691,'[2]2023'!$I$1012:$Q$1140,9,0)</f>
        <v>1842383</v>
      </c>
      <c r="M691" s="16">
        <f t="shared" si="53"/>
        <v>0</v>
      </c>
      <c r="N691" s="14" t="str">
        <f>+VLOOKUP(B691,'[2]2023'!$I$1012:$Q$1140,7,0)</f>
        <v>20251010</v>
      </c>
      <c r="O691" t="s">
        <v>1342</v>
      </c>
    </row>
    <row r="692" spans="1:15" x14ac:dyDescent="0.2">
      <c r="A692" s="11">
        <v>45895</v>
      </c>
      <c r="B692" s="1">
        <v>54457</v>
      </c>
      <c r="C692" s="1" t="s">
        <v>934</v>
      </c>
      <c r="D692" s="1" t="s">
        <v>1159</v>
      </c>
      <c r="E692" s="5">
        <v>1110580</v>
      </c>
      <c r="F692" s="8" t="s">
        <v>145</v>
      </c>
      <c r="G692" s="5">
        <v>88846</v>
      </c>
      <c r="H692" s="5">
        <f t="shared" si="51"/>
        <v>1199426</v>
      </c>
      <c r="I692" s="1" t="s">
        <v>302</v>
      </c>
      <c r="J692" s="1" t="s">
        <v>375</v>
      </c>
      <c r="K692" s="19">
        <f t="shared" si="52"/>
        <v>45925</v>
      </c>
      <c r="L692" s="16">
        <f>+VLOOKUP(B692,'[2]2023'!$I$1012:$Q$1140,9,0)</f>
        <v>1199426</v>
      </c>
      <c r="M692" s="16">
        <f t="shared" si="53"/>
        <v>0</v>
      </c>
      <c r="N692" s="14" t="str">
        <f>+VLOOKUP(B692,'[2]2023'!$I$1012:$Q$1140,7,0)</f>
        <v>20251010</v>
      </c>
      <c r="O692" t="s">
        <v>1342</v>
      </c>
    </row>
    <row r="693" spans="1:15" x14ac:dyDescent="0.2">
      <c r="A693" s="11">
        <v>45896</v>
      </c>
      <c r="B693" s="1">
        <v>1402</v>
      </c>
      <c r="C693" s="1" t="s">
        <v>964</v>
      </c>
      <c r="D693" s="1" t="s">
        <v>1160</v>
      </c>
      <c r="E693" s="5">
        <v>-1493385</v>
      </c>
      <c r="F693" s="8" t="s">
        <v>145</v>
      </c>
      <c r="G693" s="5">
        <v>-119471</v>
      </c>
      <c r="H693" s="5">
        <f t="shared" si="51"/>
        <v>-1612856</v>
      </c>
      <c r="I693" s="1" t="s">
        <v>748</v>
      </c>
      <c r="J693" s="1" t="s">
        <v>134</v>
      </c>
      <c r="K693" s="19">
        <f t="shared" si="52"/>
        <v>45926</v>
      </c>
      <c r="L693" s="16">
        <f>+VLOOKUP(B693,'[1]2023'!I$2942:Q$3046,9,0)</f>
        <v>-1612856</v>
      </c>
      <c r="M693" s="16">
        <f t="shared" si="53"/>
        <v>0</v>
      </c>
      <c r="N693" s="14" t="str">
        <f>+VLOOKUP(B693,'[1]2023'!I$2942:Q$3046,7,0)</f>
        <v>20250710</v>
      </c>
      <c r="O693" t="s">
        <v>1205</v>
      </c>
    </row>
    <row r="694" spans="1:15" x14ac:dyDescent="0.2">
      <c r="A694" s="11">
        <v>45896</v>
      </c>
      <c r="B694" s="1">
        <v>1403</v>
      </c>
      <c r="C694" s="1" t="s">
        <v>964</v>
      </c>
      <c r="D694" s="1" t="s">
        <v>1161</v>
      </c>
      <c r="E694" s="5">
        <v>-22620</v>
      </c>
      <c r="F694" s="8" t="s">
        <v>145</v>
      </c>
      <c r="G694" s="5">
        <v>-1810</v>
      </c>
      <c r="H694" s="5">
        <f t="shared" si="51"/>
        <v>-24430</v>
      </c>
      <c r="I694" s="1" t="s">
        <v>748</v>
      </c>
      <c r="J694" s="1" t="s">
        <v>134</v>
      </c>
      <c r="K694" s="19">
        <f t="shared" si="52"/>
        <v>45926</v>
      </c>
      <c r="L694" s="16">
        <f>+VLOOKUP(B694,'[1]2023'!I$2942:Q$3046,9,0)</f>
        <v>-24430</v>
      </c>
      <c r="M694" s="16">
        <f t="shared" si="53"/>
        <v>0</v>
      </c>
      <c r="N694" s="14" t="str">
        <f>+VLOOKUP(B694,'[1]2023'!I$2942:Q$3046,7,0)</f>
        <v>20250710</v>
      </c>
      <c r="O694" t="s">
        <v>1205</v>
      </c>
    </row>
    <row r="695" spans="1:15" x14ac:dyDescent="0.2">
      <c r="A695" s="11">
        <v>45896</v>
      </c>
      <c r="B695" s="1">
        <v>1404</v>
      </c>
      <c r="C695" s="1" t="s">
        <v>964</v>
      </c>
      <c r="D695" s="1" t="s">
        <v>1162</v>
      </c>
      <c r="E695" s="5">
        <v>-77741</v>
      </c>
      <c r="F695" s="8" t="s">
        <v>145</v>
      </c>
      <c r="G695" s="5">
        <v>-6219</v>
      </c>
      <c r="H695" s="5">
        <f t="shared" si="51"/>
        <v>-83960</v>
      </c>
      <c r="I695" s="1" t="s">
        <v>748</v>
      </c>
      <c r="J695" s="1" t="s">
        <v>134</v>
      </c>
      <c r="K695" s="19">
        <f t="shared" si="52"/>
        <v>45926</v>
      </c>
      <c r="L695" s="16">
        <f>+VLOOKUP(B695,'[1]2023'!I$2942:Q$3046,9,0)</f>
        <v>-83960</v>
      </c>
      <c r="M695" s="16">
        <f t="shared" si="53"/>
        <v>0</v>
      </c>
      <c r="N695" s="14" t="str">
        <f>+VLOOKUP(B695,'[1]2023'!I$2942:Q$3046,7,0)</f>
        <v>20250710</v>
      </c>
      <c r="O695" t="s">
        <v>1205</v>
      </c>
    </row>
    <row r="696" spans="1:15" x14ac:dyDescent="0.2">
      <c r="A696" s="11">
        <v>45896</v>
      </c>
      <c r="B696" s="1">
        <v>1405</v>
      </c>
      <c r="C696" s="1" t="s">
        <v>964</v>
      </c>
      <c r="D696" s="1" t="s">
        <v>1163</v>
      </c>
      <c r="E696" s="5">
        <v>-316779</v>
      </c>
      <c r="F696" s="8" t="s">
        <v>145</v>
      </c>
      <c r="G696" s="5">
        <v>-25342</v>
      </c>
      <c r="H696" s="5">
        <f t="shared" si="51"/>
        <v>-342121</v>
      </c>
      <c r="I696" s="1" t="s">
        <v>438</v>
      </c>
      <c r="J696" s="1" t="s">
        <v>779</v>
      </c>
      <c r="K696" s="19">
        <f t="shared" si="52"/>
        <v>45926</v>
      </c>
      <c r="L696" s="16">
        <f>+VLOOKUP(B696,'[1]2023'!I$2942:Q$3046,9,0)</f>
        <v>-342121</v>
      </c>
      <c r="M696" s="16">
        <f t="shared" si="53"/>
        <v>0</v>
      </c>
      <c r="N696" s="14" t="str">
        <f>+VLOOKUP(B696,'[1]2023'!I$2942:Q$3046,7,0)</f>
        <v>20250710</v>
      </c>
      <c r="O696" t="s">
        <v>1205</v>
      </c>
    </row>
    <row r="697" spans="1:15" x14ac:dyDescent="0.2">
      <c r="A697" s="11">
        <v>45896</v>
      </c>
      <c r="B697" s="1">
        <v>1406</v>
      </c>
      <c r="C697" s="1" t="s">
        <v>964</v>
      </c>
      <c r="D697" s="1" t="s">
        <v>1164</v>
      </c>
      <c r="E697" s="5">
        <v>-5360</v>
      </c>
      <c r="F697" s="8" t="s">
        <v>145</v>
      </c>
      <c r="G697" s="5">
        <v>-429</v>
      </c>
      <c r="H697" s="5">
        <f t="shared" si="51"/>
        <v>-5789</v>
      </c>
      <c r="I697" s="1" t="s">
        <v>438</v>
      </c>
      <c r="J697" s="1" t="s">
        <v>779</v>
      </c>
      <c r="K697" s="19">
        <f t="shared" si="52"/>
        <v>45926</v>
      </c>
      <c r="L697" s="16">
        <f>+VLOOKUP(B697,'[1]2023'!I$2942:Q$3046,9,0)</f>
        <v>-5789</v>
      </c>
      <c r="M697" s="16">
        <f t="shared" si="53"/>
        <v>0</v>
      </c>
      <c r="N697" s="14" t="str">
        <f>+VLOOKUP(B697,'[1]2023'!I$2942:Q$3046,7,0)</f>
        <v>20250710</v>
      </c>
      <c r="O697" t="s">
        <v>1205</v>
      </c>
    </row>
    <row r="698" spans="1:15" x14ac:dyDescent="0.2">
      <c r="A698" s="11">
        <v>45896</v>
      </c>
      <c r="B698" s="1">
        <v>1407</v>
      </c>
      <c r="C698" s="1" t="s">
        <v>964</v>
      </c>
      <c r="D698" s="1" t="s">
        <v>1165</v>
      </c>
      <c r="E698" s="5">
        <v>-146359</v>
      </c>
      <c r="F698" s="8" t="s">
        <v>145</v>
      </c>
      <c r="G698" s="5">
        <v>-11709</v>
      </c>
      <c r="H698" s="5">
        <f t="shared" si="51"/>
        <v>-158068</v>
      </c>
      <c r="I698" s="1" t="s">
        <v>394</v>
      </c>
      <c r="J698" s="1" t="s">
        <v>472</v>
      </c>
      <c r="K698" s="19">
        <f t="shared" si="52"/>
        <v>45926</v>
      </c>
      <c r="L698" s="16">
        <f>+VLOOKUP(B698,'[1]2023'!I$2942:Q$3046,9,0)</f>
        <v>-158068</v>
      </c>
      <c r="M698" s="16">
        <f t="shared" si="53"/>
        <v>0</v>
      </c>
      <c r="N698" s="14" t="str">
        <f>+VLOOKUP(B698,'[1]2023'!I$2942:Q$3046,7,0)</f>
        <v>20250710</v>
      </c>
      <c r="O698" t="s">
        <v>1205</v>
      </c>
    </row>
    <row r="699" spans="1:15" x14ac:dyDescent="0.2">
      <c r="A699" s="11">
        <v>45896</v>
      </c>
      <c r="B699" s="1">
        <v>1408</v>
      </c>
      <c r="C699" s="1" t="s">
        <v>964</v>
      </c>
      <c r="D699" s="1" t="s">
        <v>1166</v>
      </c>
      <c r="E699" s="5">
        <v>-12077</v>
      </c>
      <c r="F699" s="8" t="s">
        <v>145</v>
      </c>
      <c r="G699" s="5">
        <v>-966</v>
      </c>
      <c r="H699" s="5">
        <f t="shared" si="51"/>
        <v>-13043</v>
      </c>
      <c r="I699" s="1" t="s">
        <v>394</v>
      </c>
      <c r="J699" s="1" t="s">
        <v>472</v>
      </c>
      <c r="K699" s="19">
        <f t="shared" si="52"/>
        <v>45926</v>
      </c>
      <c r="L699" s="16">
        <f>+VLOOKUP(B699,'[1]2023'!I$2942:Q$3046,9,0)</f>
        <v>-13043</v>
      </c>
      <c r="M699" s="16">
        <f t="shared" si="53"/>
        <v>0</v>
      </c>
      <c r="N699" s="14" t="str">
        <f>+VLOOKUP(B699,'[1]2023'!I$2942:Q$3046,7,0)</f>
        <v>20250710</v>
      </c>
      <c r="O699" t="s">
        <v>1205</v>
      </c>
    </row>
    <row r="700" spans="1:15" x14ac:dyDescent="0.2">
      <c r="A700" s="11">
        <v>45896</v>
      </c>
      <c r="B700" s="1">
        <v>1409</v>
      </c>
      <c r="C700" s="1" t="s">
        <v>964</v>
      </c>
      <c r="D700" s="1" t="s">
        <v>1167</v>
      </c>
      <c r="E700" s="5">
        <v>-313871</v>
      </c>
      <c r="F700" s="8" t="s">
        <v>145</v>
      </c>
      <c r="G700" s="5">
        <v>-25110</v>
      </c>
      <c r="H700" s="5">
        <f t="shared" si="51"/>
        <v>-338981</v>
      </c>
      <c r="I700" s="1" t="s">
        <v>207</v>
      </c>
      <c r="J700" s="1" t="s">
        <v>706</v>
      </c>
      <c r="K700" s="19">
        <f t="shared" si="52"/>
        <v>45926</v>
      </c>
      <c r="L700" s="16">
        <f>+VLOOKUP(B700,'[1]2023'!I$2942:Q$3046,9,0)</f>
        <v>-338981</v>
      </c>
      <c r="M700" s="16">
        <f t="shared" si="53"/>
        <v>0</v>
      </c>
      <c r="N700" s="14" t="str">
        <f>+VLOOKUP(B700,'[1]2023'!I$2942:Q$3046,7,0)</f>
        <v>20250710</v>
      </c>
      <c r="O700" t="s">
        <v>1205</v>
      </c>
    </row>
    <row r="701" spans="1:15" x14ac:dyDescent="0.2">
      <c r="A701" s="11">
        <v>45896</v>
      </c>
      <c r="B701" s="1">
        <v>1410</v>
      </c>
      <c r="C701" s="1" t="s">
        <v>964</v>
      </c>
      <c r="D701" s="1" t="s">
        <v>1168</v>
      </c>
      <c r="E701" s="5">
        <v>-29366</v>
      </c>
      <c r="F701" s="8" t="s">
        <v>145</v>
      </c>
      <c r="G701" s="5">
        <v>-2349</v>
      </c>
      <c r="H701" s="5">
        <f t="shared" si="51"/>
        <v>-31715</v>
      </c>
      <c r="I701" s="1" t="s">
        <v>207</v>
      </c>
      <c r="J701" s="1" t="s">
        <v>706</v>
      </c>
      <c r="K701" s="19">
        <f t="shared" si="52"/>
        <v>45926</v>
      </c>
      <c r="L701" s="16">
        <f>+VLOOKUP(B701,'[1]2023'!I$2942:Q$3046,9,0)</f>
        <v>-31715</v>
      </c>
      <c r="M701" s="16">
        <f t="shared" si="53"/>
        <v>0</v>
      </c>
      <c r="N701" s="14" t="str">
        <f>+VLOOKUP(B701,'[1]2023'!I$2942:Q$3046,7,0)</f>
        <v>20250710</v>
      </c>
      <c r="O701" t="s">
        <v>1205</v>
      </c>
    </row>
    <row r="702" spans="1:15" x14ac:dyDescent="0.2">
      <c r="A702" s="11">
        <v>45896</v>
      </c>
      <c r="B702" s="1">
        <v>1411</v>
      </c>
      <c r="C702" s="1" t="s">
        <v>964</v>
      </c>
      <c r="D702" s="1" t="s">
        <v>1169</v>
      </c>
      <c r="E702" s="5">
        <v>-118065</v>
      </c>
      <c r="F702" s="8" t="s">
        <v>145</v>
      </c>
      <c r="G702" s="5">
        <v>-9445</v>
      </c>
      <c r="H702" s="5">
        <f t="shared" si="51"/>
        <v>-127510</v>
      </c>
      <c r="I702" s="1" t="s">
        <v>911</v>
      </c>
      <c r="J702" s="1" t="s">
        <v>912</v>
      </c>
      <c r="K702" s="19">
        <f t="shared" si="52"/>
        <v>45926</v>
      </c>
      <c r="L702" s="16">
        <f>+VLOOKUP(B702,'[1]2023'!I$2942:Q$3046,9,0)</f>
        <v>-127510</v>
      </c>
      <c r="M702" s="16">
        <f t="shared" si="53"/>
        <v>0</v>
      </c>
      <c r="N702" s="14" t="str">
        <f>+VLOOKUP(B702,'[1]2023'!I$2942:Q$3046,7,0)</f>
        <v>20250710</v>
      </c>
      <c r="O702" t="s">
        <v>1205</v>
      </c>
    </row>
    <row r="703" spans="1:15" x14ac:dyDescent="0.2">
      <c r="A703" s="11">
        <v>45896</v>
      </c>
      <c r="B703" s="1">
        <v>1412</v>
      </c>
      <c r="C703" s="1" t="s">
        <v>964</v>
      </c>
      <c r="D703" s="1" t="s">
        <v>1170</v>
      </c>
      <c r="E703" s="5">
        <v>-151705</v>
      </c>
      <c r="F703" s="8" t="s">
        <v>145</v>
      </c>
      <c r="G703" s="5">
        <v>-12136</v>
      </c>
      <c r="H703" s="5">
        <f t="shared" si="51"/>
        <v>-163841</v>
      </c>
      <c r="I703" s="1" t="s">
        <v>727</v>
      </c>
      <c r="J703" s="1" t="s">
        <v>243</v>
      </c>
      <c r="K703" s="19">
        <f t="shared" si="52"/>
        <v>45926</v>
      </c>
      <c r="L703" s="16">
        <f>+VLOOKUP(B703,'[1]2023'!I$2942:Q$3046,9,0)</f>
        <v>-163841</v>
      </c>
      <c r="M703" s="16">
        <f t="shared" si="53"/>
        <v>0</v>
      </c>
      <c r="N703" s="14" t="str">
        <f>+VLOOKUP(B703,'[1]2023'!I$2942:Q$3046,7,0)</f>
        <v>20250710</v>
      </c>
      <c r="O703" t="s">
        <v>1205</v>
      </c>
    </row>
    <row r="704" spans="1:15" x14ac:dyDescent="0.2">
      <c r="A704" s="11">
        <v>45896</v>
      </c>
      <c r="B704" s="1">
        <v>1413</v>
      </c>
      <c r="C704" s="1" t="s">
        <v>964</v>
      </c>
      <c r="D704" s="1" t="s">
        <v>1171</v>
      </c>
      <c r="E704" s="5">
        <v>-2776</v>
      </c>
      <c r="F704" s="8" t="s">
        <v>145</v>
      </c>
      <c r="G704" s="5">
        <v>-222</v>
      </c>
      <c r="H704" s="5">
        <f t="shared" si="51"/>
        <v>-2998</v>
      </c>
      <c r="I704" s="1" t="s">
        <v>727</v>
      </c>
      <c r="J704" s="1" t="s">
        <v>243</v>
      </c>
      <c r="K704" s="19">
        <f t="shared" si="52"/>
        <v>45926</v>
      </c>
      <c r="L704" s="16">
        <f>+VLOOKUP(B704,'[1]2023'!I$2942:Q$3046,9,0)</f>
        <v>-2998</v>
      </c>
      <c r="M704" s="16">
        <f t="shared" si="53"/>
        <v>0</v>
      </c>
      <c r="N704" s="14" t="str">
        <f>+VLOOKUP(B704,'[1]2023'!I$2942:Q$3046,7,0)</f>
        <v>20250710</v>
      </c>
      <c r="O704" t="s">
        <v>1205</v>
      </c>
    </row>
    <row r="705" spans="1:15" x14ac:dyDescent="0.2">
      <c r="A705" s="11">
        <v>45896</v>
      </c>
      <c r="B705" s="1">
        <v>1414</v>
      </c>
      <c r="C705" s="1" t="s">
        <v>964</v>
      </c>
      <c r="D705" s="1" t="s">
        <v>1172</v>
      </c>
      <c r="E705" s="5">
        <v>-1026413</v>
      </c>
      <c r="F705" s="8" t="s">
        <v>145</v>
      </c>
      <c r="G705" s="5">
        <v>-82113</v>
      </c>
      <c r="H705" s="5">
        <f t="shared" si="51"/>
        <v>-1108526</v>
      </c>
      <c r="I705" s="1" t="s">
        <v>437</v>
      </c>
      <c r="J705" s="1" t="s">
        <v>456</v>
      </c>
      <c r="K705" s="19">
        <f t="shared" si="52"/>
        <v>45926</v>
      </c>
      <c r="L705" s="16">
        <f>+VLOOKUP(B705,'[1]2023'!I$2942:Q$3046,9,0)</f>
        <v>-1108526</v>
      </c>
      <c r="M705" s="16">
        <f t="shared" si="53"/>
        <v>0</v>
      </c>
      <c r="N705" s="14" t="str">
        <f>+VLOOKUP(B705,'[1]2023'!I$2942:Q$3046,7,0)</f>
        <v>20250710</v>
      </c>
      <c r="O705" t="s">
        <v>1205</v>
      </c>
    </row>
    <row r="706" spans="1:15" x14ac:dyDescent="0.2">
      <c r="A706" s="11">
        <v>45896</v>
      </c>
      <c r="B706" s="1">
        <v>1415</v>
      </c>
      <c r="C706" s="1" t="s">
        <v>964</v>
      </c>
      <c r="D706" s="1" t="s">
        <v>1173</v>
      </c>
      <c r="E706" s="5">
        <v>-34037</v>
      </c>
      <c r="F706" s="8" t="s">
        <v>145</v>
      </c>
      <c r="G706" s="5">
        <v>-2723</v>
      </c>
      <c r="H706" s="5">
        <f t="shared" si="51"/>
        <v>-36760</v>
      </c>
      <c r="I706" s="1" t="s">
        <v>437</v>
      </c>
      <c r="J706" s="1" t="s">
        <v>456</v>
      </c>
      <c r="K706" s="19">
        <f t="shared" si="52"/>
        <v>45926</v>
      </c>
      <c r="L706" s="16">
        <f>+VLOOKUP(B706,'[1]2023'!I$2942:Q$3046,9,0)</f>
        <v>-36760</v>
      </c>
      <c r="M706" s="16">
        <f t="shared" si="53"/>
        <v>0</v>
      </c>
      <c r="N706" s="14" t="str">
        <f>+VLOOKUP(B706,'[1]2023'!I$2942:Q$3046,7,0)</f>
        <v>20250710</v>
      </c>
      <c r="O706" t="s">
        <v>1205</v>
      </c>
    </row>
    <row r="707" spans="1:15" x14ac:dyDescent="0.2">
      <c r="A707" s="11">
        <v>45896</v>
      </c>
      <c r="B707" s="1">
        <v>1416</v>
      </c>
      <c r="C707" s="1" t="s">
        <v>964</v>
      </c>
      <c r="D707" s="1" t="s">
        <v>1174</v>
      </c>
      <c r="E707" s="5">
        <v>-445950</v>
      </c>
      <c r="F707" s="8" t="s">
        <v>145</v>
      </c>
      <c r="G707" s="5">
        <v>-35676</v>
      </c>
      <c r="H707" s="5">
        <f t="shared" si="51"/>
        <v>-481626</v>
      </c>
      <c r="I707" s="1" t="s">
        <v>393</v>
      </c>
      <c r="J707" s="1" t="s">
        <v>677</v>
      </c>
      <c r="K707" s="19">
        <f t="shared" si="52"/>
        <v>45926</v>
      </c>
      <c r="L707" s="16">
        <f>+VLOOKUP(B707,'[1]2023'!I$2942:Q$3046,9,0)</f>
        <v>-481626</v>
      </c>
      <c r="M707" s="16">
        <f t="shared" si="53"/>
        <v>0</v>
      </c>
      <c r="N707" s="14" t="str">
        <f>+VLOOKUP(B707,'[1]2023'!I$2942:Q$3046,7,0)</f>
        <v>20250710</v>
      </c>
      <c r="O707" t="s">
        <v>1205</v>
      </c>
    </row>
    <row r="708" spans="1:15" x14ac:dyDescent="0.2">
      <c r="A708" s="11">
        <v>45896</v>
      </c>
      <c r="B708" s="1">
        <v>1417</v>
      </c>
      <c r="C708" s="1" t="s">
        <v>964</v>
      </c>
      <c r="D708" s="1" t="s">
        <v>1175</v>
      </c>
      <c r="E708" s="5">
        <v>-22627</v>
      </c>
      <c r="F708" s="8" t="s">
        <v>145</v>
      </c>
      <c r="G708" s="5">
        <v>-1810</v>
      </c>
      <c r="H708" s="5">
        <f t="shared" si="51"/>
        <v>-24437</v>
      </c>
      <c r="I708" s="1" t="s">
        <v>393</v>
      </c>
      <c r="J708" s="1" t="s">
        <v>677</v>
      </c>
      <c r="K708" s="19">
        <f t="shared" si="52"/>
        <v>45926</v>
      </c>
      <c r="L708" s="16">
        <f>+VLOOKUP(B708,'[1]2023'!I$2942:Q$3046,9,0)</f>
        <v>-24437</v>
      </c>
      <c r="M708" s="16">
        <f t="shared" si="53"/>
        <v>0</v>
      </c>
      <c r="N708" s="14" t="str">
        <f>+VLOOKUP(B708,'[1]2023'!I$2942:Q$3046,7,0)</f>
        <v>20250710</v>
      </c>
      <c r="O708" t="s">
        <v>1205</v>
      </c>
    </row>
    <row r="709" spans="1:15" x14ac:dyDescent="0.2">
      <c r="A709" s="11">
        <v>45896</v>
      </c>
      <c r="B709" s="1">
        <v>1418</v>
      </c>
      <c r="C709" s="1" t="s">
        <v>964</v>
      </c>
      <c r="D709" s="1" t="s">
        <v>1176</v>
      </c>
      <c r="E709" s="5">
        <v>-1164146</v>
      </c>
      <c r="F709" s="8" t="s">
        <v>145</v>
      </c>
      <c r="G709" s="5">
        <v>-93132</v>
      </c>
      <c r="H709" s="5">
        <f t="shared" ref="H709:H772" si="54">+E709+G709</f>
        <v>-1257278</v>
      </c>
      <c r="I709" s="1" t="s">
        <v>593</v>
      </c>
      <c r="J709" s="1" t="s">
        <v>162</v>
      </c>
      <c r="K709" s="19">
        <f t="shared" si="52"/>
        <v>45926</v>
      </c>
      <c r="L709" s="16">
        <f>+VLOOKUP(B709,'[1]2023'!I$2942:Q$3046,9,0)</f>
        <v>-1257278</v>
      </c>
      <c r="M709" s="16">
        <f t="shared" si="53"/>
        <v>0</v>
      </c>
      <c r="N709" s="14" t="str">
        <f>+VLOOKUP(B709,'[1]2023'!I$2942:Q$3046,7,0)</f>
        <v>20250710</v>
      </c>
      <c r="O709" t="s">
        <v>1205</v>
      </c>
    </row>
    <row r="710" spans="1:15" x14ac:dyDescent="0.2">
      <c r="A710" s="11">
        <v>45896</v>
      </c>
      <c r="B710" s="1">
        <v>1419</v>
      </c>
      <c r="C710" s="1" t="s">
        <v>964</v>
      </c>
      <c r="D710" s="1" t="s">
        <v>1177</v>
      </c>
      <c r="E710" s="5">
        <v>-16950</v>
      </c>
      <c r="F710" s="8" t="s">
        <v>145</v>
      </c>
      <c r="G710" s="5">
        <v>-1356</v>
      </c>
      <c r="H710" s="5">
        <f t="shared" si="54"/>
        <v>-18306</v>
      </c>
      <c r="I710" s="1" t="s">
        <v>593</v>
      </c>
      <c r="J710" s="1" t="s">
        <v>162</v>
      </c>
      <c r="K710" s="19">
        <f t="shared" si="52"/>
        <v>45926</v>
      </c>
      <c r="L710" s="16">
        <f>+VLOOKUP(B710,'[1]2023'!I$2942:Q$3046,9,0)</f>
        <v>-18306</v>
      </c>
      <c r="M710" s="16">
        <f t="shared" si="53"/>
        <v>0</v>
      </c>
      <c r="N710" s="14" t="str">
        <f>+VLOOKUP(B710,'[1]2023'!I$2942:Q$3046,7,0)</f>
        <v>20250710</v>
      </c>
      <c r="O710" t="s">
        <v>1205</v>
      </c>
    </row>
    <row r="711" spans="1:15" x14ac:dyDescent="0.2">
      <c r="A711" s="11">
        <v>45896</v>
      </c>
      <c r="B711" s="1">
        <v>1420</v>
      </c>
      <c r="C711" s="1" t="s">
        <v>964</v>
      </c>
      <c r="D711" s="1" t="s">
        <v>1178</v>
      </c>
      <c r="E711" s="5">
        <v>-1932107</v>
      </c>
      <c r="F711" s="8" t="s">
        <v>145</v>
      </c>
      <c r="G711" s="5">
        <v>-154569</v>
      </c>
      <c r="H711" s="5">
        <f t="shared" si="54"/>
        <v>-2086676</v>
      </c>
      <c r="I711" s="1" t="s">
        <v>748</v>
      </c>
      <c r="J711" s="1" t="s">
        <v>134</v>
      </c>
      <c r="K711" s="19">
        <f t="shared" si="52"/>
        <v>45926</v>
      </c>
      <c r="L711" s="16">
        <f>+VLOOKUP(B711,'[1]2023'!I$3047:Q$3175,9,0)</f>
        <v>-2086676</v>
      </c>
      <c r="M711" s="16">
        <f t="shared" si="53"/>
        <v>0</v>
      </c>
      <c r="N711" s="14" t="str">
        <f>+VLOOKUP(B711,'[1]2023'!I$3047:Q$3175,7,0)</f>
        <v>20250811</v>
      </c>
      <c r="O711" t="s">
        <v>1207</v>
      </c>
    </row>
    <row r="712" spans="1:15" x14ac:dyDescent="0.2">
      <c r="A712" s="11">
        <v>45896</v>
      </c>
      <c r="B712" s="1">
        <v>1421</v>
      </c>
      <c r="C712" s="1" t="s">
        <v>964</v>
      </c>
      <c r="D712" s="1" t="s">
        <v>1179</v>
      </c>
      <c r="E712" s="5">
        <v>-218113</v>
      </c>
      <c r="F712" s="8" t="s">
        <v>145</v>
      </c>
      <c r="G712" s="5">
        <v>-17449</v>
      </c>
      <c r="H712" s="5">
        <f t="shared" si="54"/>
        <v>-235562</v>
      </c>
      <c r="I712" s="1" t="s">
        <v>748</v>
      </c>
      <c r="J712" s="1" t="s">
        <v>134</v>
      </c>
      <c r="K712" s="19">
        <f t="shared" si="52"/>
        <v>45926</v>
      </c>
      <c r="L712" s="16">
        <f>+VLOOKUP(B712,'[1]2023'!I$3047:Q$3175,9,0)</f>
        <v>-235562</v>
      </c>
      <c r="M712" s="16">
        <f t="shared" si="53"/>
        <v>0</v>
      </c>
      <c r="N712" s="14" t="str">
        <f>+VLOOKUP(B712,'[1]2023'!I$3047:Q$3175,7,0)</f>
        <v>20250811</v>
      </c>
      <c r="O712" t="s">
        <v>1207</v>
      </c>
    </row>
    <row r="713" spans="1:15" x14ac:dyDescent="0.2">
      <c r="A713" s="11">
        <v>45896</v>
      </c>
      <c r="B713" s="1">
        <v>1422</v>
      </c>
      <c r="C713" s="1" t="s">
        <v>964</v>
      </c>
      <c r="D713" s="1" t="s">
        <v>1180</v>
      </c>
      <c r="E713" s="5">
        <v>-219461</v>
      </c>
      <c r="F713" s="8" t="s">
        <v>145</v>
      </c>
      <c r="G713" s="5">
        <v>-17557</v>
      </c>
      <c r="H713" s="5">
        <f t="shared" si="54"/>
        <v>-237018</v>
      </c>
      <c r="I713" s="1" t="s">
        <v>927</v>
      </c>
      <c r="J713" s="1" t="s">
        <v>933</v>
      </c>
      <c r="K713" s="19">
        <f t="shared" si="52"/>
        <v>45926</v>
      </c>
      <c r="L713" s="16">
        <f>+VLOOKUP(B713,'[1]2023'!I$3047:Q$3175,9,0)</f>
        <v>-237018</v>
      </c>
      <c r="M713" s="16">
        <f t="shared" si="53"/>
        <v>0</v>
      </c>
      <c r="N713" s="14" t="str">
        <f>+VLOOKUP(B713,'[1]2023'!I$3047:Q$3175,7,0)</f>
        <v>20250811</v>
      </c>
      <c r="O713" t="s">
        <v>1207</v>
      </c>
    </row>
    <row r="714" spans="1:15" x14ac:dyDescent="0.2">
      <c r="A714" s="11">
        <v>45896</v>
      </c>
      <c r="B714" s="1">
        <v>1423</v>
      </c>
      <c r="C714" s="1" t="s">
        <v>964</v>
      </c>
      <c r="D714" s="1" t="s">
        <v>1181</v>
      </c>
      <c r="E714" s="5">
        <v>-66677</v>
      </c>
      <c r="F714" s="8" t="s">
        <v>145</v>
      </c>
      <c r="G714" s="5">
        <v>-5334</v>
      </c>
      <c r="H714" s="5">
        <f t="shared" si="54"/>
        <v>-72011</v>
      </c>
      <c r="I714" s="1" t="s">
        <v>924</v>
      </c>
      <c r="J714" s="1" t="s">
        <v>932</v>
      </c>
      <c r="K714" s="19">
        <f t="shared" si="52"/>
        <v>45926</v>
      </c>
      <c r="L714" s="16">
        <f>+VLOOKUP(B714,'[1]2023'!I$3047:Q$3175,9,0)</f>
        <v>-72011</v>
      </c>
      <c r="M714" s="16">
        <f t="shared" si="53"/>
        <v>0</v>
      </c>
      <c r="N714" s="14" t="str">
        <f>+VLOOKUP(B714,'[1]2023'!I$3047:Q$3175,7,0)</f>
        <v>20250811</v>
      </c>
      <c r="O714" t="s">
        <v>1207</v>
      </c>
    </row>
    <row r="715" spans="1:15" x14ac:dyDescent="0.2">
      <c r="A715" s="11">
        <v>45896</v>
      </c>
      <c r="B715" s="1">
        <v>1424</v>
      </c>
      <c r="C715" s="1" t="s">
        <v>964</v>
      </c>
      <c r="D715" s="1" t="s">
        <v>1182</v>
      </c>
      <c r="E715" s="5">
        <v>-290322</v>
      </c>
      <c r="F715" s="8" t="s">
        <v>145</v>
      </c>
      <c r="G715" s="5">
        <v>-23226</v>
      </c>
      <c r="H715" s="5">
        <f t="shared" si="54"/>
        <v>-313548</v>
      </c>
      <c r="I715" s="1" t="s">
        <v>438</v>
      </c>
      <c r="J715" s="1" t="s">
        <v>779</v>
      </c>
      <c r="K715" s="19">
        <f t="shared" si="52"/>
        <v>45926</v>
      </c>
      <c r="L715" s="16">
        <f>+VLOOKUP(B715,'[1]2023'!I$3047:Q$3175,9,0)</f>
        <v>-313548</v>
      </c>
      <c r="M715" s="16">
        <f t="shared" si="53"/>
        <v>0</v>
      </c>
      <c r="N715" s="14" t="str">
        <f>+VLOOKUP(B715,'[1]2023'!I$3047:Q$3175,7,0)</f>
        <v>20250811</v>
      </c>
      <c r="O715" t="s">
        <v>1207</v>
      </c>
    </row>
    <row r="716" spans="1:15" x14ac:dyDescent="0.2">
      <c r="A716" s="11">
        <v>45896</v>
      </c>
      <c r="B716" s="1">
        <v>1425</v>
      </c>
      <c r="C716" s="1" t="s">
        <v>964</v>
      </c>
      <c r="D716" s="1" t="s">
        <v>1183</v>
      </c>
      <c r="E716" s="5">
        <v>-168602</v>
      </c>
      <c r="F716" s="8" t="s">
        <v>145</v>
      </c>
      <c r="G716" s="5">
        <v>-13488</v>
      </c>
      <c r="H716" s="5">
        <f t="shared" si="54"/>
        <v>-182090</v>
      </c>
      <c r="I716" s="1" t="s">
        <v>394</v>
      </c>
      <c r="J716" s="1" t="s">
        <v>472</v>
      </c>
      <c r="K716" s="19">
        <f t="shared" si="52"/>
        <v>45926</v>
      </c>
      <c r="L716" s="16">
        <f>+VLOOKUP(B716,'[1]2023'!I$3047:Q$3175,9,0)</f>
        <v>-182090</v>
      </c>
      <c r="M716" s="16">
        <f t="shared" si="53"/>
        <v>0</v>
      </c>
      <c r="N716" s="14" t="str">
        <f>+VLOOKUP(B716,'[1]2023'!I$3047:Q$3175,7,0)</f>
        <v>20250811</v>
      </c>
      <c r="O716" t="s">
        <v>1207</v>
      </c>
    </row>
    <row r="717" spans="1:15" x14ac:dyDescent="0.2">
      <c r="A717" s="11">
        <v>45896</v>
      </c>
      <c r="B717" s="1">
        <v>1426</v>
      </c>
      <c r="C717" s="1" t="s">
        <v>964</v>
      </c>
      <c r="D717" s="1" t="s">
        <v>1184</v>
      </c>
      <c r="E717" s="5">
        <v>-455666</v>
      </c>
      <c r="F717" s="8" t="s">
        <v>145</v>
      </c>
      <c r="G717" s="5">
        <v>-36453</v>
      </c>
      <c r="H717" s="5">
        <f t="shared" si="54"/>
        <v>-492119</v>
      </c>
      <c r="I717" s="1" t="s">
        <v>207</v>
      </c>
      <c r="J717" s="1" t="s">
        <v>706</v>
      </c>
      <c r="K717" s="19">
        <f t="shared" si="52"/>
        <v>45926</v>
      </c>
      <c r="L717" s="16">
        <f>+VLOOKUP(B717,'[1]2023'!I$3047:Q$3175,9,0)</f>
        <v>-492119</v>
      </c>
      <c r="M717" s="16">
        <f t="shared" si="53"/>
        <v>0</v>
      </c>
      <c r="N717" s="14" t="str">
        <f>+VLOOKUP(B717,'[1]2023'!I$3047:Q$3175,7,0)</f>
        <v>20250811</v>
      </c>
      <c r="O717" t="s">
        <v>1207</v>
      </c>
    </row>
    <row r="718" spans="1:15" x14ac:dyDescent="0.2">
      <c r="A718" s="11">
        <v>45896</v>
      </c>
      <c r="B718" s="1">
        <v>1427</v>
      </c>
      <c r="C718" s="1" t="s">
        <v>964</v>
      </c>
      <c r="D718" s="1" t="s">
        <v>1185</v>
      </c>
      <c r="E718" s="5">
        <v>-204215</v>
      </c>
      <c r="F718" s="8" t="s">
        <v>145</v>
      </c>
      <c r="G718" s="5">
        <v>-16337</v>
      </c>
      <c r="H718" s="5">
        <f t="shared" si="54"/>
        <v>-220552</v>
      </c>
      <c r="I718" s="1" t="s">
        <v>911</v>
      </c>
      <c r="J718" s="1" t="s">
        <v>912</v>
      </c>
      <c r="K718" s="19">
        <f t="shared" si="52"/>
        <v>45926</v>
      </c>
      <c r="L718" s="16">
        <f>+VLOOKUP(B718,'[1]2023'!I$3047:Q$3175,9,0)</f>
        <v>-220552</v>
      </c>
      <c r="M718" s="16">
        <f t="shared" si="53"/>
        <v>0</v>
      </c>
      <c r="N718" s="14" t="str">
        <f>+VLOOKUP(B718,'[1]2023'!I$3047:Q$3175,7,0)</f>
        <v>20250811</v>
      </c>
      <c r="O718" t="s">
        <v>1207</v>
      </c>
    </row>
    <row r="719" spans="1:15" x14ac:dyDescent="0.2">
      <c r="A719" s="11">
        <v>45896</v>
      </c>
      <c r="B719" s="1">
        <v>1428</v>
      </c>
      <c r="C719" s="1" t="s">
        <v>964</v>
      </c>
      <c r="D719" s="1" t="s">
        <v>1186</v>
      </c>
      <c r="E719" s="5">
        <v>-250505</v>
      </c>
      <c r="F719" s="8" t="s">
        <v>145</v>
      </c>
      <c r="G719" s="5">
        <v>-20040</v>
      </c>
      <c r="H719" s="5">
        <f t="shared" si="54"/>
        <v>-270545</v>
      </c>
      <c r="I719" s="1" t="s">
        <v>727</v>
      </c>
      <c r="J719" s="1" t="s">
        <v>243</v>
      </c>
      <c r="K719" s="19">
        <f t="shared" si="52"/>
        <v>45926</v>
      </c>
      <c r="L719" s="16">
        <f>+VLOOKUP(B719,'[1]2023'!I$3047:Q$3175,9,0)</f>
        <v>-270545</v>
      </c>
      <c r="M719" s="16">
        <f t="shared" si="53"/>
        <v>0</v>
      </c>
      <c r="N719" s="14" t="str">
        <f>+VLOOKUP(B719,'[1]2023'!I$3047:Q$3175,7,0)</f>
        <v>20250811</v>
      </c>
      <c r="O719" t="s">
        <v>1207</v>
      </c>
    </row>
    <row r="720" spans="1:15" x14ac:dyDescent="0.2">
      <c r="A720" s="11">
        <v>45896</v>
      </c>
      <c r="B720" s="1">
        <v>1429</v>
      </c>
      <c r="C720" s="1" t="s">
        <v>964</v>
      </c>
      <c r="D720" s="1" t="s">
        <v>1187</v>
      </c>
      <c r="E720" s="5">
        <v>-1828057</v>
      </c>
      <c r="F720" s="8" t="s">
        <v>145</v>
      </c>
      <c r="G720" s="5">
        <v>-146245</v>
      </c>
      <c r="H720" s="5">
        <f t="shared" si="54"/>
        <v>-1974302</v>
      </c>
      <c r="I720" s="1" t="s">
        <v>437</v>
      </c>
      <c r="J720" s="1" t="s">
        <v>456</v>
      </c>
      <c r="K720" s="19">
        <f t="shared" si="52"/>
        <v>45926</v>
      </c>
      <c r="L720" s="16">
        <f>+VLOOKUP(B720,'[1]2023'!I$3047:Q$3175,9,0)</f>
        <v>-1974302</v>
      </c>
      <c r="M720" s="16">
        <f t="shared" si="53"/>
        <v>0</v>
      </c>
      <c r="N720" s="14" t="str">
        <f>+VLOOKUP(B720,'[1]2023'!I$3047:Q$3175,7,0)</f>
        <v>20250811</v>
      </c>
      <c r="O720" t="s">
        <v>1207</v>
      </c>
    </row>
    <row r="721" spans="1:15" x14ac:dyDescent="0.2">
      <c r="A721" s="11">
        <v>45896</v>
      </c>
      <c r="B721" s="1">
        <v>1430</v>
      </c>
      <c r="C721" s="1" t="s">
        <v>964</v>
      </c>
      <c r="D721" s="1" t="s">
        <v>1188</v>
      </c>
      <c r="E721" s="5">
        <v>-1001495</v>
      </c>
      <c r="F721" s="8" t="s">
        <v>145</v>
      </c>
      <c r="G721" s="5">
        <v>-80120</v>
      </c>
      <c r="H721" s="5">
        <f t="shared" si="54"/>
        <v>-1081615</v>
      </c>
      <c r="I721" s="1" t="s">
        <v>393</v>
      </c>
      <c r="J721" s="1" t="s">
        <v>677</v>
      </c>
      <c r="K721" s="19">
        <f t="shared" si="52"/>
        <v>45926</v>
      </c>
      <c r="L721" s="16">
        <f>+VLOOKUP(B721,'[1]2023'!I$3047:Q$3175,9,0)</f>
        <v>-1081615</v>
      </c>
      <c r="M721" s="16">
        <f t="shared" si="53"/>
        <v>0</v>
      </c>
      <c r="N721" s="14" t="str">
        <f>+VLOOKUP(B721,'[1]2023'!I$3047:Q$3175,7,0)</f>
        <v>20250811</v>
      </c>
      <c r="O721" t="s">
        <v>1207</v>
      </c>
    </row>
    <row r="722" spans="1:15" x14ac:dyDescent="0.2">
      <c r="A722" s="11">
        <v>45896</v>
      </c>
      <c r="B722" s="1">
        <v>1431</v>
      </c>
      <c r="C722" s="1" t="s">
        <v>964</v>
      </c>
      <c r="D722" s="1" t="s">
        <v>1189</v>
      </c>
      <c r="E722" s="5">
        <v>-1508379</v>
      </c>
      <c r="F722" s="8" t="s">
        <v>145</v>
      </c>
      <c r="G722" s="5">
        <v>-120670</v>
      </c>
      <c r="H722" s="5">
        <f t="shared" si="54"/>
        <v>-1629049</v>
      </c>
      <c r="I722" s="1" t="s">
        <v>593</v>
      </c>
      <c r="J722" s="1" t="s">
        <v>162</v>
      </c>
      <c r="K722" s="19">
        <f t="shared" si="52"/>
        <v>45926</v>
      </c>
      <c r="L722" s="16">
        <f>+VLOOKUP(B722,'[1]2023'!I$3047:Q$3175,9,0)</f>
        <v>-1629049</v>
      </c>
      <c r="M722" s="16">
        <f t="shared" si="53"/>
        <v>0</v>
      </c>
      <c r="N722" s="14" t="str">
        <f>+VLOOKUP(B722,'[1]2023'!I$3047:Q$3175,7,0)</f>
        <v>20250811</v>
      </c>
      <c r="O722" t="s">
        <v>1207</v>
      </c>
    </row>
    <row r="723" spans="1:15" x14ac:dyDescent="0.2">
      <c r="A723" s="11">
        <v>45896</v>
      </c>
      <c r="B723" s="1">
        <v>1432</v>
      </c>
      <c r="C723" s="1" t="s">
        <v>964</v>
      </c>
      <c r="D723" s="1" t="s">
        <v>1190</v>
      </c>
      <c r="E723" s="5">
        <v>-154133</v>
      </c>
      <c r="F723" s="8" t="s">
        <v>145</v>
      </c>
      <c r="G723" s="5">
        <v>-12331</v>
      </c>
      <c r="H723" s="5">
        <f t="shared" si="54"/>
        <v>-166464</v>
      </c>
      <c r="I723" s="1" t="s">
        <v>302</v>
      </c>
      <c r="J723" s="1" t="s">
        <v>375</v>
      </c>
      <c r="K723" s="19">
        <f t="shared" si="52"/>
        <v>45926</v>
      </c>
      <c r="L723" s="16">
        <f>+VLOOKUP(B723,'[1]2023'!I$2942:Q$3046,9,0)</f>
        <v>-166464</v>
      </c>
      <c r="M723" s="16">
        <f t="shared" si="53"/>
        <v>0</v>
      </c>
      <c r="N723" s="14" t="str">
        <f>+VLOOKUP(B723,'[1]2023'!I$2942:Q$3046,7,0)</f>
        <v>20250710</v>
      </c>
      <c r="O723" t="s">
        <v>1205</v>
      </c>
    </row>
    <row r="724" spans="1:15" x14ac:dyDescent="0.2">
      <c r="A724" s="11">
        <v>45896</v>
      </c>
      <c r="B724" s="1">
        <v>1433</v>
      </c>
      <c r="C724" s="1" t="s">
        <v>964</v>
      </c>
      <c r="D724" s="1" t="s">
        <v>1191</v>
      </c>
      <c r="E724" s="5">
        <v>-16866</v>
      </c>
      <c r="F724" s="8" t="s">
        <v>145</v>
      </c>
      <c r="G724" s="5">
        <v>-1349</v>
      </c>
      <c r="H724" s="5">
        <f t="shared" si="54"/>
        <v>-18215</v>
      </c>
      <c r="I724" s="1" t="s">
        <v>302</v>
      </c>
      <c r="J724" s="1" t="s">
        <v>375</v>
      </c>
      <c r="K724" s="19">
        <f t="shared" si="52"/>
        <v>45926</v>
      </c>
      <c r="L724" s="16">
        <f>+VLOOKUP(B724,'[1]2023'!I$2942:Q$3046,9,0)</f>
        <v>-18215</v>
      </c>
      <c r="M724" s="16">
        <f t="shared" si="53"/>
        <v>0</v>
      </c>
      <c r="N724" s="14" t="str">
        <f>+VLOOKUP(B724,'[1]2023'!I$2942:Q$3046,7,0)</f>
        <v>20250710</v>
      </c>
      <c r="O724" t="s">
        <v>1205</v>
      </c>
    </row>
    <row r="725" spans="1:15" x14ac:dyDescent="0.2">
      <c r="A725" s="11">
        <v>45896</v>
      </c>
      <c r="B725" s="1">
        <v>1434</v>
      </c>
      <c r="C725" s="1" t="s">
        <v>964</v>
      </c>
      <c r="D725" s="1" t="s">
        <v>1192</v>
      </c>
      <c r="E725" s="5">
        <v>-84621</v>
      </c>
      <c r="F725" s="8" t="s">
        <v>145</v>
      </c>
      <c r="G725" s="5">
        <v>-6770</v>
      </c>
      <c r="H725" s="5">
        <f t="shared" si="54"/>
        <v>-91391</v>
      </c>
      <c r="I725" s="1" t="s">
        <v>907</v>
      </c>
      <c r="J725" s="1" t="s">
        <v>904</v>
      </c>
      <c r="K725" s="19">
        <f t="shared" si="52"/>
        <v>45926</v>
      </c>
      <c r="L725" s="16">
        <f>+VLOOKUP(B725,'[1]2023'!I$2942:Q$3046,9,0)</f>
        <v>-91391</v>
      </c>
      <c r="M725" s="16">
        <f t="shared" si="53"/>
        <v>0</v>
      </c>
      <c r="N725" s="14" t="str">
        <f>+VLOOKUP(B725,'[1]2023'!I$2942:Q$3046,7,0)</f>
        <v>20250710</v>
      </c>
      <c r="O725" t="s">
        <v>1205</v>
      </c>
    </row>
    <row r="726" spans="1:15" x14ac:dyDescent="0.2">
      <c r="A726" s="11">
        <v>45896</v>
      </c>
      <c r="B726" s="1">
        <v>1435</v>
      </c>
      <c r="C726" s="1" t="s">
        <v>964</v>
      </c>
      <c r="D726" s="1" t="s">
        <v>1193</v>
      </c>
      <c r="E726" s="5">
        <v>-474958</v>
      </c>
      <c r="F726" s="8" t="s">
        <v>145</v>
      </c>
      <c r="G726" s="5">
        <v>-37997</v>
      </c>
      <c r="H726" s="5">
        <f t="shared" si="54"/>
        <v>-512955</v>
      </c>
      <c r="I726" s="1" t="s">
        <v>907</v>
      </c>
      <c r="J726" s="1" t="s">
        <v>904</v>
      </c>
      <c r="K726" s="19">
        <f t="shared" si="52"/>
        <v>45926</v>
      </c>
      <c r="L726" s="16">
        <f>+VLOOKUP(B726,'[1]2023'!I$2942:Q$3046,9,0)</f>
        <v>-512955</v>
      </c>
      <c r="M726" s="16">
        <f t="shared" si="53"/>
        <v>0</v>
      </c>
      <c r="N726" s="14" t="str">
        <f>+VLOOKUP(B726,'[1]2023'!I$2942:Q$3046,7,0)</f>
        <v>20250710</v>
      </c>
      <c r="O726" t="s">
        <v>1205</v>
      </c>
    </row>
    <row r="727" spans="1:15" x14ac:dyDescent="0.2">
      <c r="A727" s="11">
        <v>45896</v>
      </c>
      <c r="B727" s="1">
        <v>1436</v>
      </c>
      <c r="C727" s="1" t="s">
        <v>964</v>
      </c>
      <c r="D727" s="1" t="s">
        <v>1194</v>
      </c>
      <c r="E727" s="5">
        <v>-156935</v>
      </c>
      <c r="F727" s="8" t="s">
        <v>145</v>
      </c>
      <c r="G727" s="5">
        <v>-12555</v>
      </c>
      <c r="H727" s="5">
        <f t="shared" si="54"/>
        <v>-169490</v>
      </c>
      <c r="I727" s="1" t="s">
        <v>302</v>
      </c>
      <c r="J727" s="1" t="s">
        <v>375</v>
      </c>
      <c r="K727" s="19">
        <f t="shared" si="52"/>
        <v>45926</v>
      </c>
      <c r="L727" s="16">
        <f>+VLOOKUP(B727,'[1]2023'!I$3047:Q$3175,9,0)</f>
        <v>-169490</v>
      </c>
      <c r="M727" s="16">
        <f t="shared" si="53"/>
        <v>0</v>
      </c>
      <c r="N727" s="14" t="str">
        <f>+VLOOKUP(B727,'[1]2023'!I$3047:Q$3175,7,0)</f>
        <v>20250811</v>
      </c>
      <c r="O727" t="s">
        <v>1207</v>
      </c>
    </row>
    <row r="728" spans="1:15" x14ac:dyDescent="0.2">
      <c r="A728" s="11">
        <v>45896</v>
      </c>
      <c r="B728" s="1">
        <v>1437</v>
      </c>
      <c r="C728" s="1" t="s">
        <v>964</v>
      </c>
      <c r="D728" s="1" t="s">
        <v>1195</v>
      </c>
      <c r="E728" s="5">
        <v>-594404</v>
      </c>
      <c r="F728" s="8" t="s">
        <v>145</v>
      </c>
      <c r="G728" s="5">
        <v>-47552</v>
      </c>
      <c r="H728" s="5">
        <f t="shared" si="54"/>
        <v>-641956</v>
      </c>
      <c r="I728" s="1" t="s">
        <v>907</v>
      </c>
      <c r="J728" s="1" t="s">
        <v>904</v>
      </c>
      <c r="K728" s="19">
        <f t="shared" si="52"/>
        <v>45926</v>
      </c>
      <c r="L728" s="16">
        <f>+VLOOKUP(B728,'[1]2023'!I$3047:Q$3175,9,0)</f>
        <v>-641956</v>
      </c>
      <c r="M728" s="16">
        <f t="shared" si="53"/>
        <v>0</v>
      </c>
      <c r="N728" s="14" t="str">
        <f>+VLOOKUP(B728,'[1]2023'!I$3047:Q$3175,7,0)</f>
        <v>20250811</v>
      </c>
      <c r="O728" t="s">
        <v>1207</v>
      </c>
    </row>
    <row r="729" spans="1:15" x14ac:dyDescent="0.2">
      <c r="A729" s="11">
        <v>45896</v>
      </c>
      <c r="B729" s="1">
        <v>54479</v>
      </c>
      <c r="C729" s="1" t="s">
        <v>934</v>
      </c>
      <c r="D729" s="1" t="s">
        <v>1196</v>
      </c>
      <c r="E729" s="5">
        <v>1190660</v>
      </c>
      <c r="F729" s="8" t="s">
        <v>145</v>
      </c>
      <c r="G729" s="5">
        <v>95253</v>
      </c>
      <c r="H729" s="5">
        <f t="shared" si="54"/>
        <v>1285913</v>
      </c>
      <c r="I729" s="1" t="s">
        <v>748</v>
      </c>
      <c r="J729" s="1" t="s">
        <v>134</v>
      </c>
      <c r="K729" s="19">
        <f t="shared" si="52"/>
        <v>45926</v>
      </c>
      <c r="L729" s="16">
        <f>+VLOOKUP(B729,'[2]2023'!$I$1012:$Q$1140,9,0)</f>
        <v>1285913</v>
      </c>
      <c r="M729" s="16">
        <f t="shared" si="53"/>
        <v>0</v>
      </c>
      <c r="N729" s="14" t="str">
        <f>+VLOOKUP(B729,'[2]2023'!$I$1012:$Q$1140,7,0)</f>
        <v>20251010</v>
      </c>
      <c r="O729" t="s">
        <v>1342</v>
      </c>
    </row>
    <row r="730" spans="1:15" x14ac:dyDescent="0.2">
      <c r="A730" s="11">
        <v>45896</v>
      </c>
      <c r="B730" s="1">
        <v>54480</v>
      </c>
      <c r="C730" s="1" t="s">
        <v>934</v>
      </c>
      <c r="D730" s="1" t="s">
        <v>1197</v>
      </c>
      <c r="E730" s="5">
        <v>5120750</v>
      </c>
      <c r="F730" s="8" t="s">
        <v>145</v>
      </c>
      <c r="G730" s="5">
        <v>409660</v>
      </c>
      <c r="H730" s="5">
        <f t="shared" si="54"/>
        <v>5530410</v>
      </c>
      <c r="I730" s="1" t="s">
        <v>748</v>
      </c>
      <c r="J730" s="1" t="s">
        <v>134</v>
      </c>
      <c r="K730" s="19">
        <f t="shared" si="52"/>
        <v>45926</v>
      </c>
      <c r="L730" s="16">
        <f>+VLOOKUP(B730,'[2]2023'!$I$1012:$Q$1140,9,0)</f>
        <v>5530410</v>
      </c>
      <c r="M730" s="16">
        <f t="shared" si="53"/>
        <v>0</v>
      </c>
      <c r="N730" s="14" t="str">
        <f>+VLOOKUP(B730,'[2]2023'!$I$1012:$Q$1140,7,0)</f>
        <v>20251010</v>
      </c>
      <c r="O730" t="s">
        <v>1342</v>
      </c>
    </row>
    <row r="731" spans="1:15" x14ac:dyDescent="0.2">
      <c r="A731" s="11">
        <v>45896</v>
      </c>
      <c r="B731" s="1">
        <v>54499</v>
      </c>
      <c r="C731" s="1" t="s">
        <v>934</v>
      </c>
      <c r="D731" s="1" t="s">
        <v>1198</v>
      </c>
      <c r="E731" s="5">
        <v>1150620</v>
      </c>
      <c r="F731" s="8" t="s">
        <v>145</v>
      </c>
      <c r="G731" s="5">
        <v>92050</v>
      </c>
      <c r="H731" s="5">
        <f t="shared" si="54"/>
        <v>1242670</v>
      </c>
      <c r="I731" s="1" t="s">
        <v>748</v>
      </c>
      <c r="J731" s="1" t="s">
        <v>134</v>
      </c>
      <c r="K731" s="19">
        <f t="shared" si="52"/>
        <v>45926</v>
      </c>
      <c r="L731" s="16">
        <f>+VLOOKUP(B731,'[2]2023'!$I$1012:$Q$1140,9,0)</f>
        <v>1242670</v>
      </c>
      <c r="M731" s="16">
        <f t="shared" si="53"/>
        <v>0</v>
      </c>
      <c r="N731" s="14" t="str">
        <f>+VLOOKUP(B731,'[2]2023'!$I$1012:$Q$1140,7,0)</f>
        <v>20251010</v>
      </c>
      <c r="O731" t="s">
        <v>1342</v>
      </c>
    </row>
    <row r="732" spans="1:15" x14ac:dyDescent="0.2">
      <c r="A732" s="11">
        <v>45896</v>
      </c>
      <c r="B732" s="1">
        <v>54528</v>
      </c>
      <c r="C732" s="1" t="s">
        <v>934</v>
      </c>
      <c r="D732" s="1" t="s">
        <v>1199</v>
      </c>
      <c r="E732" s="5">
        <v>1627340</v>
      </c>
      <c r="F732" s="8" t="s">
        <v>145</v>
      </c>
      <c r="G732" s="5">
        <v>130187</v>
      </c>
      <c r="H732" s="5">
        <f t="shared" si="54"/>
        <v>1757527</v>
      </c>
      <c r="I732" s="1" t="s">
        <v>727</v>
      </c>
      <c r="J732" s="1" t="s">
        <v>243</v>
      </c>
      <c r="K732" s="19">
        <f t="shared" si="52"/>
        <v>45926</v>
      </c>
      <c r="L732" s="16">
        <f>+VLOOKUP(B732,'[2]2023'!$I$1012:$Q$1140,9,0)</f>
        <v>1757527</v>
      </c>
      <c r="M732" s="16">
        <f t="shared" si="53"/>
        <v>0</v>
      </c>
      <c r="N732" s="14" t="str">
        <f>+VLOOKUP(B732,'[2]2023'!$I$1012:$Q$1140,7,0)</f>
        <v>20251010</v>
      </c>
      <c r="O732" t="s">
        <v>1342</v>
      </c>
    </row>
    <row r="733" spans="1:15" x14ac:dyDescent="0.2">
      <c r="A733" s="11">
        <v>45898</v>
      </c>
      <c r="B733" s="1">
        <v>1440</v>
      </c>
      <c r="C733" s="1" t="s">
        <v>964</v>
      </c>
      <c r="D733" s="1" t="s">
        <v>747</v>
      </c>
      <c r="E733" s="5">
        <v>-214410</v>
      </c>
      <c r="F733" s="8" t="s">
        <v>145</v>
      </c>
      <c r="G733" s="5">
        <v>-17153</v>
      </c>
      <c r="H733" s="5">
        <f t="shared" si="54"/>
        <v>-231563</v>
      </c>
      <c r="I733" s="1" t="s">
        <v>394</v>
      </c>
      <c r="J733" s="1" t="s">
        <v>472</v>
      </c>
      <c r="K733" s="19">
        <f t="shared" si="52"/>
        <v>45928</v>
      </c>
      <c r="L733" s="16">
        <f>+VLOOKUP(B733,'[1]2023'!I$3047:Q$3175,9,0)</f>
        <v>-231563</v>
      </c>
      <c r="M733" s="16">
        <f t="shared" si="53"/>
        <v>0</v>
      </c>
      <c r="N733" s="14" t="str">
        <f>+VLOOKUP(B733,'[1]2023'!I$3047:Q$3175,7,0)</f>
        <v>20250829</v>
      </c>
      <c r="O733" t="s">
        <v>1208</v>
      </c>
    </row>
    <row r="734" spans="1:15" x14ac:dyDescent="0.2">
      <c r="A734" s="11">
        <v>45898</v>
      </c>
      <c r="B734" s="1">
        <v>1441</v>
      </c>
      <c r="C734" s="1" t="s">
        <v>964</v>
      </c>
      <c r="D734" s="1" t="s">
        <v>747</v>
      </c>
      <c r="E734" s="5">
        <v>-218263</v>
      </c>
      <c r="F734" s="8" t="s">
        <v>145</v>
      </c>
      <c r="G734" s="5">
        <v>-17461</v>
      </c>
      <c r="H734" s="5">
        <f t="shared" si="54"/>
        <v>-235724</v>
      </c>
      <c r="I734" s="1" t="s">
        <v>593</v>
      </c>
      <c r="J734" s="1" t="s">
        <v>162</v>
      </c>
      <c r="K734" s="19">
        <f t="shared" si="52"/>
        <v>45928</v>
      </c>
      <c r="L734" s="16">
        <f>+VLOOKUP(B734,'[1]2023'!I$3047:Q$3175,9,0)</f>
        <v>-235724</v>
      </c>
      <c r="M734" s="16">
        <f t="shared" si="53"/>
        <v>0</v>
      </c>
      <c r="N734" s="14" t="str">
        <f>+VLOOKUP(B734,'[1]2023'!I$3047:Q$3175,7,0)</f>
        <v>20250829</v>
      </c>
      <c r="O734" t="s">
        <v>1208</v>
      </c>
    </row>
    <row r="735" spans="1:15" x14ac:dyDescent="0.2">
      <c r="A735" s="11">
        <v>45898</v>
      </c>
      <c r="B735" s="1">
        <v>1442</v>
      </c>
      <c r="C735" s="1" t="s">
        <v>964</v>
      </c>
      <c r="D735" s="1" t="s">
        <v>747</v>
      </c>
      <c r="E735" s="5">
        <v>-333174</v>
      </c>
      <c r="F735" s="8" t="s">
        <v>145</v>
      </c>
      <c r="G735" s="5">
        <v>-26654</v>
      </c>
      <c r="H735" s="5">
        <f t="shared" si="54"/>
        <v>-359828</v>
      </c>
      <c r="I735" s="1" t="s">
        <v>593</v>
      </c>
      <c r="J735" s="1" t="s">
        <v>162</v>
      </c>
      <c r="K735" s="19">
        <f t="shared" si="52"/>
        <v>45928</v>
      </c>
      <c r="L735" s="16">
        <f>+VLOOKUP(B735,'[2]2023'!$I$868:$Q$1009,9,0)</f>
        <v>-359828</v>
      </c>
      <c r="M735" s="16">
        <f t="shared" si="53"/>
        <v>0</v>
      </c>
      <c r="N735" s="14" t="str">
        <f>+VLOOKUP(B735,'[2]2023'!$I$868:$Q$1009,7,0)</f>
        <v>20250910</v>
      </c>
      <c r="O735" t="s">
        <v>1264</v>
      </c>
    </row>
    <row r="736" spans="1:15" x14ac:dyDescent="0.2">
      <c r="A736" s="11">
        <v>45899</v>
      </c>
      <c r="B736" s="1">
        <v>56300</v>
      </c>
      <c r="C736" s="1" t="s">
        <v>934</v>
      </c>
      <c r="D736" s="1" t="s">
        <v>1200</v>
      </c>
      <c r="E736" s="5">
        <v>2201895</v>
      </c>
      <c r="F736" s="8" t="s">
        <v>145</v>
      </c>
      <c r="G736" s="5">
        <v>176152</v>
      </c>
      <c r="H736" s="5">
        <f t="shared" si="54"/>
        <v>2378047</v>
      </c>
      <c r="I736" s="1" t="s">
        <v>907</v>
      </c>
      <c r="J736" s="1" t="s">
        <v>904</v>
      </c>
      <c r="K736" s="19">
        <f t="shared" si="52"/>
        <v>45929</v>
      </c>
      <c r="L736" s="16">
        <f>+VLOOKUP(B736,'[2]2023'!$I$1012:$Q$1140,9,0)</f>
        <v>2378047</v>
      </c>
      <c r="M736" s="16">
        <f t="shared" si="53"/>
        <v>0</v>
      </c>
      <c r="N736" s="14" t="str">
        <f>+VLOOKUP(B736,'[2]2023'!$I$1012:$Q$1140,7,0)</f>
        <v>20251010</v>
      </c>
      <c r="O736" t="s">
        <v>1342</v>
      </c>
    </row>
    <row r="737" spans="1:15" x14ac:dyDescent="0.2">
      <c r="A737" s="11">
        <v>45899</v>
      </c>
      <c r="B737" s="1">
        <v>56346</v>
      </c>
      <c r="C737" s="1" t="s">
        <v>934</v>
      </c>
      <c r="D737" s="1" t="s">
        <v>1201</v>
      </c>
      <c r="E737" s="5">
        <v>1091315</v>
      </c>
      <c r="F737" s="8" t="s">
        <v>145</v>
      </c>
      <c r="G737" s="5">
        <v>87305</v>
      </c>
      <c r="H737" s="5">
        <f t="shared" si="54"/>
        <v>1178620</v>
      </c>
      <c r="I737" s="1" t="s">
        <v>911</v>
      </c>
      <c r="J737" s="1" t="s">
        <v>912</v>
      </c>
      <c r="K737" s="19">
        <f t="shared" si="52"/>
        <v>45929</v>
      </c>
      <c r="L737" s="16">
        <f>+VLOOKUP(B737,'[2]2023'!$I$1012:$Q$1140,9,0)</f>
        <v>1178620</v>
      </c>
      <c r="M737" s="16">
        <f t="shared" si="53"/>
        <v>0</v>
      </c>
      <c r="N737" s="14" t="str">
        <f>+VLOOKUP(B737,'[2]2023'!$I$1012:$Q$1140,7,0)</f>
        <v>20251010</v>
      </c>
      <c r="O737" t="s">
        <v>1342</v>
      </c>
    </row>
    <row r="738" spans="1:15" x14ac:dyDescent="0.2">
      <c r="A738" s="11">
        <v>45899</v>
      </c>
      <c r="B738" s="1">
        <v>56350</v>
      </c>
      <c r="C738" s="1" t="s">
        <v>934</v>
      </c>
      <c r="D738" s="1" t="s">
        <v>1202</v>
      </c>
      <c r="E738" s="5">
        <v>2281975</v>
      </c>
      <c r="F738" s="8" t="s">
        <v>145</v>
      </c>
      <c r="G738" s="5">
        <v>182558</v>
      </c>
      <c r="H738" s="5">
        <f t="shared" si="54"/>
        <v>2464533</v>
      </c>
      <c r="I738" s="1" t="s">
        <v>437</v>
      </c>
      <c r="J738" s="1" t="s">
        <v>456</v>
      </c>
      <c r="K738" s="19">
        <f t="shared" si="52"/>
        <v>45929</v>
      </c>
      <c r="L738" s="16">
        <f>+VLOOKUP(B738,'[2]2023'!$I$1012:$Q$1140,9,0)</f>
        <v>2464533</v>
      </c>
      <c r="M738" s="16">
        <f t="shared" si="53"/>
        <v>0</v>
      </c>
      <c r="N738" s="14" t="str">
        <f>+VLOOKUP(B738,'[2]2023'!$I$1012:$Q$1140,7,0)</f>
        <v>20251010</v>
      </c>
      <c r="O738" t="s">
        <v>1342</v>
      </c>
    </row>
    <row r="739" spans="1:15" x14ac:dyDescent="0.2">
      <c r="A739" s="11">
        <v>45899</v>
      </c>
      <c r="B739" s="1">
        <v>56351</v>
      </c>
      <c r="C739" s="1" t="s">
        <v>934</v>
      </c>
      <c r="D739" s="1" t="s">
        <v>1203</v>
      </c>
      <c r="E739" s="5">
        <v>1190660</v>
      </c>
      <c r="F739" s="8" t="s">
        <v>145</v>
      </c>
      <c r="G739" s="5">
        <v>95253</v>
      </c>
      <c r="H739" s="5">
        <f t="shared" si="54"/>
        <v>1285913</v>
      </c>
      <c r="I739" s="1" t="s">
        <v>437</v>
      </c>
      <c r="J739" s="1" t="s">
        <v>456</v>
      </c>
      <c r="K739" s="19">
        <f t="shared" si="52"/>
        <v>45929</v>
      </c>
      <c r="L739" s="16">
        <f>+VLOOKUP(B739,'[2]2023'!$I$1012:$Q$1140,9,0)</f>
        <v>1285913</v>
      </c>
      <c r="M739" s="16">
        <f t="shared" si="53"/>
        <v>0</v>
      </c>
      <c r="N739" s="14" t="str">
        <f>+VLOOKUP(B739,'[2]2023'!$I$1012:$Q$1140,7,0)</f>
        <v>20251010</v>
      </c>
      <c r="O739" t="s">
        <v>1342</v>
      </c>
    </row>
    <row r="740" spans="1:15" x14ac:dyDescent="0.2">
      <c r="A740" s="11">
        <v>45899</v>
      </c>
      <c r="B740" s="1">
        <v>56368</v>
      </c>
      <c r="C740" s="1" t="s">
        <v>934</v>
      </c>
      <c r="D740" s="1" t="s">
        <v>1204</v>
      </c>
      <c r="E740" s="5">
        <v>1110580</v>
      </c>
      <c r="F740" s="8" t="s">
        <v>145</v>
      </c>
      <c r="G740" s="5">
        <v>88846</v>
      </c>
      <c r="H740" s="5">
        <f t="shared" si="54"/>
        <v>1199426</v>
      </c>
      <c r="I740" s="1" t="s">
        <v>748</v>
      </c>
      <c r="J740" s="1" t="s">
        <v>134</v>
      </c>
      <c r="K740" s="19">
        <f t="shared" si="52"/>
        <v>45929</v>
      </c>
      <c r="L740" s="16">
        <f>+VLOOKUP(B740,'[2]2023'!$I$1012:$Q$1140,9,0)</f>
        <v>1199426</v>
      </c>
      <c r="M740" s="16">
        <f t="shared" si="53"/>
        <v>0</v>
      </c>
      <c r="N740" s="14" t="str">
        <f>+VLOOKUP(B740,'[2]2023'!$I$1012:$Q$1140,7,0)</f>
        <v>20251030</v>
      </c>
      <c r="O740" t="s">
        <v>1343</v>
      </c>
    </row>
    <row r="741" spans="1:15" x14ac:dyDescent="0.2">
      <c r="A741" s="11">
        <v>45904</v>
      </c>
      <c r="B741" s="1">
        <v>56567</v>
      </c>
      <c r="C741" s="1" t="s">
        <v>934</v>
      </c>
      <c r="D741" s="1" t="s">
        <v>1209</v>
      </c>
      <c r="E741" s="5">
        <v>1131355</v>
      </c>
      <c r="F741" s="8" t="s">
        <v>145</v>
      </c>
      <c r="G741" s="5">
        <v>90508</v>
      </c>
      <c r="H741" s="5">
        <f t="shared" si="54"/>
        <v>1221863</v>
      </c>
      <c r="I741" s="1" t="s">
        <v>438</v>
      </c>
      <c r="J741" s="1" t="s">
        <v>779</v>
      </c>
      <c r="K741" s="19">
        <f t="shared" ref="K741:K804" si="55">30+A741</f>
        <v>45934</v>
      </c>
      <c r="L741" s="16">
        <f>+VLOOKUP(B741,'[2]2023'!$I$1012:$Q$1140,9,0)</f>
        <v>1221863</v>
      </c>
      <c r="M741" s="16">
        <f t="shared" ref="M741:M804" si="56">+L741-H741</f>
        <v>0</v>
      </c>
      <c r="N741" s="14" t="str">
        <f>+VLOOKUP(B741,'[2]2023'!$I$1012:$Q$1140,7,0)</f>
        <v>20251030</v>
      </c>
      <c r="O741" t="s">
        <v>1343</v>
      </c>
    </row>
    <row r="742" spans="1:15" x14ac:dyDescent="0.2">
      <c r="A742" s="11">
        <v>45904</v>
      </c>
      <c r="B742" s="1">
        <v>56577</v>
      </c>
      <c r="C742" s="1" t="s">
        <v>934</v>
      </c>
      <c r="D742" s="1" t="s">
        <v>1210</v>
      </c>
      <c r="E742" s="5">
        <v>2718655</v>
      </c>
      <c r="F742" s="8" t="s">
        <v>145</v>
      </c>
      <c r="G742" s="5">
        <v>217492</v>
      </c>
      <c r="H742" s="5">
        <f t="shared" si="54"/>
        <v>2936147</v>
      </c>
      <c r="I742" s="1" t="s">
        <v>394</v>
      </c>
      <c r="J742" s="1" t="s">
        <v>472</v>
      </c>
      <c r="K742" s="19">
        <f t="shared" si="55"/>
        <v>45934</v>
      </c>
      <c r="L742" s="16">
        <f>+VLOOKUP(B742,'[2]2023'!$I$1012:$Q$1140,9,0)</f>
        <v>2936147</v>
      </c>
      <c r="M742" s="16">
        <f t="shared" si="56"/>
        <v>0</v>
      </c>
      <c r="N742" s="14" t="str">
        <f>+VLOOKUP(B742,'[2]2023'!$I$1012:$Q$1140,7,0)</f>
        <v>20251030</v>
      </c>
      <c r="O742" t="s">
        <v>1343</v>
      </c>
    </row>
    <row r="743" spans="1:15" x14ac:dyDescent="0.2">
      <c r="A743" s="11">
        <v>45904</v>
      </c>
      <c r="B743" s="1">
        <v>56578</v>
      </c>
      <c r="C743" s="1" t="s">
        <v>934</v>
      </c>
      <c r="D743" s="1" t="s">
        <v>1211</v>
      </c>
      <c r="E743" s="5">
        <v>2341280</v>
      </c>
      <c r="F743" s="8" t="s">
        <v>145</v>
      </c>
      <c r="G743" s="5">
        <v>187302</v>
      </c>
      <c r="H743" s="5">
        <f t="shared" si="54"/>
        <v>2528582</v>
      </c>
      <c r="I743" s="1" t="s">
        <v>393</v>
      </c>
      <c r="J743" s="1" t="s">
        <v>677</v>
      </c>
      <c r="K743" s="19">
        <f t="shared" si="55"/>
        <v>45934</v>
      </c>
      <c r="L743" s="16">
        <f>+VLOOKUP(B743,'[2]2023'!$I$1012:$Q$1140,9,0)</f>
        <v>2528582</v>
      </c>
      <c r="M743" s="16">
        <f t="shared" si="56"/>
        <v>0</v>
      </c>
      <c r="N743" s="14" t="str">
        <f>+VLOOKUP(B743,'[2]2023'!$I$1012:$Q$1140,7,0)</f>
        <v>20251030</v>
      </c>
      <c r="O743" t="s">
        <v>1343</v>
      </c>
    </row>
    <row r="744" spans="1:15" x14ac:dyDescent="0.2">
      <c r="A744" s="11">
        <v>45904</v>
      </c>
      <c r="B744" s="1">
        <v>56625</v>
      </c>
      <c r="C744" s="1" t="s">
        <v>934</v>
      </c>
      <c r="D744" s="1" t="s">
        <v>1212</v>
      </c>
      <c r="E744" s="5">
        <v>2381320</v>
      </c>
      <c r="F744" s="8" t="s">
        <v>145</v>
      </c>
      <c r="G744" s="5">
        <v>190506</v>
      </c>
      <c r="H744" s="5">
        <f t="shared" si="54"/>
        <v>2571826</v>
      </c>
      <c r="I744" s="1" t="s">
        <v>207</v>
      </c>
      <c r="J744" s="1" t="s">
        <v>706</v>
      </c>
      <c r="K744" s="19">
        <f t="shared" si="55"/>
        <v>45934</v>
      </c>
      <c r="L744" s="16">
        <f>+VLOOKUP(B744,'[2]2023'!$I$1012:$Q$1140,9,0)</f>
        <v>2571826</v>
      </c>
      <c r="M744" s="16">
        <f t="shared" si="56"/>
        <v>0</v>
      </c>
      <c r="N744" s="14" t="str">
        <f>+VLOOKUP(B744,'[2]2023'!$I$1012:$Q$1140,7,0)</f>
        <v>20251030</v>
      </c>
      <c r="O744" t="s">
        <v>1343</v>
      </c>
    </row>
    <row r="745" spans="1:15" x14ac:dyDescent="0.2">
      <c r="A745" s="11">
        <v>45905</v>
      </c>
      <c r="B745" s="1">
        <v>56646</v>
      </c>
      <c r="C745" s="1" t="s">
        <v>934</v>
      </c>
      <c r="D745" s="1" t="s">
        <v>1213</v>
      </c>
      <c r="E745" s="5">
        <v>1686645</v>
      </c>
      <c r="F745" s="8" t="s">
        <v>145</v>
      </c>
      <c r="G745" s="5">
        <v>134932</v>
      </c>
      <c r="H745" s="5">
        <f t="shared" si="54"/>
        <v>1821577</v>
      </c>
      <c r="I745" s="1" t="s">
        <v>927</v>
      </c>
      <c r="J745" s="1" t="s">
        <v>933</v>
      </c>
      <c r="K745" s="19">
        <f t="shared" si="55"/>
        <v>45935</v>
      </c>
      <c r="L745" s="16">
        <f>+VLOOKUP(B745,'[2]2023'!$I$1012:$Q$1140,9,0)</f>
        <v>1821577</v>
      </c>
      <c r="M745" s="16">
        <f t="shared" si="56"/>
        <v>0</v>
      </c>
      <c r="N745" s="14" t="str">
        <f>+VLOOKUP(B745,'[2]2023'!$I$1012:$Q$1140,7,0)</f>
        <v>20251030</v>
      </c>
      <c r="O745" t="s">
        <v>1343</v>
      </c>
    </row>
    <row r="746" spans="1:15" x14ac:dyDescent="0.2">
      <c r="A746" s="11">
        <v>45906</v>
      </c>
      <c r="B746" s="1">
        <v>57026</v>
      </c>
      <c r="C746" s="1" t="s">
        <v>934</v>
      </c>
      <c r="D746" s="1" t="s">
        <v>1214</v>
      </c>
      <c r="E746" s="5">
        <v>1190660</v>
      </c>
      <c r="F746" s="8" t="s">
        <v>145</v>
      </c>
      <c r="G746" s="5">
        <v>95253</v>
      </c>
      <c r="H746" s="5">
        <f t="shared" si="54"/>
        <v>1285913</v>
      </c>
      <c r="I746" s="1" t="s">
        <v>748</v>
      </c>
      <c r="J746" s="1" t="s">
        <v>134</v>
      </c>
      <c r="K746" s="19">
        <f t="shared" si="55"/>
        <v>45936</v>
      </c>
      <c r="L746" s="16">
        <f>+VLOOKUP(B746,'[2]2023'!$I$1012:$Q$1140,9,0)</f>
        <v>1285913</v>
      </c>
      <c r="M746" s="16">
        <f t="shared" si="56"/>
        <v>0</v>
      </c>
      <c r="N746" s="14" t="str">
        <f>+VLOOKUP(B746,'[2]2023'!$I$1012:$Q$1140,7,0)</f>
        <v>20251030</v>
      </c>
      <c r="O746" t="s">
        <v>1343</v>
      </c>
    </row>
    <row r="747" spans="1:15" x14ac:dyDescent="0.2">
      <c r="A747" s="11">
        <v>45906</v>
      </c>
      <c r="B747" s="1">
        <v>57048</v>
      </c>
      <c r="C747" s="1" t="s">
        <v>934</v>
      </c>
      <c r="D747" s="1" t="s">
        <v>1215</v>
      </c>
      <c r="E747" s="5">
        <v>1190660</v>
      </c>
      <c r="F747" s="8" t="s">
        <v>145</v>
      </c>
      <c r="G747" s="5">
        <v>95253</v>
      </c>
      <c r="H747" s="5">
        <f t="shared" si="54"/>
        <v>1285913</v>
      </c>
      <c r="I747" s="1" t="s">
        <v>748</v>
      </c>
      <c r="J747" s="1" t="s">
        <v>134</v>
      </c>
      <c r="K747" s="19">
        <f t="shared" si="55"/>
        <v>45936</v>
      </c>
      <c r="L747" s="16">
        <f>+VLOOKUP(B747,'[2]2023'!$I$1012:$Q$1140,9,0)</f>
        <v>1285913</v>
      </c>
      <c r="M747" s="16">
        <f t="shared" si="56"/>
        <v>0</v>
      </c>
      <c r="N747" s="14" t="str">
        <f>+VLOOKUP(B747,'[2]2023'!$I$1012:$Q$1140,7,0)</f>
        <v>20251030</v>
      </c>
      <c r="O747" t="s">
        <v>1343</v>
      </c>
    </row>
    <row r="748" spans="1:15" x14ac:dyDescent="0.2">
      <c r="A748" s="11">
        <v>45908</v>
      </c>
      <c r="B748" s="1">
        <v>57804</v>
      </c>
      <c r="C748" s="1" t="s">
        <v>934</v>
      </c>
      <c r="D748" s="1" t="s">
        <v>1216</v>
      </c>
      <c r="E748" s="5">
        <v>1190660</v>
      </c>
      <c r="F748" s="8" t="s">
        <v>145</v>
      </c>
      <c r="G748" s="5">
        <v>95253</v>
      </c>
      <c r="H748" s="5">
        <f t="shared" si="54"/>
        <v>1285913</v>
      </c>
      <c r="I748" s="1" t="s">
        <v>437</v>
      </c>
      <c r="J748" s="1" t="s">
        <v>456</v>
      </c>
      <c r="K748" s="19">
        <f t="shared" si="55"/>
        <v>45938</v>
      </c>
      <c r="L748" s="16">
        <f>+VLOOKUP(B748,'[2]2023'!$I$1012:$Q$1140,9,0)</f>
        <v>1285913</v>
      </c>
      <c r="M748" s="16">
        <f t="shared" si="56"/>
        <v>0</v>
      </c>
      <c r="N748" s="14" t="str">
        <f>+VLOOKUP(B748,'[2]2023'!$I$1012:$Q$1140,7,0)</f>
        <v>20251030</v>
      </c>
      <c r="O748" t="s">
        <v>1343</v>
      </c>
    </row>
    <row r="749" spans="1:15" x14ac:dyDescent="0.2">
      <c r="A749" s="11">
        <v>45908</v>
      </c>
      <c r="B749" s="1">
        <v>57812</v>
      </c>
      <c r="C749" s="1" t="s">
        <v>934</v>
      </c>
      <c r="D749" s="1" t="s">
        <v>1217</v>
      </c>
      <c r="E749" s="5">
        <v>2797225</v>
      </c>
      <c r="F749" s="8" t="s">
        <v>145</v>
      </c>
      <c r="G749" s="5">
        <v>223778</v>
      </c>
      <c r="H749" s="5">
        <f t="shared" si="54"/>
        <v>3021003</v>
      </c>
      <c r="I749" s="1" t="s">
        <v>302</v>
      </c>
      <c r="J749" s="1" t="s">
        <v>375</v>
      </c>
      <c r="K749" s="19">
        <f t="shared" si="55"/>
        <v>45938</v>
      </c>
      <c r="L749" s="16">
        <f>+VLOOKUP(B749,'[2]2023'!$I$1012:$Q$1140,9,0)</f>
        <v>3021003</v>
      </c>
      <c r="M749" s="16">
        <f t="shared" si="56"/>
        <v>0</v>
      </c>
      <c r="N749" s="14" t="str">
        <f>+VLOOKUP(B749,'[2]2023'!$I$1012:$Q$1140,7,0)</f>
        <v>20251030</v>
      </c>
      <c r="O749" t="s">
        <v>1343</v>
      </c>
    </row>
    <row r="750" spans="1:15" x14ac:dyDescent="0.2">
      <c r="A750" s="11">
        <v>45908</v>
      </c>
      <c r="B750" s="1">
        <v>57813</v>
      </c>
      <c r="C750" s="1" t="s">
        <v>934</v>
      </c>
      <c r="D750" s="1" t="s">
        <v>1218</v>
      </c>
      <c r="E750" s="5">
        <v>2261200</v>
      </c>
      <c r="F750" s="8" t="s">
        <v>145</v>
      </c>
      <c r="G750" s="5">
        <v>180896</v>
      </c>
      <c r="H750" s="5">
        <f t="shared" si="54"/>
        <v>2442096</v>
      </c>
      <c r="I750" s="1" t="s">
        <v>907</v>
      </c>
      <c r="J750" s="1" t="s">
        <v>904</v>
      </c>
      <c r="K750" s="19">
        <f t="shared" si="55"/>
        <v>45938</v>
      </c>
      <c r="L750" s="16">
        <f>+VLOOKUP(B750,'[2]2023'!$I$1012:$Q$1140,9,0)</f>
        <v>2442096</v>
      </c>
      <c r="M750" s="16">
        <f t="shared" si="56"/>
        <v>0</v>
      </c>
      <c r="N750" s="14" t="str">
        <f>+VLOOKUP(B750,'[2]2023'!$I$1012:$Q$1140,7,0)</f>
        <v>20251030</v>
      </c>
      <c r="O750" t="s">
        <v>1343</v>
      </c>
    </row>
    <row r="751" spans="1:15" x14ac:dyDescent="0.2">
      <c r="A751" s="11">
        <v>45909</v>
      </c>
      <c r="B751" s="1">
        <v>57887</v>
      </c>
      <c r="C751" s="1" t="s">
        <v>934</v>
      </c>
      <c r="D751" s="1" t="s">
        <v>1219</v>
      </c>
      <c r="E751" s="5">
        <v>2381320</v>
      </c>
      <c r="F751" s="8" t="s">
        <v>145</v>
      </c>
      <c r="G751" s="5">
        <v>190506</v>
      </c>
      <c r="H751" s="5">
        <f t="shared" si="54"/>
        <v>2571826</v>
      </c>
      <c r="I751" s="1" t="s">
        <v>924</v>
      </c>
      <c r="J751" s="1" t="s">
        <v>932</v>
      </c>
      <c r="K751" s="19">
        <f t="shared" si="55"/>
        <v>45939</v>
      </c>
      <c r="L751" s="16">
        <f>+VLOOKUP(B751,'[2]2023'!$I$1012:$Q$1140,9,0)</f>
        <v>2571826</v>
      </c>
      <c r="M751" s="16">
        <f t="shared" si="56"/>
        <v>0</v>
      </c>
      <c r="N751" s="14" t="str">
        <f>+VLOOKUP(B751,'[2]2023'!$I$1012:$Q$1140,7,0)</f>
        <v>20251030</v>
      </c>
      <c r="O751" t="s">
        <v>1343</v>
      </c>
    </row>
    <row r="752" spans="1:15" x14ac:dyDescent="0.2">
      <c r="A752" s="11">
        <v>45909</v>
      </c>
      <c r="B752" s="1">
        <v>57888</v>
      </c>
      <c r="C752" s="1" t="s">
        <v>934</v>
      </c>
      <c r="D752" s="1" t="s">
        <v>1220</v>
      </c>
      <c r="E752" s="5">
        <v>1627340</v>
      </c>
      <c r="F752" s="8" t="s">
        <v>145</v>
      </c>
      <c r="G752" s="5">
        <v>130187</v>
      </c>
      <c r="H752" s="5">
        <f t="shared" si="54"/>
        <v>1757527</v>
      </c>
      <c r="I752" s="1" t="s">
        <v>393</v>
      </c>
      <c r="J752" s="1" t="s">
        <v>677</v>
      </c>
      <c r="K752" s="19">
        <f t="shared" si="55"/>
        <v>45939</v>
      </c>
      <c r="L752" s="16">
        <f>+VLOOKUP(B752,'[2]2023'!$I$1012:$Q$1140,9,0)</f>
        <v>1757527</v>
      </c>
      <c r="M752" s="16">
        <f t="shared" si="56"/>
        <v>0</v>
      </c>
      <c r="N752" s="14" t="str">
        <f>+VLOOKUP(B752,'[2]2023'!$I$1012:$Q$1140,7,0)</f>
        <v>20251030</v>
      </c>
      <c r="O752" t="s">
        <v>1343</v>
      </c>
    </row>
    <row r="753" spans="1:15" x14ac:dyDescent="0.2">
      <c r="A753" s="11">
        <v>45909</v>
      </c>
      <c r="B753" s="1">
        <v>57889</v>
      </c>
      <c r="C753" s="1" t="s">
        <v>934</v>
      </c>
      <c r="D753" s="1" t="s">
        <v>1221</v>
      </c>
      <c r="E753" s="5">
        <v>8529550</v>
      </c>
      <c r="F753" s="8" t="s">
        <v>145</v>
      </c>
      <c r="G753" s="5">
        <v>682364</v>
      </c>
      <c r="H753" s="5">
        <f t="shared" si="54"/>
        <v>9211914</v>
      </c>
      <c r="I753" s="1" t="s">
        <v>593</v>
      </c>
      <c r="J753" s="1" t="s">
        <v>162</v>
      </c>
      <c r="K753" s="19">
        <f t="shared" si="55"/>
        <v>45939</v>
      </c>
      <c r="L753" s="16">
        <f>+VLOOKUP(B753,'[2]2023'!$I$1012:$Q$1140,9,0)</f>
        <v>9211914</v>
      </c>
      <c r="M753" s="16">
        <f t="shared" si="56"/>
        <v>0</v>
      </c>
      <c r="N753" s="14" t="str">
        <f>+VLOOKUP(B753,'[2]2023'!$I$1012:$Q$1140,7,0)</f>
        <v>20251030</v>
      </c>
      <c r="O753" t="s">
        <v>1343</v>
      </c>
    </row>
    <row r="754" spans="1:15" x14ac:dyDescent="0.2">
      <c r="A754" s="11">
        <v>45909</v>
      </c>
      <c r="B754" s="1">
        <v>8858</v>
      </c>
      <c r="C754" s="1" t="s">
        <v>938</v>
      </c>
      <c r="D754" s="1" t="s">
        <v>1126</v>
      </c>
      <c r="E754" s="5">
        <v>-189320</v>
      </c>
      <c r="F754" s="20">
        <v>0.1</v>
      </c>
      <c r="G754" s="5">
        <v>-18932</v>
      </c>
      <c r="H754" s="5">
        <f t="shared" si="54"/>
        <v>-208252</v>
      </c>
      <c r="I754" s="1" t="s">
        <v>437</v>
      </c>
      <c r="J754" s="1" t="s">
        <v>456</v>
      </c>
      <c r="K754" s="19">
        <f t="shared" si="55"/>
        <v>45939</v>
      </c>
      <c r="L754" s="16">
        <f>+VLOOKUP(B754,'[2]2023'!$I$868:$Q$1009,9,0)</f>
        <v>-208252</v>
      </c>
      <c r="M754" s="16">
        <f t="shared" si="56"/>
        <v>0</v>
      </c>
      <c r="N754" s="14" t="str">
        <f>+VLOOKUP(B754,'[2]2023'!$I$868:$Q$1009,7,0)</f>
        <v>20250910</v>
      </c>
      <c r="O754" t="s">
        <v>1264</v>
      </c>
    </row>
    <row r="755" spans="1:15" x14ac:dyDescent="0.2">
      <c r="A755" s="11">
        <v>45909</v>
      </c>
      <c r="B755" s="1">
        <v>9199</v>
      </c>
      <c r="C755" s="1" t="s">
        <v>938</v>
      </c>
      <c r="D755" s="1" t="s">
        <v>1127</v>
      </c>
      <c r="E755" s="5">
        <v>-631066</v>
      </c>
      <c r="F755" s="8" t="s">
        <v>145</v>
      </c>
      <c r="G755" s="5">
        <v>-50485</v>
      </c>
      <c r="H755" s="5">
        <f t="shared" si="54"/>
        <v>-681551</v>
      </c>
      <c r="I755" s="1" t="s">
        <v>437</v>
      </c>
      <c r="J755" s="1" t="s">
        <v>456</v>
      </c>
      <c r="K755" s="19">
        <f t="shared" si="55"/>
        <v>45939</v>
      </c>
      <c r="L755" s="16">
        <f>+VLOOKUP(B755,'[2]2023'!$I$868:$Q$1009,9,0)</f>
        <v>-681551</v>
      </c>
      <c r="M755" s="16">
        <f t="shared" si="56"/>
        <v>0</v>
      </c>
      <c r="N755" s="14" t="str">
        <f>+VLOOKUP(B755,'[2]2023'!$I$868:$Q$1009,7,0)</f>
        <v>20250910</v>
      </c>
      <c r="O755" t="s">
        <v>1264</v>
      </c>
    </row>
    <row r="756" spans="1:15" x14ac:dyDescent="0.2">
      <c r="A756" s="11">
        <v>45910</v>
      </c>
      <c r="B756" s="1">
        <v>8016</v>
      </c>
      <c r="C756" s="1" t="s">
        <v>956</v>
      </c>
      <c r="D756" s="1" t="s">
        <v>1128</v>
      </c>
      <c r="E756" s="5">
        <v>-2724209</v>
      </c>
      <c r="F756" s="8" t="s">
        <v>145</v>
      </c>
      <c r="G756" s="5">
        <v>-217937</v>
      </c>
      <c r="H756" s="5">
        <f t="shared" si="54"/>
        <v>-2942146</v>
      </c>
      <c r="I756" s="1" t="s">
        <v>593</v>
      </c>
      <c r="J756" s="1" t="s">
        <v>162</v>
      </c>
      <c r="K756" s="19">
        <f t="shared" si="55"/>
        <v>45940</v>
      </c>
      <c r="L756" s="16">
        <f>+VLOOKUP(B756,'[2]2023'!$I$868:$Q$1009,9,0)</f>
        <v>-2942146</v>
      </c>
      <c r="M756" s="16">
        <f t="shared" si="56"/>
        <v>0</v>
      </c>
      <c r="N756" s="14" t="str">
        <f>+VLOOKUP(B756,'[2]2023'!$I$868:$Q$1009,7,0)</f>
        <v>20250910</v>
      </c>
      <c r="O756" t="s">
        <v>1264</v>
      </c>
    </row>
    <row r="757" spans="1:15" x14ac:dyDescent="0.2">
      <c r="A757" s="11">
        <v>45910</v>
      </c>
      <c r="B757" s="1">
        <v>8482</v>
      </c>
      <c r="C757" s="1" t="s">
        <v>956</v>
      </c>
      <c r="D757" s="1" t="s">
        <v>905</v>
      </c>
      <c r="E757" s="5">
        <v>-817263</v>
      </c>
      <c r="F757" s="20">
        <v>0.1</v>
      </c>
      <c r="G757" s="5">
        <v>-81726</v>
      </c>
      <c r="H757" s="5">
        <f t="shared" si="54"/>
        <v>-898989</v>
      </c>
      <c r="I757" s="1" t="s">
        <v>593</v>
      </c>
      <c r="J757" s="1" t="s">
        <v>162</v>
      </c>
      <c r="K757" s="19">
        <f t="shared" si="55"/>
        <v>45940</v>
      </c>
      <c r="L757" s="16">
        <f>+VLOOKUP(B757,'[2]2023'!$I$868:$Q$1009,9,0)</f>
        <v>-898989</v>
      </c>
      <c r="M757" s="16">
        <f t="shared" si="56"/>
        <v>0</v>
      </c>
      <c r="N757" s="14" t="str">
        <f>+VLOOKUP(B757,'[2]2023'!$I$868:$Q$1009,7,0)</f>
        <v>20250910</v>
      </c>
      <c r="O757" t="s">
        <v>1264</v>
      </c>
    </row>
    <row r="758" spans="1:15" x14ac:dyDescent="0.2">
      <c r="A758" s="11">
        <v>45911</v>
      </c>
      <c r="B758" s="1">
        <v>58100</v>
      </c>
      <c r="C758" s="1" t="s">
        <v>934</v>
      </c>
      <c r="D758" s="1" t="s">
        <v>1222</v>
      </c>
      <c r="E758" s="5">
        <v>1072050</v>
      </c>
      <c r="F758" s="8" t="s">
        <v>145</v>
      </c>
      <c r="G758" s="5">
        <v>85764</v>
      </c>
      <c r="H758" s="5">
        <f t="shared" si="54"/>
        <v>1157814</v>
      </c>
      <c r="I758" s="1" t="s">
        <v>438</v>
      </c>
      <c r="J758" s="1" t="s">
        <v>779</v>
      </c>
      <c r="K758" s="19">
        <f t="shared" si="55"/>
        <v>45941</v>
      </c>
      <c r="L758" s="16">
        <f>+VLOOKUP(B758,'[2]2023'!$I$1012:$Q$1140,9,0)</f>
        <v>1157814</v>
      </c>
      <c r="M758" s="16">
        <f t="shared" si="56"/>
        <v>0</v>
      </c>
      <c r="N758" s="14" t="str">
        <f>+VLOOKUP(B758,'[2]2023'!$I$1012:$Q$1140,7,0)</f>
        <v>20251030</v>
      </c>
      <c r="O758" t="s">
        <v>1343</v>
      </c>
    </row>
    <row r="759" spans="1:15" x14ac:dyDescent="0.2">
      <c r="A759" s="11">
        <v>45911</v>
      </c>
      <c r="B759" s="1">
        <v>58101</v>
      </c>
      <c r="C759" s="1" t="s">
        <v>934</v>
      </c>
      <c r="D759" s="1" t="s">
        <v>1223</v>
      </c>
      <c r="E759" s="5">
        <v>1190660</v>
      </c>
      <c r="F759" s="8" t="s">
        <v>145</v>
      </c>
      <c r="G759" s="5">
        <v>95253</v>
      </c>
      <c r="H759" s="5">
        <f t="shared" si="54"/>
        <v>1285913</v>
      </c>
      <c r="I759" s="1" t="s">
        <v>438</v>
      </c>
      <c r="J759" s="1" t="s">
        <v>779</v>
      </c>
      <c r="K759" s="19">
        <f t="shared" si="55"/>
        <v>45941</v>
      </c>
      <c r="L759" s="16">
        <f>+VLOOKUP(B759,'[2]2023'!$I$1012:$Q$1140,9,0)</f>
        <v>1285913</v>
      </c>
      <c r="M759" s="16">
        <f t="shared" si="56"/>
        <v>0</v>
      </c>
      <c r="N759" s="14" t="str">
        <f>+VLOOKUP(B759,'[2]2023'!$I$1012:$Q$1140,7,0)</f>
        <v>20251030</v>
      </c>
      <c r="O759" t="s">
        <v>1343</v>
      </c>
    </row>
    <row r="760" spans="1:15" x14ac:dyDescent="0.2">
      <c r="A760" s="11">
        <v>45911</v>
      </c>
      <c r="B760" s="1">
        <v>10270</v>
      </c>
      <c r="C760" s="1" t="s">
        <v>940</v>
      </c>
      <c r="D760" s="1" t="s">
        <v>1126</v>
      </c>
      <c r="E760" s="5">
        <v>-324748</v>
      </c>
      <c r="F760" s="20">
        <v>0.1</v>
      </c>
      <c r="G760" s="5">
        <v>-32475</v>
      </c>
      <c r="H760" s="5">
        <f t="shared" si="54"/>
        <v>-357223</v>
      </c>
      <c r="I760" s="1" t="s">
        <v>748</v>
      </c>
      <c r="J760" s="1" t="s">
        <v>134</v>
      </c>
      <c r="K760" s="19">
        <f t="shared" si="55"/>
        <v>45941</v>
      </c>
      <c r="L760" s="16">
        <f>+VLOOKUP(B760,'[2]2023'!$I$868:$Q$1009,9,0)</f>
        <v>-357223</v>
      </c>
      <c r="M760" s="16">
        <f t="shared" si="56"/>
        <v>0</v>
      </c>
      <c r="N760" s="14" t="str">
        <f>+VLOOKUP(B760,'[2]2023'!$I$868:$Q$1009,7,0)</f>
        <v>20250910</v>
      </c>
      <c r="O760" t="s">
        <v>1264</v>
      </c>
    </row>
    <row r="761" spans="1:15" x14ac:dyDescent="0.2">
      <c r="A761" s="11">
        <v>45911</v>
      </c>
      <c r="B761" s="1">
        <v>6018</v>
      </c>
      <c r="C761" s="1" t="s">
        <v>958</v>
      </c>
      <c r="D761" s="1" t="s">
        <v>905</v>
      </c>
      <c r="E761" s="5">
        <v>-254144</v>
      </c>
      <c r="F761" s="20">
        <v>0.1</v>
      </c>
      <c r="G761" s="5">
        <v>-25414</v>
      </c>
      <c r="H761" s="5">
        <f t="shared" si="54"/>
        <v>-279558</v>
      </c>
      <c r="I761" s="1" t="s">
        <v>907</v>
      </c>
      <c r="J761" s="1" t="s">
        <v>904</v>
      </c>
      <c r="K761" s="19">
        <f t="shared" si="55"/>
        <v>45941</v>
      </c>
      <c r="L761" s="16">
        <f>+VLOOKUP(B761,'[2]2023'!$I$868:$Q$1009,9,0)</f>
        <v>-279558</v>
      </c>
      <c r="M761" s="16">
        <f t="shared" si="56"/>
        <v>0</v>
      </c>
      <c r="N761" s="14" t="str">
        <f>+VLOOKUP(B761,'[2]2023'!$I$868:$Q$1009,7,0)</f>
        <v>20250910</v>
      </c>
      <c r="O761" t="s">
        <v>1264</v>
      </c>
    </row>
    <row r="762" spans="1:15" x14ac:dyDescent="0.2">
      <c r="A762" s="11">
        <v>45911</v>
      </c>
      <c r="B762" s="1">
        <v>6693</v>
      </c>
      <c r="C762" s="1" t="s">
        <v>957</v>
      </c>
      <c r="D762" s="1" t="s">
        <v>1127</v>
      </c>
      <c r="E762" s="5">
        <v>-115062</v>
      </c>
      <c r="F762" s="8" t="s">
        <v>145</v>
      </c>
      <c r="G762" s="5">
        <v>-9205</v>
      </c>
      <c r="H762" s="5">
        <f t="shared" si="54"/>
        <v>-124267</v>
      </c>
      <c r="I762" s="1" t="s">
        <v>438</v>
      </c>
      <c r="J762" s="1" t="s">
        <v>779</v>
      </c>
      <c r="K762" s="19">
        <f t="shared" si="55"/>
        <v>45941</v>
      </c>
      <c r="L762" s="16">
        <f>+VLOOKUP(B762,'[2]2023'!$I$868:$Q$1009,9,0)</f>
        <v>-124267</v>
      </c>
      <c r="M762" s="16">
        <f t="shared" si="56"/>
        <v>0</v>
      </c>
      <c r="N762" s="14" t="str">
        <f>+VLOOKUP(B762,'[2]2023'!$I$868:$Q$1009,7,0)</f>
        <v>20250910</v>
      </c>
      <c r="O762" t="s">
        <v>1264</v>
      </c>
    </row>
    <row r="763" spans="1:15" x14ac:dyDescent="0.2">
      <c r="A763" s="11">
        <v>45911</v>
      </c>
      <c r="B763" s="1">
        <v>6694</v>
      </c>
      <c r="C763" s="1" t="s">
        <v>957</v>
      </c>
      <c r="D763" s="1" t="s">
        <v>1126</v>
      </c>
      <c r="E763" s="5">
        <v>-34519</v>
      </c>
      <c r="F763" s="20">
        <v>0.1</v>
      </c>
      <c r="G763" s="5">
        <v>-3452</v>
      </c>
      <c r="H763" s="5">
        <f t="shared" si="54"/>
        <v>-37971</v>
      </c>
      <c r="I763" s="1" t="s">
        <v>438</v>
      </c>
      <c r="J763" s="1" t="s">
        <v>779</v>
      </c>
      <c r="K763" s="19">
        <f t="shared" si="55"/>
        <v>45941</v>
      </c>
      <c r="L763" s="16">
        <f>+VLOOKUP(B763,'[2]2023'!$I$868:$Q$1009,9,0)</f>
        <v>-37971</v>
      </c>
      <c r="M763" s="16">
        <f t="shared" si="56"/>
        <v>0</v>
      </c>
      <c r="N763" s="14" t="str">
        <f>+VLOOKUP(B763,'[2]2023'!$I$868:$Q$1009,7,0)</f>
        <v>20250910</v>
      </c>
      <c r="O763" t="s">
        <v>1264</v>
      </c>
    </row>
    <row r="764" spans="1:15" x14ac:dyDescent="0.2">
      <c r="A764" s="11">
        <v>45911</v>
      </c>
      <c r="B764" s="1">
        <v>7160</v>
      </c>
      <c r="C764" s="1" t="s">
        <v>950</v>
      </c>
      <c r="D764" s="1" t="s">
        <v>1126</v>
      </c>
      <c r="E764" s="5">
        <v>-93759</v>
      </c>
      <c r="F764" s="20">
        <v>0.1</v>
      </c>
      <c r="G764" s="5">
        <v>-9376</v>
      </c>
      <c r="H764" s="5">
        <f t="shared" si="54"/>
        <v>-103135</v>
      </c>
      <c r="I764" s="1" t="s">
        <v>207</v>
      </c>
      <c r="J764" s="1" t="s">
        <v>706</v>
      </c>
      <c r="K764" s="19">
        <f t="shared" si="55"/>
        <v>45941</v>
      </c>
      <c r="L764" s="16">
        <f>+VLOOKUP(B764,'[2]2023'!$I$868:$Q$1009,9,0)</f>
        <v>-103135</v>
      </c>
      <c r="M764" s="16">
        <f t="shared" si="56"/>
        <v>0</v>
      </c>
      <c r="N764" s="14" t="str">
        <f>+VLOOKUP(B764,'[2]2023'!$I$868:$Q$1009,7,0)</f>
        <v>20250910</v>
      </c>
      <c r="O764" t="s">
        <v>1264</v>
      </c>
    </row>
    <row r="765" spans="1:15" x14ac:dyDescent="0.2">
      <c r="A765" s="11">
        <v>45911</v>
      </c>
      <c r="B765" s="1">
        <v>7516</v>
      </c>
      <c r="C765" s="1" t="s">
        <v>944</v>
      </c>
      <c r="D765" s="1" t="s">
        <v>1126</v>
      </c>
      <c r="E765" s="5">
        <v>-78055</v>
      </c>
      <c r="F765" s="20">
        <v>0.1</v>
      </c>
      <c r="G765" s="5">
        <v>-7806</v>
      </c>
      <c r="H765" s="5">
        <f t="shared" si="54"/>
        <v>-85861</v>
      </c>
      <c r="I765" s="1" t="s">
        <v>394</v>
      </c>
      <c r="J765" s="1" t="s">
        <v>472</v>
      </c>
      <c r="K765" s="19">
        <f t="shared" si="55"/>
        <v>45941</v>
      </c>
      <c r="L765" s="16">
        <f>+VLOOKUP(B765,'[2]2023'!$I$868:$Q$1009,9,0)</f>
        <v>-85860</v>
      </c>
      <c r="M765" s="16">
        <f t="shared" si="56"/>
        <v>1</v>
      </c>
      <c r="N765" s="14" t="str">
        <f>+VLOOKUP(B765,'[2]2023'!$I$868:$Q$1009,7,0)</f>
        <v>20250910</v>
      </c>
      <c r="O765" t="s">
        <v>1264</v>
      </c>
    </row>
    <row r="766" spans="1:15" x14ac:dyDescent="0.2">
      <c r="A766" s="11">
        <v>45911</v>
      </c>
      <c r="B766" s="1">
        <v>8607</v>
      </c>
      <c r="C766" s="1" t="s">
        <v>949</v>
      </c>
      <c r="D766" s="1" t="s">
        <v>1127</v>
      </c>
      <c r="E766" s="5">
        <v>-178599</v>
      </c>
      <c r="F766" s="8" t="s">
        <v>145</v>
      </c>
      <c r="G766" s="5">
        <v>-14288</v>
      </c>
      <c r="H766" s="5">
        <f t="shared" si="54"/>
        <v>-192887</v>
      </c>
      <c r="I766" s="1" t="s">
        <v>924</v>
      </c>
      <c r="J766" s="1" t="s">
        <v>932</v>
      </c>
      <c r="K766" s="19">
        <f t="shared" si="55"/>
        <v>45941</v>
      </c>
      <c r="L766" s="16">
        <f>+VLOOKUP(B766,'[2]2023'!$I$868:$Q$1009,9,0)</f>
        <v>-192887</v>
      </c>
      <c r="M766" s="16">
        <f t="shared" si="56"/>
        <v>0</v>
      </c>
      <c r="N766" s="14" t="str">
        <f>+VLOOKUP(B766,'[2]2023'!$I$868:$Q$1009,7,0)</f>
        <v>20250910</v>
      </c>
      <c r="O766" t="s">
        <v>1264</v>
      </c>
    </row>
    <row r="767" spans="1:15" x14ac:dyDescent="0.2">
      <c r="A767" s="11">
        <v>45912</v>
      </c>
      <c r="B767" s="1">
        <v>59413</v>
      </c>
      <c r="C767" s="1" t="s">
        <v>934</v>
      </c>
      <c r="D767" s="1" t="s">
        <v>1224</v>
      </c>
      <c r="E767" s="5">
        <v>1686645</v>
      </c>
      <c r="F767" s="8" t="s">
        <v>145</v>
      </c>
      <c r="G767" s="5">
        <v>134932</v>
      </c>
      <c r="H767" s="5">
        <f t="shared" si="54"/>
        <v>1821577</v>
      </c>
      <c r="I767" s="1" t="s">
        <v>727</v>
      </c>
      <c r="J767" s="1" t="s">
        <v>243</v>
      </c>
      <c r="K767" s="19">
        <f t="shared" si="55"/>
        <v>45942</v>
      </c>
      <c r="L767" s="16">
        <f>+VLOOKUP(B767,'[2]2023'!$I$1012:$Q$1140,9,0)</f>
        <v>1821577</v>
      </c>
      <c r="M767" s="16">
        <f t="shared" si="56"/>
        <v>0</v>
      </c>
      <c r="N767" s="14" t="str">
        <f>+VLOOKUP(B767,'[2]2023'!$I$1012:$Q$1140,7,0)</f>
        <v>20251030</v>
      </c>
      <c r="O767" t="s">
        <v>1343</v>
      </c>
    </row>
    <row r="768" spans="1:15" x14ac:dyDescent="0.2">
      <c r="A768" s="11">
        <v>45912</v>
      </c>
      <c r="B768" s="1">
        <v>59414</v>
      </c>
      <c r="C768" s="1" t="s">
        <v>934</v>
      </c>
      <c r="D768" s="1" t="s">
        <v>1225</v>
      </c>
      <c r="E768" s="5">
        <v>595330</v>
      </c>
      <c r="F768" s="8" t="s">
        <v>145</v>
      </c>
      <c r="G768" s="5">
        <v>47626</v>
      </c>
      <c r="H768" s="5">
        <f t="shared" si="54"/>
        <v>642956</v>
      </c>
      <c r="I768" s="1" t="s">
        <v>727</v>
      </c>
      <c r="J768" s="1" t="s">
        <v>243</v>
      </c>
      <c r="K768" s="19">
        <f t="shared" si="55"/>
        <v>45942</v>
      </c>
      <c r="L768" s="16">
        <f>+VLOOKUP(B768,'[2]2023'!$I$1012:$Q$1140,9,0)</f>
        <v>642956</v>
      </c>
      <c r="M768" s="16">
        <f t="shared" si="56"/>
        <v>0</v>
      </c>
      <c r="N768" s="14" t="str">
        <f>+VLOOKUP(B768,'[2]2023'!$I$1012:$Q$1140,7,0)</f>
        <v>20251030</v>
      </c>
      <c r="O768" t="s">
        <v>1343</v>
      </c>
    </row>
    <row r="769" spans="1:15" x14ac:dyDescent="0.2">
      <c r="A769" s="11">
        <v>45912</v>
      </c>
      <c r="B769" s="1">
        <v>59415</v>
      </c>
      <c r="C769" s="1" t="s">
        <v>934</v>
      </c>
      <c r="D769" s="1" t="s">
        <v>1226</v>
      </c>
      <c r="E769" s="5">
        <v>8529550</v>
      </c>
      <c r="F769" s="8" t="s">
        <v>145</v>
      </c>
      <c r="G769" s="5">
        <v>682364</v>
      </c>
      <c r="H769" s="5">
        <f t="shared" si="54"/>
        <v>9211914</v>
      </c>
      <c r="I769" s="1" t="s">
        <v>593</v>
      </c>
      <c r="J769" s="1" t="s">
        <v>162</v>
      </c>
      <c r="K769" s="19">
        <f t="shared" si="55"/>
        <v>45942</v>
      </c>
      <c r="L769" s="16" t="e">
        <f>+VLOOKUP(B769,'[2]2023'!$I$1012:$Q$1140,9,0)</f>
        <v>#N/A</v>
      </c>
      <c r="M769" s="16" t="e">
        <f t="shared" si="56"/>
        <v>#N/A</v>
      </c>
      <c r="N769" s="14" t="e">
        <f>+VLOOKUP(B769,'[2]2023'!$I$1012:$Q$1140,7,0)</f>
        <v>#N/A</v>
      </c>
    </row>
    <row r="770" spans="1:15" x14ac:dyDescent="0.2">
      <c r="A770" s="11">
        <v>45912</v>
      </c>
      <c r="B770" s="1">
        <v>5734</v>
      </c>
      <c r="C770" s="1" t="s">
        <v>946</v>
      </c>
      <c r="D770" s="1" t="s">
        <v>1127</v>
      </c>
      <c r="E770" s="5">
        <v>-253960</v>
      </c>
      <c r="F770" s="8" t="s">
        <v>145</v>
      </c>
      <c r="G770" s="5">
        <v>-20317</v>
      </c>
      <c r="H770" s="5">
        <f t="shared" si="54"/>
        <v>-274277</v>
      </c>
      <c r="I770" s="1" t="s">
        <v>927</v>
      </c>
      <c r="J770" s="1" t="s">
        <v>933</v>
      </c>
      <c r="K770" s="19">
        <f t="shared" si="55"/>
        <v>45942</v>
      </c>
      <c r="L770" s="16">
        <f>+VLOOKUP(B770,'[2]2023'!$I$868:$Q$1009,9,0)</f>
        <v>-274277</v>
      </c>
      <c r="M770" s="16">
        <f t="shared" si="56"/>
        <v>0</v>
      </c>
      <c r="N770" s="14" t="str">
        <f>+VLOOKUP(B770,'[2]2023'!$I$868:$Q$1009,7,0)</f>
        <v>20250910</v>
      </c>
      <c r="O770" t="s">
        <v>1264</v>
      </c>
    </row>
    <row r="771" spans="1:15" x14ac:dyDescent="0.2">
      <c r="A771" s="11">
        <v>45912</v>
      </c>
      <c r="B771" s="1">
        <v>6007</v>
      </c>
      <c r="C771" s="1" t="s">
        <v>953</v>
      </c>
      <c r="D771" s="1" t="s">
        <v>1126</v>
      </c>
      <c r="E771" s="5">
        <v>-24699</v>
      </c>
      <c r="F771" s="20">
        <v>0.1</v>
      </c>
      <c r="G771" s="5">
        <v>-2470</v>
      </c>
      <c r="H771" s="5">
        <f t="shared" si="54"/>
        <v>-27169</v>
      </c>
      <c r="I771" s="1" t="s">
        <v>911</v>
      </c>
      <c r="J771" s="1" t="s">
        <v>912</v>
      </c>
      <c r="K771" s="19">
        <f t="shared" si="55"/>
        <v>45942</v>
      </c>
      <c r="L771" s="16">
        <f>+VLOOKUP(B771,'[2]2023'!$I$868:$Q$1009,9,0)</f>
        <v>-27169</v>
      </c>
      <c r="M771" s="16">
        <f t="shared" si="56"/>
        <v>0</v>
      </c>
      <c r="N771" s="14" t="str">
        <f>+VLOOKUP(B771,'[2]2023'!$I$868:$Q$1009,7,0)</f>
        <v>20250910</v>
      </c>
      <c r="O771" t="s">
        <v>1264</v>
      </c>
    </row>
    <row r="772" spans="1:15" x14ac:dyDescent="0.2">
      <c r="A772" s="11">
        <v>45912</v>
      </c>
      <c r="B772" s="1">
        <v>6083</v>
      </c>
      <c r="C772" s="1" t="s">
        <v>946</v>
      </c>
      <c r="D772" s="1" t="s">
        <v>1126</v>
      </c>
      <c r="E772" s="5">
        <v>-76188</v>
      </c>
      <c r="F772" s="20">
        <v>0.1</v>
      </c>
      <c r="G772" s="5">
        <v>-7619</v>
      </c>
      <c r="H772" s="5">
        <f t="shared" si="54"/>
        <v>-83807</v>
      </c>
      <c r="I772" s="1" t="s">
        <v>927</v>
      </c>
      <c r="J772" s="1" t="s">
        <v>933</v>
      </c>
      <c r="K772" s="19">
        <f t="shared" si="55"/>
        <v>45942</v>
      </c>
      <c r="L772" s="16">
        <f>+VLOOKUP(B772,'[2]2023'!$I$868:$Q$1009,9,0)</f>
        <v>-83807</v>
      </c>
      <c r="M772" s="16">
        <f t="shared" si="56"/>
        <v>0</v>
      </c>
      <c r="N772" s="14" t="str">
        <f>+VLOOKUP(B772,'[2]2023'!$I$868:$Q$1009,7,0)</f>
        <v>20250910</v>
      </c>
      <c r="O772" t="s">
        <v>1264</v>
      </c>
    </row>
    <row r="773" spans="1:15" x14ac:dyDescent="0.2">
      <c r="A773" s="11">
        <v>45913</v>
      </c>
      <c r="B773" s="1">
        <v>59428</v>
      </c>
      <c r="C773" s="1" t="s">
        <v>934</v>
      </c>
      <c r="D773" s="1" t="s">
        <v>1227</v>
      </c>
      <c r="E773" s="5">
        <v>1110580</v>
      </c>
      <c r="F773" s="8" t="s">
        <v>145</v>
      </c>
      <c r="G773" s="5">
        <v>88846</v>
      </c>
      <c r="H773" s="5">
        <f t="shared" ref="H773:H828" si="57">+E773+G773</f>
        <v>1199426</v>
      </c>
      <c r="I773" s="1" t="s">
        <v>748</v>
      </c>
      <c r="J773" s="1" t="s">
        <v>134</v>
      </c>
      <c r="K773" s="19">
        <f t="shared" si="55"/>
        <v>45943</v>
      </c>
      <c r="L773" s="16">
        <f>+VLOOKUP(B773,'[2]2023'!$I$1012:$Q$1140,9,0)</f>
        <v>1199426</v>
      </c>
      <c r="M773" s="16">
        <f t="shared" si="56"/>
        <v>0</v>
      </c>
      <c r="N773" s="14" t="str">
        <f>+VLOOKUP(B773,'[2]2023'!$I$1012:$Q$1140,7,0)</f>
        <v>20251030</v>
      </c>
      <c r="O773" t="s">
        <v>1343</v>
      </c>
    </row>
    <row r="774" spans="1:15" x14ac:dyDescent="0.2">
      <c r="A774" s="11">
        <v>45913</v>
      </c>
      <c r="B774" s="1">
        <v>59429</v>
      </c>
      <c r="C774" s="1" t="s">
        <v>934</v>
      </c>
      <c r="D774" s="1" t="s">
        <v>1228</v>
      </c>
      <c r="E774" s="5">
        <v>1150620</v>
      </c>
      <c r="F774" s="8" t="s">
        <v>145</v>
      </c>
      <c r="G774" s="5">
        <v>92050</v>
      </c>
      <c r="H774" s="5">
        <f t="shared" si="57"/>
        <v>1242670</v>
      </c>
      <c r="I774" s="1" t="s">
        <v>748</v>
      </c>
      <c r="J774" s="1" t="s">
        <v>134</v>
      </c>
      <c r="K774" s="19">
        <f t="shared" si="55"/>
        <v>45943</v>
      </c>
      <c r="L774" s="16">
        <f>+VLOOKUP(B774,'[2]2023'!$I$1012:$Q$1140,9,0)</f>
        <v>1242670</v>
      </c>
      <c r="M774" s="16">
        <f t="shared" si="56"/>
        <v>0</v>
      </c>
      <c r="N774" s="14" t="str">
        <f>+VLOOKUP(B774,'[2]2023'!$I$1012:$Q$1140,7,0)</f>
        <v>20251030</v>
      </c>
      <c r="O774" t="s">
        <v>1343</v>
      </c>
    </row>
    <row r="775" spans="1:15" x14ac:dyDescent="0.2">
      <c r="A775" s="11">
        <v>45913</v>
      </c>
      <c r="B775" s="1">
        <v>59472</v>
      </c>
      <c r="C775" s="1" t="s">
        <v>934</v>
      </c>
      <c r="D775" s="1" t="s">
        <v>1229</v>
      </c>
      <c r="E775" s="5">
        <v>2261200</v>
      </c>
      <c r="F775" s="8" t="s">
        <v>145</v>
      </c>
      <c r="G775" s="5">
        <v>180896</v>
      </c>
      <c r="H775" s="5">
        <f t="shared" si="57"/>
        <v>2442096</v>
      </c>
      <c r="I775" s="1" t="s">
        <v>907</v>
      </c>
      <c r="J775" s="1" t="s">
        <v>904</v>
      </c>
      <c r="K775" s="19">
        <f t="shared" si="55"/>
        <v>45943</v>
      </c>
      <c r="L775" s="16" t="e">
        <f>+VLOOKUP(B775,'[2]2023'!$I$1012:$Q$1140,9,0)</f>
        <v>#N/A</v>
      </c>
      <c r="M775" s="16" t="e">
        <f t="shared" si="56"/>
        <v>#N/A</v>
      </c>
      <c r="N775" s="14" t="e">
        <f>+VLOOKUP(B775,'[2]2023'!$I$1012:$Q$1140,7,0)</f>
        <v>#N/A</v>
      </c>
    </row>
    <row r="776" spans="1:15" x14ac:dyDescent="0.2">
      <c r="A776" s="11">
        <v>45914</v>
      </c>
      <c r="B776" s="1">
        <v>10635</v>
      </c>
      <c r="C776" s="1" t="s">
        <v>940</v>
      </c>
      <c r="D776" s="1" t="s">
        <v>1127</v>
      </c>
      <c r="E776" s="5">
        <v>-1082493</v>
      </c>
      <c r="F776" s="8" t="s">
        <v>145</v>
      </c>
      <c r="G776" s="5">
        <v>-86599</v>
      </c>
      <c r="H776" s="5">
        <f t="shared" si="57"/>
        <v>-1169092</v>
      </c>
      <c r="I776" s="1" t="s">
        <v>748</v>
      </c>
      <c r="J776" s="1" t="s">
        <v>134</v>
      </c>
      <c r="K776" s="19">
        <f t="shared" si="55"/>
        <v>45944</v>
      </c>
      <c r="L776" s="16">
        <f>+VLOOKUP(B776,'[2]2023'!$I$868:$Q$1009,9,0)</f>
        <v>-1169092</v>
      </c>
      <c r="M776" s="16">
        <f t="shared" si="56"/>
        <v>0</v>
      </c>
      <c r="N776" s="14" t="str">
        <f>+VLOOKUP(B776,'[2]2023'!$I$868:$Q$1009,7,0)</f>
        <v>20250910</v>
      </c>
      <c r="O776" t="s">
        <v>1264</v>
      </c>
    </row>
    <row r="777" spans="1:15" x14ac:dyDescent="0.2">
      <c r="A777" s="11">
        <v>45915</v>
      </c>
      <c r="B777" s="1">
        <v>59517</v>
      </c>
      <c r="C777" s="1" t="s">
        <v>934</v>
      </c>
      <c r="D777" s="1" t="s">
        <v>1230</v>
      </c>
      <c r="E777" s="5">
        <v>1072050</v>
      </c>
      <c r="F777" s="8" t="s">
        <v>145</v>
      </c>
      <c r="G777" s="5">
        <v>85764</v>
      </c>
      <c r="H777" s="5">
        <f t="shared" si="57"/>
        <v>1157814</v>
      </c>
      <c r="I777" s="1" t="s">
        <v>437</v>
      </c>
      <c r="J777" s="1" t="s">
        <v>456</v>
      </c>
      <c r="K777" s="19">
        <f t="shared" si="55"/>
        <v>45945</v>
      </c>
      <c r="L777" s="16">
        <f>+VLOOKUP(B777,'[2]2023'!$I$1012:$Q$1140,9,0)</f>
        <v>1157814</v>
      </c>
      <c r="M777" s="16">
        <f t="shared" si="56"/>
        <v>0</v>
      </c>
      <c r="N777" s="14" t="str">
        <f>+VLOOKUP(B777,'[2]2023'!$I$1012:$Q$1140,7,0)</f>
        <v>20251030</v>
      </c>
      <c r="O777" t="s">
        <v>1343</v>
      </c>
    </row>
    <row r="778" spans="1:15" x14ac:dyDescent="0.2">
      <c r="A778" s="11">
        <v>45915</v>
      </c>
      <c r="B778" s="1">
        <v>6969</v>
      </c>
      <c r="C778" s="1" t="s">
        <v>952</v>
      </c>
      <c r="D778" s="1" t="s">
        <v>1128</v>
      </c>
      <c r="E778" s="5">
        <v>-115062</v>
      </c>
      <c r="F778" s="8" t="s">
        <v>145</v>
      </c>
      <c r="G778" s="5">
        <v>-9205</v>
      </c>
      <c r="H778" s="5">
        <f t="shared" si="57"/>
        <v>-124267</v>
      </c>
      <c r="I778" s="1" t="s">
        <v>748</v>
      </c>
      <c r="J778" s="1" t="s">
        <v>134</v>
      </c>
      <c r="K778" s="19">
        <f t="shared" si="55"/>
        <v>45945</v>
      </c>
      <c r="L778" s="16">
        <f>+VLOOKUP(B778,'[2]2023'!$I$868:$Q$1009,9,0)</f>
        <v>-124267</v>
      </c>
      <c r="M778" s="16">
        <f t="shared" si="56"/>
        <v>0</v>
      </c>
      <c r="N778" s="14" t="str">
        <f>+VLOOKUP(B778,'[2]2023'!$I$868:$Q$1009,7,0)</f>
        <v>20250910</v>
      </c>
      <c r="O778" t="s">
        <v>1264</v>
      </c>
    </row>
    <row r="779" spans="1:15" x14ac:dyDescent="0.2">
      <c r="A779" s="11">
        <v>45915</v>
      </c>
      <c r="B779" s="1">
        <v>7482</v>
      </c>
      <c r="C779" s="1" t="s">
        <v>950</v>
      </c>
      <c r="D779" s="1" t="s">
        <v>1127</v>
      </c>
      <c r="E779" s="5">
        <v>-312530</v>
      </c>
      <c r="F779" s="8" t="s">
        <v>145</v>
      </c>
      <c r="G779" s="5">
        <v>-25002</v>
      </c>
      <c r="H779" s="5">
        <f t="shared" si="57"/>
        <v>-337532</v>
      </c>
      <c r="I779" s="1" t="s">
        <v>207</v>
      </c>
      <c r="J779" s="1" t="s">
        <v>706</v>
      </c>
      <c r="K779" s="19">
        <f t="shared" si="55"/>
        <v>45945</v>
      </c>
      <c r="L779" s="16">
        <f>+VLOOKUP(B779,'[2]2023'!$I$868:$Q$1009,9,0)</f>
        <v>-337532</v>
      </c>
      <c r="M779" s="16">
        <f t="shared" si="56"/>
        <v>0</v>
      </c>
      <c r="N779" s="14" t="str">
        <f>+VLOOKUP(B779,'[2]2023'!$I$868:$Q$1009,7,0)</f>
        <v>20250910</v>
      </c>
      <c r="O779" t="s">
        <v>1264</v>
      </c>
    </row>
    <row r="780" spans="1:15" x14ac:dyDescent="0.2">
      <c r="A780" s="11">
        <v>45915</v>
      </c>
      <c r="B780" s="1">
        <v>7786</v>
      </c>
      <c r="C780" s="1" t="s">
        <v>944</v>
      </c>
      <c r="D780" s="1" t="s">
        <v>1127</v>
      </c>
      <c r="E780" s="5">
        <v>-260182</v>
      </c>
      <c r="F780" s="8" t="s">
        <v>145</v>
      </c>
      <c r="G780" s="5">
        <v>-20815</v>
      </c>
      <c r="H780" s="5">
        <f t="shared" si="57"/>
        <v>-280997</v>
      </c>
      <c r="I780" s="1" t="s">
        <v>394</v>
      </c>
      <c r="J780" s="1" t="s">
        <v>472</v>
      </c>
      <c r="K780" s="19">
        <f t="shared" si="55"/>
        <v>45945</v>
      </c>
      <c r="L780" s="16">
        <f>+VLOOKUP(B780,'[2]2023'!$I$868:$Q$1009,9,0)</f>
        <v>-280997</v>
      </c>
      <c r="M780" s="16">
        <f t="shared" si="56"/>
        <v>0</v>
      </c>
      <c r="N780" s="14" t="str">
        <f>+VLOOKUP(B780,'[2]2023'!$I$868:$Q$1009,7,0)</f>
        <v>20250910</v>
      </c>
      <c r="O780" t="s">
        <v>1264</v>
      </c>
    </row>
    <row r="781" spans="1:15" x14ac:dyDescent="0.2">
      <c r="A781" s="11">
        <v>45916</v>
      </c>
      <c r="B781" s="1">
        <v>59659</v>
      </c>
      <c r="C781" s="1" t="s">
        <v>934</v>
      </c>
      <c r="D781" s="1" t="s">
        <v>1231</v>
      </c>
      <c r="E781" s="5">
        <v>595330</v>
      </c>
      <c r="F781" s="8" t="s">
        <v>145</v>
      </c>
      <c r="G781" s="5">
        <v>47626</v>
      </c>
      <c r="H781" s="5">
        <f t="shared" si="57"/>
        <v>642956</v>
      </c>
      <c r="I781" s="1" t="s">
        <v>911</v>
      </c>
      <c r="J781" s="1" t="s">
        <v>912</v>
      </c>
      <c r="K781" s="19">
        <f t="shared" si="55"/>
        <v>45946</v>
      </c>
      <c r="L781" s="16" t="e">
        <f>+VLOOKUP(B781,'[2]2023'!$I$1012:$Q$1140,9,0)</f>
        <v>#N/A</v>
      </c>
      <c r="M781" s="16" t="e">
        <f t="shared" si="56"/>
        <v>#N/A</v>
      </c>
      <c r="N781" s="14" t="e">
        <f>+VLOOKUP(B781,'[2]2023'!$I$1012:$Q$1140,7,0)</f>
        <v>#N/A</v>
      </c>
    </row>
    <row r="782" spans="1:15" x14ac:dyDescent="0.2">
      <c r="A782" s="11">
        <v>45916</v>
      </c>
      <c r="B782" s="1">
        <v>5897</v>
      </c>
      <c r="C782" s="1" t="s">
        <v>941</v>
      </c>
      <c r="D782" s="1" t="s">
        <v>905</v>
      </c>
      <c r="E782" s="5">
        <v>-56831</v>
      </c>
      <c r="F782" s="20">
        <v>0.1</v>
      </c>
      <c r="G782" s="5">
        <v>-5683</v>
      </c>
      <c r="H782" s="5">
        <f t="shared" si="57"/>
        <v>-62514</v>
      </c>
      <c r="I782" s="1" t="s">
        <v>302</v>
      </c>
      <c r="J782" s="1" t="s">
        <v>375</v>
      </c>
      <c r="K782" s="19">
        <f t="shared" si="55"/>
        <v>45946</v>
      </c>
      <c r="L782" s="16">
        <f>+VLOOKUP(B782,'[2]2023'!$I$868:$Q$1009,9,0)</f>
        <v>-62514</v>
      </c>
      <c r="M782" s="16">
        <f t="shared" si="56"/>
        <v>0</v>
      </c>
      <c r="N782" s="14" t="str">
        <f>+VLOOKUP(B782,'[2]2023'!$I$868:$Q$1009,7,0)</f>
        <v>20250910</v>
      </c>
      <c r="O782" t="s">
        <v>1264</v>
      </c>
    </row>
    <row r="783" spans="1:15" x14ac:dyDescent="0.2">
      <c r="A783" s="11">
        <v>45916</v>
      </c>
      <c r="B783" s="1">
        <v>6289</v>
      </c>
      <c r="C783" s="1" t="s">
        <v>958</v>
      </c>
      <c r="D783" s="1" t="s">
        <v>1128</v>
      </c>
      <c r="E783" s="5">
        <v>-847146</v>
      </c>
      <c r="F783" s="8" t="s">
        <v>145</v>
      </c>
      <c r="G783" s="5">
        <v>-67772</v>
      </c>
      <c r="H783" s="5">
        <f t="shared" si="57"/>
        <v>-914918</v>
      </c>
      <c r="I783" s="1" t="s">
        <v>907</v>
      </c>
      <c r="J783" s="1" t="s">
        <v>904</v>
      </c>
      <c r="K783" s="19">
        <f t="shared" si="55"/>
        <v>45946</v>
      </c>
      <c r="L783" s="16">
        <f>+VLOOKUP(B783,'[2]2023'!$I$868:$Q$1009,9,0)</f>
        <v>-914918</v>
      </c>
      <c r="M783" s="16">
        <f t="shared" si="56"/>
        <v>0</v>
      </c>
      <c r="N783" s="14" t="str">
        <f>+VLOOKUP(B783,'[2]2023'!$I$868:$Q$1009,7,0)</f>
        <v>20250910</v>
      </c>
      <c r="O783" t="s">
        <v>1264</v>
      </c>
    </row>
    <row r="784" spans="1:15" x14ac:dyDescent="0.2">
      <c r="A784" s="11">
        <v>45916</v>
      </c>
      <c r="B784" s="1">
        <v>7053</v>
      </c>
      <c r="C784" s="1" t="s">
        <v>954</v>
      </c>
      <c r="D784" s="1" t="s">
        <v>1127</v>
      </c>
      <c r="E784" s="5">
        <v>-188572</v>
      </c>
      <c r="F784" s="8" t="s">
        <v>145</v>
      </c>
      <c r="G784" s="5">
        <v>-15086</v>
      </c>
      <c r="H784" s="5">
        <f t="shared" si="57"/>
        <v>-203658</v>
      </c>
      <c r="I784" s="1" t="s">
        <v>393</v>
      </c>
      <c r="J784" s="1" t="s">
        <v>677</v>
      </c>
      <c r="K784" s="19">
        <f t="shared" si="55"/>
        <v>45946</v>
      </c>
      <c r="L784" s="16">
        <f>+VLOOKUP(B784,'[2]2023'!$I$868:$Q$1009,9,0)</f>
        <v>-203658</v>
      </c>
      <c r="M784" s="16">
        <f t="shared" si="56"/>
        <v>0</v>
      </c>
      <c r="N784" s="14" t="str">
        <f>+VLOOKUP(B784,'[2]2023'!$I$868:$Q$1009,7,0)</f>
        <v>20250910</v>
      </c>
      <c r="O784" t="s">
        <v>1264</v>
      </c>
    </row>
    <row r="785" spans="1:15" x14ac:dyDescent="0.2">
      <c r="A785" s="11">
        <v>45916</v>
      </c>
      <c r="B785" s="1">
        <v>7186</v>
      </c>
      <c r="C785" s="1" t="s">
        <v>954</v>
      </c>
      <c r="D785" s="1" t="s">
        <v>1126</v>
      </c>
      <c r="E785" s="5">
        <v>-56572</v>
      </c>
      <c r="F785" s="20">
        <v>0.1</v>
      </c>
      <c r="G785" s="5">
        <v>-5657</v>
      </c>
      <c r="H785" s="5">
        <f t="shared" si="57"/>
        <v>-62229</v>
      </c>
      <c r="I785" s="1" t="s">
        <v>393</v>
      </c>
      <c r="J785" s="1" t="s">
        <v>677</v>
      </c>
      <c r="K785" s="19">
        <f t="shared" si="55"/>
        <v>45946</v>
      </c>
      <c r="L785" s="16">
        <f>+VLOOKUP(B785,'[2]2023'!$I$868:$Q$1009,9,0)</f>
        <v>-62229</v>
      </c>
      <c r="M785" s="16">
        <f t="shared" si="56"/>
        <v>0</v>
      </c>
      <c r="N785" s="14" t="str">
        <f>+VLOOKUP(B785,'[2]2023'!$I$868:$Q$1009,7,0)</f>
        <v>20250910</v>
      </c>
      <c r="O785" t="s">
        <v>1264</v>
      </c>
    </row>
    <row r="786" spans="1:15" x14ac:dyDescent="0.2">
      <c r="A786" s="11">
        <v>45917</v>
      </c>
      <c r="B786" s="1">
        <v>59787</v>
      </c>
      <c r="C786" s="1" t="s">
        <v>934</v>
      </c>
      <c r="D786" s="1" t="s">
        <v>1232</v>
      </c>
      <c r="E786" s="5">
        <v>5552900</v>
      </c>
      <c r="F786" s="8" t="s">
        <v>145</v>
      </c>
      <c r="G786" s="5">
        <v>444232</v>
      </c>
      <c r="H786" s="5">
        <f t="shared" si="57"/>
        <v>5997132</v>
      </c>
      <c r="I786" s="1" t="s">
        <v>593</v>
      </c>
      <c r="J786" s="1" t="s">
        <v>162</v>
      </c>
      <c r="K786" s="19">
        <f t="shared" si="55"/>
        <v>45947</v>
      </c>
      <c r="L786" s="16" t="e">
        <f>+VLOOKUP(B786,'[2]2023'!$I$1012:$Q$1140,9,0)</f>
        <v>#N/A</v>
      </c>
      <c r="M786" s="16" t="e">
        <f t="shared" si="56"/>
        <v>#N/A</v>
      </c>
      <c r="N786" s="14" t="e">
        <f>+VLOOKUP(B786,'[2]2023'!$I$1012:$Q$1140,7,0)</f>
        <v>#N/A</v>
      </c>
    </row>
    <row r="787" spans="1:15" x14ac:dyDescent="0.2">
      <c r="A787" s="11">
        <v>45917</v>
      </c>
      <c r="B787" s="1">
        <v>6980</v>
      </c>
      <c r="C787" s="1" t="s">
        <v>947</v>
      </c>
      <c r="D787" s="1" t="s">
        <v>1127</v>
      </c>
      <c r="E787" s="5">
        <v>-425665</v>
      </c>
      <c r="F787" s="8" t="s">
        <v>145</v>
      </c>
      <c r="G787" s="5">
        <v>-34053</v>
      </c>
      <c r="H787" s="5">
        <f t="shared" si="57"/>
        <v>-459718</v>
      </c>
      <c r="I787" s="1" t="s">
        <v>727</v>
      </c>
      <c r="J787" s="1" t="s">
        <v>243</v>
      </c>
      <c r="K787" s="19">
        <f t="shared" si="55"/>
        <v>45947</v>
      </c>
      <c r="L787" s="16">
        <f>+VLOOKUP(B787,'[2]2023'!$I$868:$Q$1009,9,0)</f>
        <v>-459718</v>
      </c>
      <c r="M787" s="16">
        <f t="shared" si="56"/>
        <v>0</v>
      </c>
      <c r="N787" s="14" t="str">
        <f>+VLOOKUP(B787,'[2]2023'!$I$868:$Q$1009,7,0)</f>
        <v>20250910</v>
      </c>
      <c r="O787" t="s">
        <v>1264</v>
      </c>
    </row>
    <row r="788" spans="1:15" x14ac:dyDescent="0.2">
      <c r="A788" s="11">
        <v>45917</v>
      </c>
      <c r="B788" s="1">
        <v>7439</v>
      </c>
      <c r="C788" s="1" t="s">
        <v>947</v>
      </c>
      <c r="D788" s="1" t="s">
        <v>1126</v>
      </c>
      <c r="E788" s="5">
        <v>-127700</v>
      </c>
      <c r="F788" s="20">
        <v>0.1</v>
      </c>
      <c r="G788" s="5">
        <v>-12770</v>
      </c>
      <c r="H788" s="5">
        <f t="shared" si="57"/>
        <v>-140470</v>
      </c>
      <c r="I788" s="1" t="s">
        <v>727</v>
      </c>
      <c r="J788" s="1" t="s">
        <v>243</v>
      </c>
      <c r="K788" s="19">
        <f t="shared" si="55"/>
        <v>45947</v>
      </c>
      <c r="L788" s="16">
        <f>+VLOOKUP(B788,'[2]2023'!$I$868:$Q$1009,9,0)</f>
        <v>-140470</v>
      </c>
      <c r="M788" s="16">
        <f t="shared" si="56"/>
        <v>0</v>
      </c>
      <c r="N788" s="14" t="str">
        <f>+VLOOKUP(B788,'[2]2023'!$I$868:$Q$1009,7,0)</f>
        <v>20250910</v>
      </c>
      <c r="O788" t="s">
        <v>1264</v>
      </c>
    </row>
    <row r="789" spans="1:15" x14ac:dyDescent="0.2">
      <c r="A789" s="11">
        <v>45918</v>
      </c>
      <c r="B789" s="1">
        <v>6238</v>
      </c>
      <c r="C789" s="1" t="s">
        <v>941</v>
      </c>
      <c r="D789" s="1" t="s">
        <v>1020</v>
      </c>
      <c r="E789" s="5">
        <v>-2189437</v>
      </c>
      <c r="F789" s="8" t="s">
        <v>145</v>
      </c>
      <c r="G789" s="5">
        <v>-175155</v>
      </c>
      <c r="H789" s="5">
        <f t="shared" si="57"/>
        <v>-2364592</v>
      </c>
      <c r="I789" s="1" t="s">
        <v>302</v>
      </c>
      <c r="J789" s="1" t="s">
        <v>375</v>
      </c>
      <c r="K789" s="19">
        <f t="shared" si="55"/>
        <v>45948</v>
      </c>
      <c r="L789" s="16">
        <f>+VLOOKUP(B789,'[2]2023'!$I$868:$Q$1009,9,0)</f>
        <v>-2364592</v>
      </c>
      <c r="M789" s="16">
        <f t="shared" si="56"/>
        <v>0</v>
      </c>
      <c r="N789" s="14" t="str">
        <f>+VLOOKUP(B789,'[2]2023'!$I$868:$Q$1009,7,0)</f>
        <v>20250910</v>
      </c>
      <c r="O789" t="s">
        <v>1264</v>
      </c>
    </row>
    <row r="790" spans="1:15" x14ac:dyDescent="0.2">
      <c r="A790" s="11">
        <v>45918</v>
      </c>
      <c r="B790" s="1">
        <v>6277</v>
      </c>
      <c r="C790" s="1" t="s">
        <v>953</v>
      </c>
      <c r="D790" s="1" t="s">
        <v>1127</v>
      </c>
      <c r="E790" s="5">
        <v>-82330</v>
      </c>
      <c r="F790" s="8" t="s">
        <v>145</v>
      </c>
      <c r="G790" s="5">
        <v>-6586</v>
      </c>
      <c r="H790" s="5">
        <f t="shared" si="57"/>
        <v>-88916</v>
      </c>
      <c r="I790" s="1" t="s">
        <v>911</v>
      </c>
      <c r="J790" s="1" t="s">
        <v>912</v>
      </c>
      <c r="K790" s="19">
        <f t="shared" si="55"/>
        <v>45948</v>
      </c>
      <c r="L790" s="16">
        <f>+VLOOKUP(B790,'[2]2023'!$I$868:$Q$1009,9,0)</f>
        <v>-88916</v>
      </c>
      <c r="M790" s="16">
        <f t="shared" si="56"/>
        <v>0</v>
      </c>
      <c r="N790" s="14" t="str">
        <f>+VLOOKUP(B790,'[2]2023'!$I$868:$Q$1009,7,0)</f>
        <v>20250910</v>
      </c>
      <c r="O790" t="s">
        <v>1264</v>
      </c>
    </row>
    <row r="791" spans="1:15" x14ac:dyDescent="0.2">
      <c r="A791" s="11">
        <v>45918</v>
      </c>
      <c r="B791" s="1">
        <v>9137</v>
      </c>
      <c r="C791" s="1" t="s">
        <v>949</v>
      </c>
      <c r="D791" s="1" t="s">
        <v>1126</v>
      </c>
      <c r="E791" s="5">
        <v>-53580</v>
      </c>
      <c r="F791" s="20">
        <v>0.1</v>
      </c>
      <c r="G791" s="5">
        <v>-5358</v>
      </c>
      <c r="H791" s="5">
        <f t="shared" si="57"/>
        <v>-58938</v>
      </c>
      <c r="I791" s="1" t="s">
        <v>924</v>
      </c>
      <c r="J791" s="1" t="s">
        <v>932</v>
      </c>
      <c r="K791" s="19">
        <f t="shared" si="55"/>
        <v>45948</v>
      </c>
      <c r="L791" s="16">
        <f>+VLOOKUP(B791,'[2]2023'!$I$868:$Q$1009,9,0)</f>
        <v>-58938</v>
      </c>
      <c r="M791" s="16">
        <f t="shared" si="56"/>
        <v>0</v>
      </c>
      <c r="N791" s="14" t="str">
        <f>+VLOOKUP(B791,'[2]2023'!$I$868:$Q$1009,7,0)</f>
        <v>20250910</v>
      </c>
      <c r="O791" t="s">
        <v>1264</v>
      </c>
    </row>
    <row r="792" spans="1:15" x14ac:dyDescent="0.2">
      <c r="A792" s="11">
        <v>45918</v>
      </c>
      <c r="B792" s="1">
        <v>1498</v>
      </c>
      <c r="C792" s="1" t="s">
        <v>964</v>
      </c>
      <c r="D792" s="1" t="s">
        <v>747</v>
      </c>
      <c r="E792" s="5">
        <v>-662495</v>
      </c>
      <c r="F792" s="8" t="s">
        <v>145</v>
      </c>
      <c r="G792" s="5">
        <v>-52999</v>
      </c>
      <c r="H792" s="5">
        <f t="shared" si="57"/>
        <v>-715494</v>
      </c>
      <c r="I792" s="1" t="s">
        <v>727</v>
      </c>
      <c r="J792" s="1" t="s">
        <v>243</v>
      </c>
      <c r="K792" s="19">
        <f t="shared" si="55"/>
        <v>45948</v>
      </c>
      <c r="L792" s="16">
        <f>+VLOOKUP(B792,'[2]2023'!$I$868:$Q$1009,9,0)</f>
        <v>-715494</v>
      </c>
      <c r="M792" s="16">
        <f t="shared" si="56"/>
        <v>0</v>
      </c>
      <c r="N792" s="14" t="str">
        <f>+VLOOKUP(B792,'[2]2023'!$I$868:$Q$1009,7,0)</f>
        <v>20250930</v>
      </c>
      <c r="O792" t="s">
        <v>1265</v>
      </c>
    </row>
    <row r="793" spans="1:15" x14ac:dyDescent="0.2">
      <c r="A793" s="11">
        <v>45919</v>
      </c>
      <c r="B793" s="1">
        <v>7451</v>
      </c>
      <c r="C793" s="1" t="s">
        <v>952</v>
      </c>
      <c r="D793" s="1" t="s">
        <v>905</v>
      </c>
      <c r="E793" s="5">
        <v>-34519</v>
      </c>
      <c r="F793" s="20">
        <v>0.1</v>
      </c>
      <c r="G793" s="5">
        <v>-3452</v>
      </c>
      <c r="H793" s="5">
        <f t="shared" si="57"/>
        <v>-37971</v>
      </c>
      <c r="I793" s="1" t="s">
        <v>748</v>
      </c>
      <c r="J793" s="1" t="s">
        <v>134</v>
      </c>
      <c r="K793" s="19">
        <f t="shared" si="55"/>
        <v>45949</v>
      </c>
      <c r="L793" s="16">
        <f>+VLOOKUP(B793,'[2]2023'!$I$868:$Q$1009,9,0)</f>
        <v>-37971</v>
      </c>
      <c r="M793" s="16">
        <f t="shared" si="56"/>
        <v>0</v>
      </c>
      <c r="N793" s="14" t="str">
        <f>+VLOOKUP(B793,'[2]2023'!$I$868:$Q$1009,7,0)</f>
        <v>20250910</v>
      </c>
      <c r="O793" t="s">
        <v>1264</v>
      </c>
    </row>
    <row r="794" spans="1:15" x14ac:dyDescent="0.2">
      <c r="A794" s="11">
        <v>45919</v>
      </c>
      <c r="B794" s="1">
        <v>60747</v>
      </c>
      <c r="C794" s="1" t="s">
        <v>934</v>
      </c>
      <c r="D794" s="1" t="s">
        <v>1233</v>
      </c>
      <c r="E794" s="5">
        <v>1686645</v>
      </c>
      <c r="F794" s="8" t="s">
        <v>145</v>
      </c>
      <c r="G794" s="5">
        <v>134932</v>
      </c>
      <c r="H794" s="5">
        <f t="shared" si="57"/>
        <v>1821577</v>
      </c>
      <c r="I794" s="1" t="s">
        <v>927</v>
      </c>
      <c r="J794" s="1" t="s">
        <v>933</v>
      </c>
      <c r="K794" s="19">
        <f t="shared" si="55"/>
        <v>45949</v>
      </c>
      <c r="L794" s="16" t="e">
        <f>+VLOOKUP(B794,'[2]2023'!$I$1012:$Q$1140,9,0)</f>
        <v>#N/A</v>
      </c>
      <c r="M794" s="16" t="e">
        <f t="shared" si="56"/>
        <v>#N/A</v>
      </c>
      <c r="N794" s="14" t="e">
        <f>+VLOOKUP(B794,'[2]2023'!$I$1012:$Q$1140,7,0)</f>
        <v>#N/A</v>
      </c>
    </row>
    <row r="795" spans="1:15" x14ac:dyDescent="0.2">
      <c r="A795" s="11">
        <v>45919</v>
      </c>
      <c r="B795" s="1">
        <v>61129</v>
      </c>
      <c r="C795" s="1" t="s">
        <v>934</v>
      </c>
      <c r="D795" s="1" t="s">
        <v>1234</v>
      </c>
      <c r="E795" s="5">
        <v>1665870</v>
      </c>
      <c r="F795" s="8" t="s">
        <v>145</v>
      </c>
      <c r="G795" s="5">
        <v>133270</v>
      </c>
      <c r="H795" s="5">
        <f t="shared" si="57"/>
        <v>1799140</v>
      </c>
      <c r="I795" s="1" t="s">
        <v>907</v>
      </c>
      <c r="J795" s="1" t="s">
        <v>904</v>
      </c>
      <c r="K795" s="19">
        <f t="shared" si="55"/>
        <v>45949</v>
      </c>
      <c r="L795" s="16" t="e">
        <f>+VLOOKUP(B795,'[2]2023'!$I$1012:$Q$1140,9,0)</f>
        <v>#N/A</v>
      </c>
      <c r="M795" s="16" t="e">
        <f t="shared" si="56"/>
        <v>#N/A</v>
      </c>
      <c r="N795" s="14" t="e">
        <f>+VLOOKUP(B795,'[2]2023'!$I$1012:$Q$1140,7,0)</f>
        <v>#N/A</v>
      </c>
    </row>
    <row r="796" spans="1:15" x14ac:dyDescent="0.2">
      <c r="A796" s="11">
        <v>45920</v>
      </c>
      <c r="B796" s="1">
        <v>61190</v>
      </c>
      <c r="C796" s="1" t="s">
        <v>934</v>
      </c>
      <c r="D796" s="1" t="s">
        <v>1235</v>
      </c>
      <c r="E796" s="5">
        <v>1150620</v>
      </c>
      <c r="F796" s="8" t="s">
        <v>145</v>
      </c>
      <c r="G796" s="5">
        <v>92050</v>
      </c>
      <c r="H796" s="5">
        <f t="shared" si="57"/>
        <v>1242670</v>
      </c>
      <c r="I796" s="1" t="s">
        <v>748</v>
      </c>
      <c r="J796" s="1" t="s">
        <v>134</v>
      </c>
      <c r="K796" s="19">
        <f t="shared" si="55"/>
        <v>45950</v>
      </c>
      <c r="L796" s="16" t="e">
        <f>+VLOOKUP(B796,'[2]2023'!$I$1012:$Q$1140,9,0)</f>
        <v>#N/A</v>
      </c>
      <c r="M796" s="16" t="e">
        <f t="shared" si="56"/>
        <v>#N/A</v>
      </c>
      <c r="N796" s="14" t="e">
        <f>+VLOOKUP(B796,'[2]2023'!$I$1012:$Q$1140,7,0)</f>
        <v>#N/A</v>
      </c>
    </row>
    <row r="797" spans="1:15" x14ac:dyDescent="0.2">
      <c r="A797" s="11">
        <v>45920</v>
      </c>
      <c r="B797" s="1">
        <v>61199</v>
      </c>
      <c r="C797" s="1" t="s">
        <v>934</v>
      </c>
      <c r="D797" s="1" t="s">
        <v>1236</v>
      </c>
      <c r="E797" s="5">
        <v>2262710</v>
      </c>
      <c r="F797" s="8" t="s">
        <v>145</v>
      </c>
      <c r="G797" s="5">
        <v>181017</v>
      </c>
      <c r="H797" s="5">
        <f t="shared" si="57"/>
        <v>2443727</v>
      </c>
      <c r="I797" s="1" t="s">
        <v>437</v>
      </c>
      <c r="J797" s="1" t="s">
        <v>456</v>
      </c>
      <c r="K797" s="19">
        <f t="shared" si="55"/>
        <v>45950</v>
      </c>
      <c r="L797" s="16" t="e">
        <f>+VLOOKUP(B797,'[2]2023'!$I$1012:$Q$1140,9,0)</f>
        <v>#N/A</v>
      </c>
      <c r="M797" s="16" t="e">
        <f t="shared" si="56"/>
        <v>#N/A</v>
      </c>
      <c r="N797" s="14" t="e">
        <f>+VLOOKUP(B797,'[2]2023'!$I$1012:$Q$1140,7,0)</f>
        <v>#N/A</v>
      </c>
    </row>
    <row r="798" spans="1:15" x14ac:dyDescent="0.2">
      <c r="A798" s="11">
        <v>45922</v>
      </c>
      <c r="B798" s="1">
        <v>5375</v>
      </c>
      <c r="C798" s="1" t="s">
        <v>959</v>
      </c>
      <c r="D798" s="1" t="s">
        <v>1341</v>
      </c>
      <c r="E798" s="5">
        <v>-1406930</v>
      </c>
      <c r="F798" s="8" t="s">
        <v>145</v>
      </c>
      <c r="G798" s="5">
        <v>-112555</v>
      </c>
      <c r="H798" s="5">
        <f t="shared" si="57"/>
        <v>-1519485</v>
      </c>
      <c r="I798" s="1" t="s">
        <v>748</v>
      </c>
      <c r="J798" s="1" t="s">
        <v>134</v>
      </c>
      <c r="K798" s="19">
        <f t="shared" si="55"/>
        <v>45952</v>
      </c>
      <c r="L798" s="16">
        <f>+VLOOKUP(B798,'[2]2023'!$I$1012:$Q$1140,9,0)</f>
        <v>-1519485</v>
      </c>
      <c r="M798" s="16">
        <f t="shared" si="56"/>
        <v>0</v>
      </c>
      <c r="N798" s="14" t="str">
        <f>+VLOOKUP(B798,'[2]2023'!$I$1012:$Q$1140,7,0)</f>
        <v>20251010</v>
      </c>
      <c r="O798" t="s">
        <v>1342</v>
      </c>
    </row>
    <row r="799" spans="1:15" x14ac:dyDescent="0.2">
      <c r="A799" s="11">
        <v>45922</v>
      </c>
      <c r="B799" s="1">
        <v>61277</v>
      </c>
      <c r="C799" s="1" t="s">
        <v>934</v>
      </c>
      <c r="D799" s="1" t="s">
        <v>1237</v>
      </c>
      <c r="E799" s="5">
        <v>2777960</v>
      </c>
      <c r="F799" s="8" t="s">
        <v>145</v>
      </c>
      <c r="G799" s="5">
        <v>222237</v>
      </c>
      <c r="H799" s="5">
        <f t="shared" si="57"/>
        <v>3000197</v>
      </c>
      <c r="I799" s="1" t="s">
        <v>207</v>
      </c>
      <c r="J799" s="1" t="s">
        <v>706</v>
      </c>
      <c r="K799" s="19">
        <f t="shared" si="55"/>
        <v>45952</v>
      </c>
      <c r="L799" s="16" t="e">
        <f>+VLOOKUP(B799,'[2]2023'!$I$1012:$Q$1140,9,0)</f>
        <v>#N/A</v>
      </c>
      <c r="M799" s="16" t="e">
        <f t="shared" si="56"/>
        <v>#N/A</v>
      </c>
      <c r="N799" s="14" t="e">
        <f>+VLOOKUP(B799,'[2]2023'!$I$1012:$Q$1140,7,0)</f>
        <v>#N/A</v>
      </c>
    </row>
    <row r="800" spans="1:15" x14ac:dyDescent="0.2">
      <c r="A800" s="11">
        <v>45922</v>
      </c>
      <c r="B800" s="1">
        <v>61278</v>
      </c>
      <c r="C800" s="1" t="s">
        <v>934</v>
      </c>
      <c r="D800" s="1" t="s">
        <v>1238</v>
      </c>
      <c r="E800" s="5">
        <v>1190660</v>
      </c>
      <c r="F800" s="8" t="s">
        <v>145</v>
      </c>
      <c r="G800" s="5">
        <v>95253</v>
      </c>
      <c r="H800" s="5">
        <f t="shared" si="57"/>
        <v>1285913</v>
      </c>
      <c r="I800" s="1" t="s">
        <v>924</v>
      </c>
      <c r="J800" s="1" t="s">
        <v>932</v>
      </c>
      <c r="K800" s="19">
        <f t="shared" si="55"/>
        <v>45952</v>
      </c>
      <c r="L800" s="16" t="e">
        <f>+VLOOKUP(B800,'[2]2023'!$I$1012:$Q$1140,9,0)</f>
        <v>#N/A</v>
      </c>
      <c r="M800" s="16" t="e">
        <f t="shared" si="56"/>
        <v>#N/A</v>
      </c>
      <c r="N800" s="14" t="e">
        <f>+VLOOKUP(B800,'[2]2023'!$I$1012:$Q$1140,7,0)</f>
        <v>#N/A</v>
      </c>
    </row>
    <row r="801" spans="1:15" x14ac:dyDescent="0.2">
      <c r="A801" s="11">
        <v>45924</v>
      </c>
      <c r="B801" s="1">
        <v>61335</v>
      </c>
      <c r="C801" s="1" t="s">
        <v>934</v>
      </c>
      <c r="D801" s="1" t="s">
        <v>1239</v>
      </c>
      <c r="E801" s="5">
        <v>1150620</v>
      </c>
      <c r="F801" s="8" t="s">
        <v>145</v>
      </c>
      <c r="G801" s="5">
        <v>92050</v>
      </c>
      <c r="H801" s="5">
        <f t="shared" si="57"/>
        <v>1242670</v>
      </c>
      <c r="I801" s="1" t="s">
        <v>927</v>
      </c>
      <c r="J801" s="1" t="s">
        <v>933</v>
      </c>
      <c r="K801" s="19">
        <f t="shared" si="55"/>
        <v>45954</v>
      </c>
      <c r="L801" s="16" t="e">
        <f>+VLOOKUP(B801,'[2]2023'!$I$1012:$Q$1140,9,0)</f>
        <v>#N/A</v>
      </c>
      <c r="M801" s="16" t="e">
        <f t="shared" si="56"/>
        <v>#N/A</v>
      </c>
      <c r="N801" s="14" t="e">
        <f>+VLOOKUP(B801,'[2]2023'!$I$1012:$Q$1140,7,0)</f>
        <v>#N/A</v>
      </c>
    </row>
    <row r="802" spans="1:15" x14ac:dyDescent="0.2">
      <c r="A802" s="11">
        <v>45925</v>
      </c>
      <c r="B802" s="1">
        <v>61458</v>
      </c>
      <c r="C802" s="1" t="s">
        <v>934</v>
      </c>
      <c r="D802" s="1" t="s">
        <v>1240</v>
      </c>
      <c r="E802" s="5">
        <v>1150620</v>
      </c>
      <c r="F802" s="8" t="s">
        <v>145</v>
      </c>
      <c r="G802" s="5">
        <v>92050</v>
      </c>
      <c r="H802" s="5">
        <f t="shared" si="57"/>
        <v>1242670</v>
      </c>
      <c r="I802" s="1" t="s">
        <v>748</v>
      </c>
      <c r="J802" s="1" t="s">
        <v>134</v>
      </c>
      <c r="K802" s="19">
        <f t="shared" si="55"/>
        <v>45955</v>
      </c>
      <c r="L802" s="16" t="e">
        <f>+VLOOKUP(B802,'[2]2023'!$I$1012:$Q$1140,9,0)</f>
        <v>#N/A</v>
      </c>
      <c r="M802" s="16" t="e">
        <f t="shared" si="56"/>
        <v>#N/A</v>
      </c>
      <c r="N802" s="14" t="e">
        <f>+VLOOKUP(B802,'[2]2023'!$I$1012:$Q$1140,7,0)</f>
        <v>#N/A</v>
      </c>
    </row>
    <row r="803" spans="1:15" x14ac:dyDescent="0.2">
      <c r="A803" s="11">
        <v>45925</v>
      </c>
      <c r="B803" s="1">
        <v>61459</v>
      </c>
      <c r="C803" s="1" t="s">
        <v>934</v>
      </c>
      <c r="D803" s="1" t="s">
        <v>1241</v>
      </c>
      <c r="E803" s="5">
        <v>1190660</v>
      </c>
      <c r="F803" s="8" t="s">
        <v>145</v>
      </c>
      <c r="G803" s="5">
        <v>95253</v>
      </c>
      <c r="H803" s="5">
        <f t="shared" si="57"/>
        <v>1285913</v>
      </c>
      <c r="I803" s="1" t="s">
        <v>748</v>
      </c>
      <c r="J803" s="1" t="s">
        <v>134</v>
      </c>
      <c r="K803" s="19">
        <f t="shared" si="55"/>
        <v>45955</v>
      </c>
      <c r="L803" s="16" t="e">
        <f>+VLOOKUP(B803,'[2]2023'!$I$1012:$Q$1140,9,0)</f>
        <v>#N/A</v>
      </c>
      <c r="M803" s="16" t="e">
        <f t="shared" si="56"/>
        <v>#N/A</v>
      </c>
      <c r="N803" s="14" t="e">
        <f>+VLOOKUP(B803,'[2]2023'!$I$1012:$Q$1140,7,0)</f>
        <v>#N/A</v>
      </c>
    </row>
    <row r="804" spans="1:15" x14ac:dyDescent="0.2">
      <c r="A804" s="11">
        <v>45926</v>
      </c>
      <c r="B804" s="1">
        <v>62781</v>
      </c>
      <c r="C804" s="1" t="s">
        <v>934</v>
      </c>
      <c r="D804" s="1" t="s">
        <v>1242</v>
      </c>
      <c r="E804" s="5">
        <v>1686645</v>
      </c>
      <c r="F804" s="8" t="s">
        <v>145</v>
      </c>
      <c r="G804" s="5">
        <v>134932</v>
      </c>
      <c r="H804" s="5">
        <f t="shared" si="57"/>
        <v>1821577</v>
      </c>
      <c r="I804" s="1" t="s">
        <v>302</v>
      </c>
      <c r="J804" s="1" t="s">
        <v>375</v>
      </c>
      <c r="K804" s="19">
        <f t="shared" si="55"/>
        <v>45956</v>
      </c>
      <c r="L804" s="16" t="e">
        <f>+VLOOKUP(B804,'[2]2023'!$I$1012:$Q$1140,9,0)</f>
        <v>#N/A</v>
      </c>
      <c r="M804" s="16" t="e">
        <f t="shared" si="56"/>
        <v>#N/A</v>
      </c>
      <c r="N804" s="14" t="e">
        <f>+VLOOKUP(B804,'[2]2023'!$I$1012:$Q$1140,7,0)</f>
        <v>#N/A</v>
      </c>
    </row>
    <row r="805" spans="1:15" x14ac:dyDescent="0.2">
      <c r="A805" s="11">
        <v>45926</v>
      </c>
      <c r="B805" s="1">
        <v>62790</v>
      </c>
      <c r="C805" s="1" t="s">
        <v>934</v>
      </c>
      <c r="D805" s="1" t="s">
        <v>1243</v>
      </c>
      <c r="E805" s="5">
        <v>1630200</v>
      </c>
      <c r="F805" s="8" t="s">
        <v>145</v>
      </c>
      <c r="G805" s="5">
        <v>130416</v>
      </c>
      <c r="H805" s="5">
        <f t="shared" si="57"/>
        <v>1760616</v>
      </c>
      <c r="I805" s="1" t="s">
        <v>911</v>
      </c>
      <c r="J805" s="1" t="s">
        <v>912</v>
      </c>
      <c r="K805" s="19">
        <f t="shared" ref="K805:K828" si="58">30+A805</f>
        <v>45956</v>
      </c>
      <c r="L805" s="16" t="e">
        <f>+VLOOKUP(B805,'[2]2023'!$I$1012:$Q$1140,9,0)</f>
        <v>#N/A</v>
      </c>
      <c r="M805" s="16" t="e">
        <f t="shared" ref="M805:M828" si="59">+L805-H805</f>
        <v>#N/A</v>
      </c>
      <c r="N805" s="14" t="e">
        <f>+VLOOKUP(B805,'[2]2023'!$I$1012:$Q$1140,7,0)</f>
        <v>#N/A</v>
      </c>
    </row>
    <row r="806" spans="1:15" x14ac:dyDescent="0.2">
      <c r="A806" s="11">
        <v>45926</v>
      </c>
      <c r="B806" s="1">
        <v>63206</v>
      </c>
      <c r="C806" s="1" t="s">
        <v>934</v>
      </c>
      <c r="D806" s="1" t="s">
        <v>1244</v>
      </c>
      <c r="E806" s="5">
        <v>2381320</v>
      </c>
      <c r="F806" s="8" t="s">
        <v>145</v>
      </c>
      <c r="G806" s="5">
        <v>190506</v>
      </c>
      <c r="H806" s="5">
        <f t="shared" si="57"/>
        <v>2571826</v>
      </c>
      <c r="I806" s="1" t="s">
        <v>393</v>
      </c>
      <c r="J806" s="1" t="s">
        <v>677</v>
      </c>
      <c r="K806" s="19">
        <f t="shared" si="58"/>
        <v>45956</v>
      </c>
      <c r="L806" s="16" t="e">
        <f>+VLOOKUP(B806,'[2]2023'!$I$1012:$Q$1140,9,0)</f>
        <v>#N/A</v>
      </c>
      <c r="M806" s="16" t="e">
        <f t="shared" si="59"/>
        <v>#N/A</v>
      </c>
      <c r="N806" s="14" t="e">
        <f>+VLOOKUP(B806,'[2]2023'!$I$1012:$Q$1140,7,0)</f>
        <v>#N/A</v>
      </c>
    </row>
    <row r="807" spans="1:15" x14ac:dyDescent="0.2">
      <c r="A807" s="11">
        <v>45926</v>
      </c>
      <c r="B807" s="1">
        <v>63209</v>
      </c>
      <c r="C807" s="1" t="s">
        <v>934</v>
      </c>
      <c r="D807" s="1" t="s">
        <v>1245</v>
      </c>
      <c r="E807" s="5">
        <v>1873910</v>
      </c>
      <c r="F807" s="8" t="s">
        <v>145</v>
      </c>
      <c r="G807" s="5">
        <v>149913</v>
      </c>
      <c r="H807" s="5">
        <f t="shared" si="57"/>
        <v>2023823</v>
      </c>
      <c r="I807" s="1" t="s">
        <v>393</v>
      </c>
      <c r="J807" s="1" t="s">
        <v>677</v>
      </c>
      <c r="K807" s="19">
        <f t="shared" si="58"/>
        <v>45956</v>
      </c>
      <c r="L807" s="16" t="e">
        <f>+VLOOKUP(B807,'[2]2023'!$I$1012:$Q$1140,9,0)</f>
        <v>#N/A</v>
      </c>
      <c r="M807" s="16" t="e">
        <f t="shared" si="59"/>
        <v>#N/A</v>
      </c>
      <c r="N807" s="14" t="e">
        <f>+VLOOKUP(B807,'[2]2023'!$I$1012:$Q$1140,7,0)</f>
        <v>#N/A</v>
      </c>
    </row>
    <row r="808" spans="1:15" x14ac:dyDescent="0.2">
      <c r="A808" s="11">
        <v>45927</v>
      </c>
      <c r="B808" s="1">
        <v>1562</v>
      </c>
      <c r="C808" s="1" t="s">
        <v>964</v>
      </c>
      <c r="D808" s="1" t="s">
        <v>1246</v>
      </c>
      <c r="E808" s="5">
        <v>-1515491</v>
      </c>
      <c r="F808" s="8" t="s">
        <v>145</v>
      </c>
      <c r="G808" s="5">
        <v>-121239</v>
      </c>
      <c r="H808" s="5">
        <f t="shared" si="57"/>
        <v>-1636730</v>
      </c>
      <c r="I808" s="1" t="s">
        <v>748</v>
      </c>
      <c r="J808" s="1" t="s">
        <v>134</v>
      </c>
      <c r="K808" s="19">
        <f t="shared" si="58"/>
        <v>45957</v>
      </c>
      <c r="L808" s="16">
        <f>+VLOOKUP(B808,'[2]2023'!$I$868:$Q$1009,9,0)</f>
        <v>-1636730</v>
      </c>
      <c r="M808" s="16">
        <f t="shared" si="59"/>
        <v>0</v>
      </c>
      <c r="N808" s="14" t="str">
        <f>+VLOOKUP(B808,'[2]2023'!$I$868:$Q$1009,7,0)</f>
        <v>20250910</v>
      </c>
      <c r="O808" t="s">
        <v>1264</v>
      </c>
    </row>
    <row r="809" spans="1:15" x14ac:dyDescent="0.2">
      <c r="A809" s="11">
        <v>45927</v>
      </c>
      <c r="B809" s="1">
        <v>1563</v>
      </c>
      <c r="C809" s="1" t="s">
        <v>964</v>
      </c>
      <c r="D809" s="1" t="s">
        <v>1247</v>
      </c>
      <c r="E809" s="5">
        <v>-161087</v>
      </c>
      <c r="F809" s="8" t="s">
        <v>145</v>
      </c>
      <c r="G809" s="5">
        <v>-12887</v>
      </c>
      <c r="H809" s="5">
        <f t="shared" si="57"/>
        <v>-173974</v>
      </c>
      <c r="I809" s="1" t="s">
        <v>748</v>
      </c>
      <c r="J809" s="1" t="s">
        <v>134</v>
      </c>
      <c r="K809" s="19">
        <f t="shared" si="58"/>
        <v>45957</v>
      </c>
      <c r="L809" s="16">
        <f>+VLOOKUP(B809,'[2]2023'!$I$868:$Q$1009,9,0)</f>
        <v>-173974</v>
      </c>
      <c r="M809" s="16">
        <f t="shared" si="59"/>
        <v>0</v>
      </c>
      <c r="N809" s="14" t="str">
        <f>+VLOOKUP(B809,'[2]2023'!$I$868:$Q$1009,7,0)</f>
        <v>20250910</v>
      </c>
      <c r="O809" t="s">
        <v>1264</v>
      </c>
    </row>
    <row r="810" spans="1:15" x14ac:dyDescent="0.2">
      <c r="A810" s="11">
        <v>45927</v>
      </c>
      <c r="B810" s="1">
        <v>1564</v>
      </c>
      <c r="C810" s="1" t="s">
        <v>964</v>
      </c>
      <c r="D810" s="1" t="s">
        <v>1248</v>
      </c>
      <c r="E810" s="5">
        <v>-355544</v>
      </c>
      <c r="F810" s="8" t="s">
        <v>145</v>
      </c>
      <c r="G810" s="5">
        <v>-28444</v>
      </c>
      <c r="H810" s="5">
        <f t="shared" si="57"/>
        <v>-383988</v>
      </c>
      <c r="I810" s="1" t="s">
        <v>927</v>
      </c>
      <c r="J810" s="1" t="s">
        <v>933</v>
      </c>
      <c r="K810" s="19">
        <f t="shared" si="58"/>
        <v>45957</v>
      </c>
      <c r="L810" s="16">
        <f>+VLOOKUP(B810,'[2]2023'!$I$868:$Q$1009,9,0)</f>
        <v>-383988</v>
      </c>
      <c r="M810" s="16">
        <f t="shared" si="59"/>
        <v>0</v>
      </c>
      <c r="N810" s="14" t="str">
        <f>+VLOOKUP(B810,'[2]2023'!$I$868:$Q$1009,7,0)</f>
        <v>20250910</v>
      </c>
      <c r="O810" t="s">
        <v>1264</v>
      </c>
    </row>
    <row r="811" spans="1:15" x14ac:dyDescent="0.2">
      <c r="A811" s="11">
        <v>45927</v>
      </c>
      <c r="B811" s="1">
        <v>1565</v>
      </c>
      <c r="C811" s="1" t="s">
        <v>964</v>
      </c>
      <c r="D811" s="1" t="s">
        <v>1249</v>
      </c>
      <c r="E811" s="5">
        <v>-250039</v>
      </c>
      <c r="F811" s="8" t="s">
        <v>145</v>
      </c>
      <c r="G811" s="5">
        <v>-20003</v>
      </c>
      <c r="H811" s="5">
        <f t="shared" si="57"/>
        <v>-270042</v>
      </c>
      <c r="I811" s="1" t="s">
        <v>924</v>
      </c>
      <c r="J811" s="1" t="s">
        <v>932</v>
      </c>
      <c r="K811" s="19">
        <f t="shared" si="58"/>
        <v>45957</v>
      </c>
      <c r="L811" s="16">
        <f>+VLOOKUP(B811,'[2]2023'!$I$868:$Q$1009,9,0)</f>
        <v>-270042</v>
      </c>
      <c r="M811" s="16">
        <f t="shared" si="59"/>
        <v>0</v>
      </c>
      <c r="N811" s="14" t="str">
        <f>+VLOOKUP(B811,'[2]2023'!$I$868:$Q$1009,7,0)</f>
        <v>20250910</v>
      </c>
      <c r="O811" t="s">
        <v>1264</v>
      </c>
    </row>
    <row r="812" spans="1:15" x14ac:dyDescent="0.2">
      <c r="A812" s="11">
        <v>45927</v>
      </c>
      <c r="B812" s="1">
        <v>1566</v>
      </c>
      <c r="C812" s="1" t="s">
        <v>964</v>
      </c>
      <c r="D812" s="1" t="s">
        <v>1250</v>
      </c>
      <c r="E812" s="5">
        <v>-161087</v>
      </c>
      <c r="F812" s="8" t="s">
        <v>145</v>
      </c>
      <c r="G812" s="5">
        <v>-12887</v>
      </c>
      <c r="H812" s="5">
        <f t="shared" si="57"/>
        <v>-173974</v>
      </c>
      <c r="I812" s="1" t="s">
        <v>438</v>
      </c>
      <c r="J812" s="1" t="s">
        <v>779</v>
      </c>
      <c r="K812" s="19">
        <f t="shared" si="58"/>
        <v>45957</v>
      </c>
      <c r="L812" s="16">
        <f>+VLOOKUP(B812,'[2]2023'!$I$868:$Q$1009,9,0)</f>
        <v>-173974</v>
      </c>
      <c r="M812" s="16">
        <f t="shared" si="59"/>
        <v>0</v>
      </c>
      <c r="N812" s="14" t="str">
        <f>+VLOOKUP(B812,'[2]2023'!$I$868:$Q$1009,7,0)</f>
        <v>20250910</v>
      </c>
      <c r="O812" t="s">
        <v>1264</v>
      </c>
    </row>
    <row r="813" spans="1:15" x14ac:dyDescent="0.2">
      <c r="A813" s="11">
        <v>45927</v>
      </c>
      <c r="B813" s="1">
        <v>1567</v>
      </c>
      <c r="C813" s="1" t="s">
        <v>964</v>
      </c>
      <c r="D813" s="1" t="s">
        <v>1251</v>
      </c>
      <c r="E813" s="5">
        <v>-364254</v>
      </c>
      <c r="F813" s="8" t="s">
        <v>145</v>
      </c>
      <c r="G813" s="5">
        <v>-29140</v>
      </c>
      <c r="H813" s="5">
        <f t="shared" si="57"/>
        <v>-393394</v>
      </c>
      <c r="I813" s="1" t="s">
        <v>394</v>
      </c>
      <c r="J813" s="1" t="s">
        <v>472</v>
      </c>
      <c r="K813" s="19">
        <f t="shared" si="58"/>
        <v>45957</v>
      </c>
      <c r="L813" s="16">
        <f>+VLOOKUP(B813,'[2]2023'!$I$868:$Q$1009,9,0)</f>
        <v>-393394</v>
      </c>
      <c r="M813" s="16">
        <f t="shared" si="59"/>
        <v>0</v>
      </c>
      <c r="N813" s="14" t="str">
        <f>+VLOOKUP(B813,'[2]2023'!$I$868:$Q$1009,7,0)</f>
        <v>20250910</v>
      </c>
      <c r="O813" t="s">
        <v>1264</v>
      </c>
    </row>
    <row r="814" spans="1:15" x14ac:dyDescent="0.2">
      <c r="A814" s="11">
        <v>45927</v>
      </c>
      <c r="B814" s="1">
        <v>1568</v>
      </c>
      <c r="C814" s="1" t="s">
        <v>964</v>
      </c>
      <c r="D814" s="1" t="s">
        <v>1252</v>
      </c>
      <c r="E814" s="5">
        <v>-265212</v>
      </c>
      <c r="F814" s="8" t="s">
        <v>145</v>
      </c>
      <c r="G814" s="5">
        <v>-21217</v>
      </c>
      <c r="H814" s="5">
        <f t="shared" si="57"/>
        <v>-286429</v>
      </c>
      <c r="I814" s="1" t="s">
        <v>302</v>
      </c>
      <c r="J814" s="1" t="s">
        <v>375</v>
      </c>
      <c r="K814" s="19">
        <f t="shared" si="58"/>
        <v>45957</v>
      </c>
      <c r="L814" s="16">
        <f>+VLOOKUP(B814,'[2]2023'!$I$868:$Q$1009,9,0)</f>
        <v>-286429</v>
      </c>
      <c r="M814" s="16">
        <f t="shared" si="59"/>
        <v>0</v>
      </c>
      <c r="N814" s="14" t="str">
        <f>+VLOOKUP(B814,'[2]2023'!$I$868:$Q$1009,7,0)</f>
        <v>20250910</v>
      </c>
      <c r="O814" t="s">
        <v>1264</v>
      </c>
    </row>
    <row r="815" spans="1:15" x14ac:dyDescent="0.2">
      <c r="A815" s="11">
        <v>45927</v>
      </c>
      <c r="B815" s="1">
        <v>1569</v>
      </c>
      <c r="C815" s="1" t="s">
        <v>964</v>
      </c>
      <c r="D815" s="1" t="s">
        <v>1253</v>
      </c>
      <c r="E815" s="5">
        <v>-437542</v>
      </c>
      <c r="F815" s="8" t="s">
        <v>145</v>
      </c>
      <c r="G815" s="5">
        <v>-35003</v>
      </c>
      <c r="H815" s="5">
        <f t="shared" si="57"/>
        <v>-472545</v>
      </c>
      <c r="I815" s="1" t="s">
        <v>207</v>
      </c>
      <c r="J815" s="1" t="s">
        <v>706</v>
      </c>
      <c r="K815" s="19">
        <f t="shared" si="58"/>
        <v>45957</v>
      </c>
      <c r="L815" s="16">
        <f>+VLOOKUP(B815,'[2]2023'!$I$868:$Q$1009,9,0)</f>
        <v>-472545</v>
      </c>
      <c r="M815" s="16">
        <f t="shared" si="59"/>
        <v>0</v>
      </c>
      <c r="N815" s="14" t="str">
        <f>+VLOOKUP(B815,'[2]2023'!$I$868:$Q$1009,7,0)</f>
        <v>20250910</v>
      </c>
      <c r="O815" t="s">
        <v>1264</v>
      </c>
    </row>
    <row r="816" spans="1:15" x14ac:dyDescent="0.2">
      <c r="A816" s="11">
        <v>45927</v>
      </c>
      <c r="B816" s="1">
        <v>1570</v>
      </c>
      <c r="C816" s="1" t="s">
        <v>964</v>
      </c>
      <c r="D816" s="1" t="s">
        <v>1254</v>
      </c>
      <c r="E816" s="5">
        <v>-115262</v>
      </c>
      <c r="F816" s="8" t="s">
        <v>145</v>
      </c>
      <c r="G816" s="5">
        <v>-9221</v>
      </c>
      <c r="H816" s="5">
        <f t="shared" si="57"/>
        <v>-124483</v>
      </c>
      <c r="I816" s="1" t="s">
        <v>911</v>
      </c>
      <c r="J816" s="1" t="s">
        <v>912</v>
      </c>
      <c r="K816" s="19">
        <f t="shared" si="58"/>
        <v>45957</v>
      </c>
      <c r="L816" s="16">
        <f>+VLOOKUP(B816,'[2]2023'!$I$868:$Q$1009,9,0)</f>
        <v>-124483</v>
      </c>
      <c r="M816" s="16">
        <f t="shared" si="59"/>
        <v>0</v>
      </c>
      <c r="N816" s="14" t="str">
        <f>+VLOOKUP(B816,'[2]2023'!$I$868:$Q$1009,7,0)</f>
        <v>20250910</v>
      </c>
      <c r="O816" t="s">
        <v>1264</v>
      </c>
    </row>
    <row r="817" spans="1:15" x14ac:dyDescent="0.2">
      <c r="A817" s="11">
        <v>45927</v>
      </c>
      <c r="B817" s="1">
        <v>1571</v>
      </c>
      <c r="C817" s="1" t="s">
        <v>964</v>
      </c>
      <c r="D817" s="1" t="s">
        <v>1255</v>
      </c>
      <c r="E817" s="5">
        <v>-595931</v>
      </c>
      <c r="F817" s="8" t="s">
        <v>145</v>
      </c>
      <c r="G817" s="5">
        <v>-47675</v>
      </c>
      <c r="H817" s="5">
        <f t="shared" si="57"/>
        <v>-643606</v>
      </c>
      <c r="I817" s="1" t="s">
        <v>727</v>
      </c>
      <c r="J817" s="1" t="s">
        <v>243</v>
      </c>
      <c r="K817" s="19">
        <f t="shared" si="58"/>
        <v>45957</v>
      </c>
      <c r="L817" s="16">
        <f>+VLOOKUP(B817,'[2]2023'!$I$868:$Q$1009,9,0)</f>
        <v>-643606</v>
      </c>
      <c r="M817" s="16">
        <f t="shared" si="59"/>
        <v>0</v>
      </c>
      <c r="N817" s="14" t="str">
        <f>+VLOOKUP(B817,'[2]2023'!$I$868:$Q$1009,7,0)</f>
        <v>20250910</v>
      </c>
      <c r="O817" t="s">
        <v>1264</v>
      </c>
    </row>
    <row r="818" spans="1:15" x14ac:dyDescent="0.2">
      <c r="A818" s="11">
        <v>45927</v>
      </c>
      <c r="B818" s="1">
        <v>1572</v>
      </c>
      <c r="C818" s="1" t="s">
        <v>964</v>
      </c>
      <c r="D818" s="1" t="s">
        <v>1256</v>
      </c>
      <c r="E818" s="5">
        <v>-883492</v>
      </c>
      <c r="F818" s="8" t="s">
        <v>145</v>
      </c>
      <c r="G818" s="5">
        <v>-70679</v>
      </c>
      <c r="H818" s="5">
        <f t="shared" si="57"/>
        <v>-954171</v>
      </c>
      <c r="I818" s="1" t="s">
        <v>437</v>
      </c>
      <c r="J818" s="1" t="s">
        <v>456</v>
      </c>
      <c r="K818" s="19">
        <f t="shared" si="58"/>
        <v>45957</v>
      </c>
      <c r="L818" s="16">
        <f>+VLOOKUP(B818,'[2]2023'!$I$868:$Q$1009,9,0)</f>
        <v>-954171</v>
      </c>
      <c r="M818" s="16">
        <f t="shared" si="59"/>
        <v>0</v>
      </c>
      <c r="N818" s="14" t="str">
        <f>+VLOOKUP(B818,'[2]2023'!$I$868:$Q$1009,7,0)</f>
        <v>20250910</v>
      </c>
      <c r="O818" t="s">
        <v>1264</v>
      </c>
    </row>
    <row r="819" spans="1:15" x14ac:dyDescent="0.2">
      <c r="A819" s="11">
        <v>45927</v>
      </c>
      <c r="B819" s="1">
        <v>1573</v>
      </c>
      <c r="C819" s="1" t="s">
        <v>964</v>
      </c>
      <c r="D819" s="1" t="s">
        <v>1257</v>
      </c>
      <c r="E819" s="5">
        <v>-264001</v>
      </c>
      <c r="F819" s="8" t="s">
        <v>145</v>
      </c>
      <c r="G819" s="5">
        <v>-21120</v>
      </c>
      <c r="H819" s="5">
        <f t="shared" si="57"/>
        <v>-285121</v>
      </c>
      <c r="I819" s="1" t="s">
        <v>393</v>
      </c>
      <c r="J819" s="1" t="s">
        <v>677</v>
      </c>
      <c r="K819" s="19">
        <f t="shared" si="58"/>
        <v>45957</v>
      </c>
      <c r="L819" s="16">
        <f>+VLOOKUP(B819,'[2]2023'!$I$868:$Q$1009,9,0)</f>
        <v>-285121</v>
      </c>
      <c r="M819" s="16">
        <f t="shared" si="59"/>
        <v>0</v>
      </c>
      <c r="N819" s="14" t="str">
        <f>+VLOOKUP(B819,'[2]2023'!$I$868:$Q$1009,7,0)</f>
        <v>20250910</v>
      </c>
      <c r="O819" t="s">
        <v>1264</v>
      </c>
    </row>
    <row r="820" spans="1:15" x14ac:dyDescent="0.2">
      <c r="A820" s="11">
        <v>45927</v>
      </c>
      <c r="B820" s="1">
        <v>1574</v>
      </c>
      <c r="C820" s="1" t="s">
        <v>964</v>
      </c>
      <c r="D820" s="1" t="s">
        <v>1258</v>
      </c>
      <c r="E820" s="5">
        <v>-3813893</v>
      </c>
      <c r="F820" s="8" t="s">
        <v>145</v>
      </c>
      <c r="G820" s="5">
        <v>-305111</v>
      </c>
      <c r="H820" s="5">
        <f t="shared" si="57"/>
        <v>-4119004</v>
      </c>
      <c r="I820" s="1" t="s">
        <v>593</v>
      </c>
      <c r="J820" s="1" t="s">
        <v>162</v>
      </c>
      <c r="K820" s="19">
        <f t="shared" si="58"/>
        <v>45957</v>
      </c>
      <c r="L820" s="16">
        <f>+VLOOKUP(B820,'[2]2023'!$I$868:$Q$1009,9,0)</f>
        <v>-4119004</v>
      </c>
      <c r="M820" s="16">
        <f t="shared" si="59"/>
        <v>0</v>
      </c>
      <c r="N820" s="14" t="str">
        <f>+VLOOKUP(B820,'[2]2023'!$I$868:$Q$1009,7,0)</f>
        <v>20250910</v>
      </c>
      <c r="O820" t="s">
        <v>1264</v>
      </c>
    </row>
    <row r="821" spans="1:15" x14ac:dyDescent="0.2">
      <c r="A821" s="11">
        <v>45927</v>
      </c>
      <c r="B821" s="1">
        <v>1575</v>
      </c>
      <c r="C821" s="1" t="s">
        <v>964</v>
      </c>
      <c r="D821" s="1" t="s">
        <v>1259</v>
      </c>
      <c r="E821" s="5">
        <v>-1186004</v>
      </c>
      <c r="F821" s="8" t="s">
        <v>145</v>
      </c>
      <c r="G821" s="5">
        <v>-94880</v>
      </c>
      <c r="H821" s="5">
        <f t="shared" si="57"/>
        <v>-1280884</v>
      </c>
      <c r="I821" s="1" t="s">
        <v>907</v>
      </c>
      <c r="J821" s="1" t="s">
        <v>904</v>
      </c>
      <c r="K821" s="19">
        <f t="shared" si="58"/>
        <v>45957</v>
      </c>
      <c r="L821" s="16">
        <f>+VLOOKUP(B821,'[2]2023'!$I$868:$Q$1009,9,0)</f>
        <v>-1280884</v>
      </c>
      <c r="M821" s="16">
        <f t="shared" si="59"/>
        <v>0</v>
      </c>
      <c r="N821" s="14" t="str">
        <f>+VLOOKUP(B821,'[2]2023'!$I$868:$Q$1009,7,0)</f>
        <v>20250910</v>
      </c>
      <c r="O821" t="s">
        <v>1264</v>
      </c>
    </row>
    <row r="822" spans="1:15" x14ac:dyDescent="0.2">
      <c r="A822" s="11">
        <v>45927</v>
      </c>
      <c r="B822" s="1">
        <v>63236</v>
      </c>
      <c r="C822" s="1" t="s">
        <v>934</v>
      </c>
      <c r="D822" s="1" t="s">
        <v>1260</v>
      </c>
      <c r="E822" s="5">
        <v>439540</v>
      </c>
      <c r="F822" s="8" t="s">
        <v>145</v>
      </c>
      <c r="G822" s="5">
        <v>35163</v>
      </c>
      <c r="H822" s="5">
        <f t="shared" si="57"/>
        <v>474703</v>
      </c>
      <c r="I822" s="1" t="s">
        <v>748</v>
      </c>
      <c r="J822" s="1" t="s">
        <v>134</v>
      </c>
      <c r="K822" s="19">
        <f t="shared" si="58"/>
        <v>45957</v>
      </c>
      <c r="L822" s="16" t="e">
        <f>+VLOOKUP(B822,'[2]2023'!$I$1012:$Q$1140,9,0)</f>
        <v>#N/A</v>
      </c>
      <c r="M822" s="16" t="e">
        <f t="shared" si="59"/>
        <v>#N/A</v>
      </c>
      <c r="N822" s="14" t="e">
        <f>+VLOOKUP(B822,'[2]2023'!$I$1012:$Q$1140,7,0)</f>
        <v>#N/A</v>
      </c>
    </row>
    <row r="823" spans="1:15" x14ac:dyDescent="0.2">
      <c r="A823" s="11">
        <v>45929</v>
      </c>
      <c r="B823" s="1">
        <v>63294</v>
      </c>
      <c r="C823" s="1" t="s">
        <v>934</v>
      </c>
      <c r="D823" s="1" t="s">
        <v>1261</v>
      </c>
      <c r="E823" s="5">
        <v>4011520</v>
      </c>
      <c r="F823" s="8" t="s">
        <v>145</v>
      </c>
      <c r="G823" s="5">
        <v>320922</v>
      </c>
      <c r="H823" s="5">
        <f t="shared" si="57"/>
        <v>4332442</v>
      </c>
      <c r="I823" s="1" t="s">
        <v>207</v>
      </c>
      <c r="J823" s="1" t="s">
        <v>706</v>
      </c>
      <c r="K823" s="19">
        <f t="shared" si="58"/>
        <v>45959</v>
      </c>
      <c r="L823" s="16" t="e">
        <f>+VLOOKUP(B823,'[2]2023'!$I$1012:$Q$1140,9,0)</f>
        <v>#N/A</v>
      </c>
      <c r="M823" s="16" t="e">
        <f t="shared" si="59"/>
        <v>#N/A</v>
      </c>
      <c r="N823" s="14" t="e">
        <f>+VLOOKUP(B823,'[2]2023'!$I$1012:$Q$1140,7,0)</f>
        <v>#N/A</v>
      </c>
    </row>
    <row r="824" spans="1:15" x14ac:dyDescent="0.2">
      <c r="A824" s="11">
        <v>45930</v>
      </c>
      <c r="B824" s="1">
        <v>1605</v>
      </c>
      <c r="C824" s="1" t="s">
        <v>964</v>
      </c>
      <c r="D824" s="1" t="s">
        <v>747</v>
      </c>
      <c r="E824" s="5">
        <v>-341182</v>
      </c>
      <c r="F824" s="8" t="s">
        <v>145</v>
      </c>
      <c r="G824" s="5">
        <v>-27294</v>
      </c>
      <c r="H824" s="5">
        <f t="shared" si="57"/>
        <v>-368476</v>
      </c>
      <c r="I824" s="1" t="s">
        <v>593</v>
      </c>
      <c r="J824" s="1" t="s">
        <v>162</v>
      </c>
      <c r="K824" s="19">
        <f t="shared" si="58"/>
        <v>45960</v>
      </c>
      <c r="L824" s="16">
        <f>+VLOOKUP(B824,'[2]2023'!$I$868:$Q$1009,9,0)</f>
        <v>-368476</v>
      </c>
      <c r="M824" s="16">
        <f t="shared" si="59"/>
        <v>0</v>
      </c>
      <c r="N824" s="14" t="str">
        <f>+VLOOKUP(B824,'[2]2023'!$I$868:$Q$1009,7,0)</f>
        <v>20250930</v>
      </c>
      <c r="O824" t="s">
        <v>1265</v>
      </c>
    </row>
    <row r="825" spans="1:15" x14ac:dyDescent="0.2">
      <c r="A825" s="11">
        <v>45930</v>
      </c>
      <c r="B825" s="1">
        <v>1606</v>
      </c>
      <c r="C825" s="1" t="s">
        <v>964</v>
      </c>
      <c r="D825" s="1" t="s">
        <v>747</v>
      </c>
      <c r="E825" s="5">
        <v>-111058</v>
      </c>
      <c r="F825" s="8" t="s">
        <v>145</v>
      </c>
      <c r="G825" s="5">
        <v>-8885</v>
      </c>
      <c r="H825" s="5">
        <f t="shared" si="57"/>
        <v>-119943</v>
      </c>
      <c r="I825" s="1" t="s">
        <v>394</v>
      </c>
      <c r="J825" s="1" t="s">
        <v>472</v>
      </c>
      <c r="K825" s="19">
        <f t="shared" si="58"/>
        <v>45960</v>
      </c>
      <c r="L825" s="16">
        <f>+VLOOKUP(B825,'[2]2023'!$I$868:$Q$1009,9,0)</f>
        <v>-119943</v>
      </c>
      <c r="M825" s="16">
        <f t="shared" si="59"/>
        <v>0</v>
      </c>
      <c r="N825" s="14" t="str">
        <f>+VLOOKUP(B825,'[2]2023'!$I$868:$Q$1009,7,0)</f>
        <v>20250930</v>
      </c>
      <c r="O825" t="s">
        <v>1265</v>
      </c>
    </row>
    <row r="826" spans="1:15" x14ac:dyDescent="0.2">
      <c r="A826" s="11">
        <v>45930</v>
      </c>
      <c r="B826" s="1">
        <v>1607</v>
      </c>
      <c r="C826" s="1" t="s">
        <v>964</v>
      </c>
      <c r="D826" s="1" t="s">
        <v>747</v>
      </c>
      <c r="E826" s="5">
        <v>-218263</v>
      </c>
      <c r="F826" s="8" t="s">
        <v>145</v>
      </c>
      <c r="G826" s="5">
        <v>-17461</v>
      </c>
      <c r="H826" s="5">
        <f t="shared" si="57"/>
        <v>-235724</v>
      </c>
      <c r="I826" s="1" t="s">
        <v>394</v>
      </c>
      <c r="J826" s="1" t="s">
        <v>472</v>
      </c>
      <c r="K826" s="19">
        <f t="shared" si="58"/>
        <v>45960</v>
      </c>
      <c r="L826" s="16">
        <f>+VLOOKUP(B826,'[2]2023'!$I$1012:$Q$1140,9,0)</f>
        <v>-235724</v>
      </c>
      <c r="M826" s="16">
        <f t="shared" si="59"/>
        <v>0</v>
      </c>
      <c r="N826" s="14" t="str">
        <f>+VLOOKUP(B826,'[2]2023'!$I$1012:$Q$1140,7,0)</f>
        <v>20251010</v>
      </c>
      <c r="O826" t="s">
        <v>1342</v>
      </c>
    </row>
    <row r="827" spans="1:15" x14ac:dyDescent="0.2">
      <c r="A827" s="11">
        <v>45930</v>
      </c>
      <c r="B827" s="1">
        <v>63360</v>
      </c>
      <c r="C827" s="1" t="s">
        <v>934</v>
      </c>
      <c r="D827" s="1" t="s">
        <v>1262</v>
      </c>
      <c r="E827" s="5">
        <v>879080</v>
      </c>
      <c r="F827" s="8" t="s">
        <v>145</v>
      </c>
      <c r="G827" s="5">
        <v>70326</v>
      </c>
      <c r="H827" s="5">
        <f t="shared" si="57"/>
        <v>949406</v>
      </c>
      <c r="I827" s="1" t="s">
        <v>437</v>
      </c>
      <c r="J827" s="1" t="s">
        <v>456</v>
      </c>
      <c r="K827" s="19">
        <f t="shared" si="58"/>
        <v>45960</v>
      </c>
      <c r="L827" s="16" t="e">
        <f>+VLOOKUP(B827,'[2]2023'!$I$1012:$Q$1140,9,0)</f>
        <v>#N/A</v>
      </c>
      <c r="M827" s="16" t="e">
        <f t="shared" si="59"/>
        <v>#N/A</v>
      </c>
      <c r="N827" s="14" t="e">
        <f>+VLOOKUP(B827,'[2]2023'!$I$1012:$Q$1140,7,0)</f>
        <v>#N/A</v>
      </c>
    </row>
    <row r="828" spans="1:15" x14ac:dyDescent="0.2">
      <c r="A828" s="11">
        <v>45930</v>
      </c>
      <c r="B828" s="1">
        <v>63361</v>
      </c>
      <c r="C828" s="1" t="s">
        <v>934</v>
      </c>
      <c r="D828" s="1" t="s">
        <v>1263</v>
      </c>
      <c r="E828" s="5">
        <v>555290</v>
      </c>
      <c r="F828" s="8" t="s">
        <v>145</v>
      </c>
      <c r="G828" s="5">
        <v>44423</v>
      </c>
      <c r="H828" s="5">
        <f t="shared" si="57"/>
        <v>599713</v>
      </c>
      <c r="I828" s="1" t="s">
        <v>437</v>
      </c>
      <c r="J828" s="1" t="s">
        <v>456</v>
      </c>
      <c r="K828" s="19">
        <f t="shared" si="58"/>
        <v>45960</v>
      </c>
      <c r="L828" s="16" t="e">
        <f>+VLOOKUP(B828,'[2]2023'!$I$1012:$Q$1140,9,0)</f>
        <v>#N/A</v>
      </c>
      <c r="M828" s="16" t="e">
        <f t="shared" si="59"/>
        <v>#N/A</v>
      </c>
      <c r="N828" s="14" t="e">
        <f>+VLOOKUP(B828,'[2]2023'!$I$1012:$Q$1140,7,0)</f>
        <v>#N/A</v>
      </c>
    </row>
    <row r="829" spans="1:15" x14ac:dyDescent="0.2">
      <c r="A829" s="11">
        <v>45933</v>
      </c>
      <c r="B829" s="1">
        <v>64751</v>
      </c>
      <c r="C829" s="1" t="s">
        <v>934</v>
      </c>
      <c r="D829" s="1" t="s">
        <v>1266</v>
      </c>
      <c r="E829" s="5">
        <v>879080</v>
      </c>
      <c r="F829" s="8" t="s">
        <v>145</v>
      </c>
      <c r="G829" s="5">
        <v>70326</v>
      </c>
      <c r="H829" s="5">
        <v>949406</v>
      </c>
      <c r="I829" s="1" t="s">
        <v>438</v>
      </c>
      <c r="J829" s="1" t="s">
        <v>779</v>
      </c>
      <c r="K829" s="19">
        <f t="shared" ref="K829:K892" si="60">30+A829</f>
        <v>45963</v>
      </c>
      <c r="L829" s="16" t="e">
        <f>+VLOOKUP(B829,'[2]2023'!$I$1012:$Q$1140,9,0)</f>
        <v>#N/A</v>
      </c>
      <c r="M829" s="16" t="e">
        <f t="shared" ref="M829:M892" si="61">+L829-H829</f>
        <v>#N/A</v>
      </c>
      <c r="N829" s="14" t="e">
        <f>+VLOOKUP(B829,'[2]2023'!$I$1012:$Q$1140,7,0)</f>
        <v>#N/A</v>
      </c>
    </row>
    <row r="830" spans="1:15" x14ac:dyDescent="0.2">
      <c r="A830" s="11">
        <v>45933</v>
      </c>
      <c r="B830" s="1">
        <v>64777</v>
      </c>
      <c r="C830" s="1" t="s">
        <v>934</v>
      </c>
      <c r="D830" s="1" t="s">
        <v>1267</v>
      </c>
      <c r="E830" s="5">
        <v>555290</v>
      </c>
      <c r="F830" s="8" t="s">
        <v>145</v>
      </c>
      <c r="G830" s="5">
        <v>44423</v>
      </c>
      <c r="H830" s="5">
        <v>599713</v>
      </c>
      <c r="I830" s="1" t="s">
        <v>748</v>
      </c>
      <c r="J830" s="1" t="s">
        <v>134</v>
      </c>
      <c r="K830" s="19">
        <f t="shared" si="60"/>
        <v>45963</v>
      </c>
      <c r="L830" s="16" t="e">
        <f>+VLOOKUP(B830,'[2]2023'!$I$1012:$Q$1140,9,0)</f>
        <v>#N/A</v>
      </c>
      <c r="M830" s="16" t="e">
        <f t="shared" si="61"/>
        <v>#N/A</v>
      </c>
      <c r="N830" s="14" t="e">
        <f>+VLOOKUP(B830,'[2]2023'!$I$1012:$Q$1140,7,0)</f>
        <v>#N/A</v>
      </c>
    </row>
    <row r="831" spans="1:15" x14ac:dyDescent="0.2">
      <c r="A831" s="11">
        <v>45933</v>
      </c>
      <c r="B831" s="1">
        <v>65394</v>
      </c>
      <c r="C831" s="1" t="s">
        <v>934</v>
      </c>
      <c r="D831" s="1" t="s">
        <v>1268</v>
      </c>
      <c r="E831" s="5">
        <v>6036850</v>
      </c>
      <c r="F831" s="8" t="s">
        <v>145</v>
      </c>
      <c r="G831" s="5">
        <v>482948</v>
      </c>
      <c r="H831" s="5">
        <v>6519798</v>
      </c>
      <c r="I831" s="1" t="s">
        <v>593</v>
      </c>
      <c r="J831" s="1" t="s">
        <v>162</v>
      </c>
      <c r="K831" s="19">
        <f t="shared" si="60"/>
        <v>45963</v>
      </c>
      <c r="L831" s="16" t="e">
        <f>+VLOOKUP(B831,'[2]2023'!$I$1012:$Q$1140,9,0)</f>
        <v>#N/A</v>
      </c>
      <c r="M831" s="16" t="e">
        <f t="shared" si="61"/>
        <v>#N/A</v>
      </c>
      <c r="N831" s="14" t="e">
        <f>+VLOOKUP(B831,'[2]2023'!$I$1012:$Q$1140,7,0)</f>
        <v>#N/A</v>
      </c>
    </row>
    <row r="832" spans="1:15" x14ac:dyDescent="0.2">
      <c r="A832" s="11">
        <v>45934</v>
      </c>
      <c r="B832" s="1">
        <v>65428</v>
      </c>
      <c r="C832" s="1" t="s">
        <v>934</v>
      </c>
      <c r="D832" s="1" t="s">
        <v>1269</v>
      </c>
      <c r="E832" s="5">
        <v>2625030</v>
      </c>
      <c r="F832" s="8" t="s">
        <v>145</v>
      </c>
      <c r="G832" s="5">
        <v>210002</v>
      </c>
      <c r="H832" s="5">
        <v>2835032</v>
      </c>
      <c r="I832" s="1" t="s">
        <v>907</v>
      </c>
      <c r="J832" s="1" t="s">
        <v>904</v>
      </c>
      <c r="K832" s="19">
        <f t="shared" si="60"/>
        <v>45964</v>
      </c>
      <c r="L832" s="16" t="e">
        <f>+VLOOKUP(B832,'[2]2023'!$I$1012:$Q$1140,9,0)</f>
        <v>#N/A</v>
      </c>
      <c r="M832" s="16" t="e">
        <f t="shared" si="61"/>
        <v>#N/A</v>
      </c>
      <c r="N832" s="14" t="e">
        <f>+VLOOKUP(B832,'[2]2023'!$I$1012:$Q$1140,7,0)</f>
        <v>#N/A</v>
      </c>
    </row>
    <row r="833" spans="1:15" x14ac:dyDescent="0.2">
      <c r="A833" s="11">
        <v>45934</v>
      </c>
      <c r="B833" s="1">
        <v>65444</v>
      </c>
      <c r="C833" s="1" t="s">
        <v>934</v>
      </c>
      <c r="D833" s="1" t="s">
        <v>1270</v>
      </c>
      <c r="E833" s="5">
        <v>1110580</v>
      </c>
      <c r="F833" s="8" t="s">
        <v>145</v>
      </c>
      <c r="G833" s="5">
        <v>88846</v>
      </c>
      <c r="H833" s="5">
        <v>1199426</v>
      </c>
      <c r="I833" s="1" t="s">
        <v>748</v>
      </c>
      <c r="J833" s="1" t="s">
        <v>134</v>
      </c>
      <c r="K833" s="19">
        <f t="shared" si="60"/>
        <v>45964</v>
      </c>
      <c r="L833" s="16" t="e">
        <f>+VLOOKUP(B833,'[2]2023'!$I$1012:$Q$1140,9,0)</f>
        <v>#N/A</v>
      </c>
      <c r="M833" s="16" t="e">
        <f t="shared" si="61"/>
        <v>#N/A</v>
      </c>
      <c r="N833" s="14" t="e">
        <f>+VLOOKUP(B833,'[2]2023'!$I$1012:$Q$1140,7,0)</f>
        <v>#N/A</v>
      </c>
    </row>
    <row r="834" spans="1:15" x14ac:dyDescent="0.2">
      <c r="A834" s="11">
        <v>45934</v>
      </c>
      <c r="B834" s="1">
        <v>65445</v>
      </c>
      <c r="C834" s="1" t="s">
        <v>934</v>
      </c>
      <c r="D834" s="1" t="s">
        <v>1271</v>
      </c>
      <c r="E834" s="5">
        <v>1190660</v>
      </c>
      <c r="F834" s="8" t="s">
        <v>145</v>
      </c>
      <c r="G834" s="5">
        <v>95253</v>
      </c>
      <c r="H834" s="5">
        <v>1285913</v>
      </c>
      <c r="I834" s="1" t="s">
        <v>748</v>
      </c>
      <c r="J834" s="1" t="s">
        <v>134</v>
      </c>
      <c r="K834" s="19">
        <f t="shared" si="60"/>
        <v>45964</v>
      </c>
      <c r="L834" s="16" t="e">
        <f>+VLOOKUP(B834,'[2]2023'!$I$1012:$Q$1140,9,0)</f>
        <v>#N/A</v>
      </c>
      <c r="M834" s="16" t="e">
        <f t="shared" si="61"/>
        <v>#N/A</v>
      </c>
      <c r="N834" s="14" t="e">
        <f>+VLOOKUP(B834,'[2]2023'!$I$1012:$Q$1140,7,0)</f>
        <v>#N/A</v>
      </c>
    </row>
    <row r="835" spans="1:15" x14ac:dyDescent="0.2">
      <c r="A835" s="11">
        <v>45936</v>
      </c>
      <c r="B835" s="1">
        <v>65503</v>
      </c>
      <c r="C835" s="1" t="s">
        <v>934</v>
      </c>
      <c r="D835" s="1" t="s">
        <v>1272</v>
      </c>
      <c r="E835" s="5">
        <v>1110580</v>
      </c>
      <c r="F835" s="8" t="s">
        <v>145</v>
      </c>
      <c r="G835" s="5">
        <v>88846</v>
      </c>
      <c r="H835" s="5">
        <v>1199426</v>
      </c>
      <c r="I835" s="1" t="s">
        <v>302</v>
      </c>
      <c r="J835" s="1" t="s">
        <v>375</v>
      </c>
      <c r="K835" s="19">
        <f t="shared" si="60"/>
        <v>45966</v>
      </c>
      <c r="L835" s="16" t="e">
        <f>+VLOOKUP(B835,'[2]2023'!$I$1012:$Q$1140,9,0)</f>
        <v>#N/A</v>
      </c>
      <c r="M835" s="16" t="e">
        <f t="shared" si="61"/>
        <v>#N/A</v>
      </c>
      <c r="N835" s="14" t="e">
        <f>+VLOOKUP(B835,'[2]2023'!$I$1012:$Q$1140,7,0)</f>
        <v>#N/A</v>
      </c>
    </row>
    <row r="836" spans="1:15" x14ac:dyDescent="0.2">
      <c r="A836" s="11">
        <v>45938</v>
      </c>
      <c r="B836" s="1">
        <v>65711</v>
      </c>
      <c r="C836" s="1" t="s">
        <v>934</v>
      </c>
      <c r="D836" s="1" t="s">
        <v>1273</v>
      </c>
      <c r="E836" s="5">
        <v>2381320</v>
      </c>
      <c r="F836" s="8" t="s">
        <v>145</v>
      </c>
      <c r="G836" s="5">
        <v>190506</v>
      </c>
      <c r="H836" s="5">
        <v>2571826</v>
      </c>
      <c r="I836" s="1" t="s">
        <v>924</v>
      </c>
      <c r="J836" s="1" t="s">
        <v>932</v>
      </c>
      <c r="K836" s="19">
        <f t="shared" si="60"/>
        <v>45968</v>
      </c>
      <c r="L836" s="16" t="e">
        <f>+VLOOKUP(B836,'[2]2023'!$I$1012:$Q$1140,9,0)</f>
        <v>#N/A</v>
      </c>
      <c r="M836" s="16" t="e">
        <f t="shared" si="61"/>
        <v>#N/A</v>
      </c>
      <c r="N836" s="14" t="e">
        <f>+VLOOKUP(B836,'[2]2023'!$I$1012:$Q$1140,7,0)</f>
        <v>#N/A</v>
      </c>
    </row>
    <row r="837" spans="1:15" x14ac:dyDescent="0.2">
      <c r="A837" s="11">
        <v>45938</v>
      </c>
      <c r="B837" s="1">
        <v>65712</v>
      </c>
      <c r="C837" s="1" t="s">
        <v>934</v>
      </c>
      <c r="D837" s="1" t="s">
        <v>1274</v>
      </c>
      <c r="E837" s="5">
        <v>1567350</v>
      </c>
      <c r="F837" s="8" t="s">
        <v>145</v>
      </c>
      <c r="G837" s="5">
        <v>125388</v>
      </c>
      <c r="H837" s="5">
        <v>1692738</v>
      </c>
      <c r="I837" s="1" t="s">
        <v>727</v>
      </c>
      <c r="J837" s="1" t="s">
        <v>243</v>
      </c>
      <c r="K837" s="19">
        <f t="shared" si="60"/>
        <v>45968</v>
      </c>
      <c r="L837" s="16" t="e">
        <f>+VLOOKUP(B837,'[2]2023'!$I$1012:$Q$1140,9,0)</f>
        <v>#N/A</v>
      </c>
      <c r="M837" s="16" t="e">
        <f t="shared" si="61"/>
        <v>#N/A</v>
      </c>
      <c r="N837" s="14" t="e">
        <f>+VLOOKUP(B837,'[2]2023'!$I$1012:$Q$1140,7,0)</f>
        <v>#N/A</v>
      </c>
    </row>
    <row r="838" spans="1:15" x14ac:dyDescent="0.2">
      <c r="A838" s="11">
        <v>45938</v>
      </c>
      <c r="B838" s="1">
        <v>65713</v>
      </c>
      <c r="C838" s="1" t="s">
        <v>934</v>
      </c>
      <c r="D838" s="1" t="s">
        <v>1275</v>
      </c>
      <c r="E838" s="5">
        <v>6132350</v>
      </c>
      <c r="F838" s="8" t="s">
        <v>145</v>
      </c>
      <c r="G838" s="5">
        <v>490588</v>
      </c>
      <c r="H838" s="5">
        <v>6622938</v>
      </c>
      <c r="I838" s="1" t="s">
        <v>593</v>
      </c>
      <c r="J838" s="1" t="s">
        <v>162</v>
      </c>
      <c r="K838" s="19">
        <f t="shared" si="60"/>
        <v>45968</v>
      </c>
      <c r="L838" s="16" t="e">
        <f>+VLOOKUP(B838,'[2]2023'!$I$1012:$Q$1140,9,0)</f>
        <v>#N/A</v>
      </c>
      <c r="M838" s="16" t="e">
        <f t="shared" si="61"/>
        <v>#N/A</v>
      </c>
      <c r="N838" s="14" t="e">
        <f>+VLOOKUP(B838,'[2]2023'!$I$1012:$Q$1140,7,0)</f>
        <v>#N/A</v>
      </c>
    </row>
    <row r="839" spans="1:15" x14ac:dyDescent="0.2">
      <c r="A839" s="11">
        <v>45939</v>
      </c>
      <c r="B839" s="1">
        <v>66281</v>
      </c>
      <c r="C839" s="1" t="s">
        <v>934</v>
      </c>
      <c r="D839" s="1" t="s">
        <v>1276</v>
      </c>
      <c r="E839" s="5">
        <v>1190660</v>
      </c>
      <c r="F839" s="8" t="s">
        <v>145</v>
      </c>
      <c r="G839" s="5">
        <v>95253</v>
      </c>
      <c r="H839" s="5">
        <v>1285913</v>
      </c>
      <c r="I839" s="1" t="s">
        <v>438</v>
      </c>
      <c r="J839" s="1" t="s">
        <v>779</v>
      </c>
      <c r="K839" s="19">
        <f t="shared" si="60"/>
        <v>45969</v>
      </c>
      <c r="L839" s="16" t="e">
        <f>+VLOOKUP(B839,'[2]2023'!$I$1012:$Q$1140,9,0)</f>
        <v>#N/A</v>
      </c>
      <c r="M839" s="16" t="e">
        <f t="shared" si="61"/>
        <v>#N/A</v>
      </c>
      <c r="N839" s="14" t="e">
        <f>+VLOOKUP(B839,'[2]2023'!$I$1012:$Q$1140,7,0)</f>
        <v>#N/A</v>
      </c>
    </row>
    <row r="840" spans="1:15" x14ac:dyDescent="0.2">
      <c r="A840" s="11">
        <v>45939</v>
      </c>
      <c r="B840" s="1">
        <v>10006</v>
      </c>
      <c r="C840" s="1" t="s">
        <v>938</v>
      </c>
      <c r="D840" s="1" t="s">
        <v>1126</v>
      </c>
      <c r="E840" s="5">
        <v>-89397</v>
      </c>
      <c r="F840" s="8" t="s">
        <v>939</v>
      </c>
      <c r="G840" s="5">
        <v>-8940</v>
      </c>
      <c r="H840" s="5">
        <v>-98337</v>
      </c>
      <c r="I840" s="1" t="s">
        <v>437</v>
      </c>
      <c r="J840" s="1" t="s">
        <v>456</v>
      </c>
      <c r="K840" s="19">
        <f t="shared" si="60"/>
        <v>45969</v>
      </c>
      <c r="L840" s="16">
        <f>+VLOOKUP(B840,'[2]2023'!$I$1012:$Q$1140,9,0)</f>
        <v>-98337</v>
      </c>
      <c r="M840" s="16">
        <f t="shared" si="61"/>
        <v>0</v>
      </c>
      <c r="N840" s="14" t="str">
        <f>+VLOOKUP(B840,'[2]2023'!$I$1012:$Q$1140,7,0)</f>
        <v>20251010</v>
      </c>
      <c r="O840" t="s">
        <v>1342</v>
      </c>
    </row>
    <row r="841" spans="1:15" x14ac:dyDescent="0.2">
      <c r="A841" s="11">
        <v>45940</v>
      </c>
      <c r="B841" s="1">
        <v>66802</v>
      </c>
      <c r="C841" s="1" t="s">
        <v>934</v>
      </c>
      <c r="D841" s="1" t="s">
        <v>1277</v>
      </c>
      <c r="E841" s="5">
        <v>1590160</v>
      </c>
      <c r="F841" s="8" t="s">
        <v>145</v>
      </c>
      <c r="G841" s="5">
        <v>127213</v>
      </c>
      <c r="H841" s="5">
        <v>1717373</v>
      </c>
      <c r="I841" s="1" t="s">
        <v>927</v>
      </c>
      <c r="J841" s="1" t="s">
        <v>933</v>
      </c>
      <c r="K841" s="19">
        <f t="shared" si="60"/>
        <v>45970</v>
      </c>
      <c r="L841" s="16" t="e">
        <f>+VLOOKUP(B841,'[2]2023'!$I$1012:$Q$1140,9,0)</f>
        <v>#N/A</v>
      </c>
      <c r="M841" s="16" t="e">
        <f t="shared" si="61"/>
        <v>#N/A</v>
      </c>
      <c r="N841" s="14" t="e">
        <f>+VLOOKUP(B841,'[2]2023'!$I$1012:$Q$1140,7,0)</f>
        <v>#N/A</v>
      </c>
    </row>
    <row r="842" spans="1:15" x14ac:dyDescent="0.2">
      <c r="A842" s="11">
        <v>45940</v>
      </c>
      <c r="B842" s="1">
        <v>66818</v>
      </c>
      <c r="C842" s="1" t="s">
        <v>934</v>
      </c>
      <c r="D842" s="1" t="s">
        <v>1278</v>
      </c>
      <c r="E842" s="5">
        <v>2688660</v>
      </c>
      <c r="F842" s="8" t="s">
        <v>145</v>
      </c>
      <c r="G842" s="5">
        <v>215093</v>
      </c>
      <c r="H842" s="5">
        <v>2903753</v>
      </c>
      <c r="I842" s="1" t="s">
        <v>748</v>
      </c>
      <c r="J842" s="1" t="s">
        <v>134</v>
      </c>
      <c r="K842" s="19">
        <f t="shared" si="60"/>
        <v>45970</v>
      </c>
      <c r="L842" s="16" t="e">
        <f>+VLOOKUP(B842,'[2]2023'!$I$1012:$Q$1140,9,0)</f>
        <v>#N/A</v>
      </c>
      <c r="M842" s="16" t="e">
        <f t="shared" si="61"/>
        <v>#N/A</v>
      </c>
      <c r="N842" s="14" t="e">
        <f>+VLOOKUP(B842,'[2]2023'!$I$1012:$Q$1140,7,0)</f>
        <v>#N/A</v>
      </c>
    </row>
    <row r="843" spans="1:15" x14ac:dyDescent="0.2">
      <c r="A843" s="11">
        <v>45940</v>
      </c>
      <c r="B843" s="1">
        <v>66819</v>
      </c>
      <c r="C843" s="1" t="s">
        <v>934</v>
      </c>
      <c r="D843" s="1" t="s">
        <v>1279</v>
      </c>
      <c r="E843" s="5">
        <v>1110580</v>
      </c>
      <c r="F843" s="8" t="s">
        <v>145</v>
      </c>
      <c r="G843" s="5">
        <v>88846</v>
      </c>
      <c r="H843" s="5">
        <v>1199426</v>
      </c>
      <c r="I843" s="1" t="s">
        <v>748</v>
      </c>
      <c r="J843" s="1" t="s">
        <v>134</v>
      </c>
      <c r="K843" s="19">
        <f t="shared" si="60"/>
        <v>45970</v>
      </c>
      <c r="L843" s="16" t="e">
        <f>+VLOOKUP(B843,'[2]2023'!$I$1012:$Q$1140,9,0)</f>
        <v>#N/A</v>
      </c>
      <c r="M843" s="16" t="e">
        <f t="shared" si="61"/>
        <v>#N/A</v>
      </c>
      <c r="N843" s="14" t="e">
        <f>+VLOOKUP(B843,'[2]2023'!$I$1012:$Q$1140,7,0)</f>
        <v>#N/A</v>
      </c>
    </row>
    <row r="844" spans="1:15" x14ac:dyDescent="0.2">
      <c r="A844" s="11">
        <v>45940</v>
      </c>
      <c r="B844" s="1">
        <v>66820</v>
      </c>
      <c r="C844" s="1" t="s">
        <v>934</v>
      </c>
      <c r="D844" s="1" t="s">
        <v>1280</v>
      </c>
      <c r="E844" s="5">
        <v>1072050</v>
      </c>
      <c r="F844" s="8" t="s">
        <v>145</v>
      </c>
      <c r="G844" s="5">
        <v>85764</v>
      </c>
      <c r="H844" s="5">
        <v>1157814</v>
      </c>
      <c r="I844" s="1" t="s">
        <v>748</v>
      </c>
      <c r="J844" s="1" t="s">
        <v>134</v>
      </c>
      <c r="K844" s="19">
        <f t="shared" si="60"/>
        <v>45970</v>
      </c>
      <c r="L844" s="16" t="e">
        <f>+VLOOKUP(B844,'[2]2023'!$I$1012:$Q$1140,9,0)</f>
        <v>#N/A</v>
      </c>
      <c r="M844" s="16" t="e">
        <f t="shared" si="61"/>
        <v>#N/A</v>
      </c>
      <c r="N844" s="14" t="e">
        <f>+VLOOKUP(B844,'[2]2023'!$I$1012:$Q$1140,7,0)</f>
        <v>#N/A</v>
      </c>
    </row>
    <row r="845" spans="1:15" x14ac:dyDescent="0.2">
      <c r="A845" s="11">
        <v>45940</v>
      </c>
      <c r="B845" s="1">
        <v>66821</v>
      </c>
      <c r="C845" s="1" t="s">
        <v>934</v>
      </c>
      <c r="D845" s="1" t="s">
        <v>1281</v>
      </c>
      <c r="E845" s="5">
        <v>536025</v>
      </c>
      <c r="F845" s="8" t="s">
        <v>145</v>
      </c>
      <c r="G845" s="5">
        <v>42882</v>
      </c>
      <c r="H845" s="5">
        <v>578907</v>
      </c>
      <c r="I845" s="1" t="s">
        <v>748</v>
      </c>
      <c r="J845" s="1" t="s">
        <v>134</v>
      </c>
      <c r="K845" s="19">
        <f t="shared" si="60"/>
        <v>45970</v>
      </c>
      <c r="L845" s="16" t="e">
        <f>+VLOOKUP(B845,'[2]2023'!$I$1012:$Q$1140,9,0)</f>
        <v>#N/A</v>
      </c>
      <c r="M845" s="16" t="e">
        <f t="shared" si="61"/>
        <v>#N/A</v>
      </c>
      <c r="N845" s="14" t="e">
        <f>+VLOOKUP(B845,'[2]2023'!$I$1012:$Q$1140,7,0)</f>
        <v>#N/A</v>
      </c>
    </row>
    <row r="846" spans="1:15" x14ac:dyDescent="0.2">
      <c r="A846" s="11">
        <v>45940</v>
      </c>
      <c r="B846" s="1">
        <v>66969</v>
      </c>
      <c r="C846" s="1" t="s">
        <v>934</v>
      </c>
      <c r="D846" s="1" t="s">
        <v>1282</v>
      </c>
      <c r="E846" s="5">
        <v>1110580</v>
      </c>
      <c r="F846" s="8" t="s">
        <v>145</v>
      </c>
      <c r="G846" s="5">
        <v>88846</v>
      </c>
      <c r="H846" s="5">
        <v>1199426</v>
      </c>
      <c r="I846" s="1" t="s">
        <v>748</v>
      </c>
      <c r="J846" s="1" t="s">
        <v>134</v>
      </c>
      <c r="K846" s="19">
        <f t="shared" si="60"/>
        <v>45970</v>
      </c>
      <c r="L846" s="16" t="e">
        <f>+VLOOKUP(B846,'[2]2023'!$I$1012:$Q$1140,9,0)</f>
        <v>#N/A</v>
      </c>
      <c r="M846" s="16" t="e">
        <f t="shared" si="61"/>
        <v>#N/A</v>
      </c>
      <c r="N846" s="14" t="e">
        <f>+VLOOKUP(B846,'[2]2023'!$I$1012:$Q$1140,7,0)</f>
        <v>#N/A</v>
      </c>
    </row>
    <row r="847" spans="1:15" x14ac:dyDescent="0.2">
      <c r="A847" s="11">
        <v>45940</v>
      </c>
      <c r="B847" s="1">
        <v>66970</v>
      </c>
      <c r="C847" s="1" t="s">
        <v>934</v>
      </c>
      <c r="D847" s="1" t="s">
        <v>1283</v>
      </c>
      <c r="E847" s="5">
        <v>2584990</v>
      </c>
      <c r="F847" s="8" t="s">
        <v>145</v>
      </c>
      <c r="G847" s="5">
        <v>206799</v>
      </c>
      <c r="H847" s="5">
        <v>2791789</v>
      </c>
      <c r="I847" s="1" t="s">
        <v>907</v>
      </c>
      <c r="J847" s="1" t="s">
        <v>904</v>
      </c>
      <c r="K847" s="19">
        <f t="shared" si="60"/>
        <v>45970</v>
      </c>
      <c r="L847" s="16" t="e">
        <f>+VLOOKUP(B847,'[2]2023'!$I$1012:$Q$1140,9,0)</f>
        <v>#N/A</v>
      </c>
      <c r="M847" s="16" t="e">
        <f t="shared" si="61"/>
        <v>#N/A</v>
      </c>
      <c r="N847" s="14" t="e">
        <f>+VLOOKUP(B847,'[2]2023'!$I$1012:$Q$1140,7,0)</f>
        <v>#N/A</v>
      </c>
    </row>
    <row r="848" spans="1:15" x14ac:dyDescent="0.2">
      <c r="A848" s="11">
        <v>45940</v>
      </c>
      <c r="B848" s="1">
        <v>66976</v>
      </c>
      <c r="C848" s="1" t="s">
        <v>934</v>
      </c>
      <c r="D848" s="1" t="s">
        <v>1284</v>
      </c>
      <c r="E848" s="5">
        <v>1646605</v>
      </c>
      <c r="F848" s="8" t="s">
        <v>145</v>
      </c>
      <c r="G848" s="5">
        <v>131728</v>
      </c>
      <c r="H848" s="5">
        <v>1778333</v>
      </c>
      <c r="I848" s="1" t="s">
        <v>393</v>
      </c>
      <c r="J848" s="1" t="s">
        <v>677</v>
      </c>
      <c r="K848" s="19">
        <f t="shared" si="60"/>
        <v>45970</v>
      </c>
      <c r="L848" s="16" t="e">
        <f>+VLOOKUP(B848,'[2]2023'!$I$1012:$Q$1140,9,0)</f>
        <v>#N/A</v>
      </c>
      <c r="M848" s="16" t="e">
        <f t="shared" si="61"/>
        <v>#N/A</v>
      </c>
      <c r="N848" s="14" t="e">
        <f>+VLOOKUP(B848,'[2]2023'!$I$1012:$Q$1140,7,0)</f>
        <v>#N/A</v>
      </c>
    </row>
    <row r="849" spans="1:15" x14ac:dyDescent="0.2">
      <c r="A849" s="11">
        <v>45940</v>
      </c>
      <c r="B849" s="1">
        <v>6960</v>
      </c>
      <c r="C849" s="1" t="s">
        <v>941</v>
      </c>
      <c r="D849" s="1" t="s">
        <v>1020</v>
      </c>
      <c r="E849" s="5">
        <v>-2309414</v>
      </c>
      <c r="F849" s="8" t="s">
        <v>945</v>
      </c>
      <c r="G849" s="5">
        <v>-184753</v>
      </c>
      <c r="H849" s="5">
        <v>-2494167</v>
      </c>
      <c r="I849" s="1" t="s">
        <v>907</v>
      </c>
      <c r="J849" s="1" t="s">
        <v>904</v>
      </c>
      <c r="K849" s="19">
        <f t="shared" si="60"/>
        <v>45970</v>
      </c>
      <c r="L849" s="16">
        <f>+VLOOKUP(B849,'[2]2023'!$I$1012:$Q$1140,9,0)</f>
        <v>-2494167</v>
      </c>
      <c r="M849" s="16">
        <f t="shared" si="61"/>
        <v>0</v>
      </c>
      <c r="N849" s="14" t="str">
        <f>+VLOOKUP(B849,'[2]2023'!$I$1012:$Q$1140,7,0)</f>
        <v>20251010</v>
      </c>
      <c r="O849" t="s">
        <v>1342</v>
      </c>
    </row>
    <row r="850" spans="1:15" x14ac:dyDescent="0.2">
      <c r="A850" s="11">
        <v>45940</v>
      </c>
      <c r="B850" s="1">
        <v>7887</v>
      </c>
      <c r="C850" s="1" t="s">
        <v>954</v>
      </c>
      <c r="D850" s="1" t="s">
        <v>1127</v>
      </c>
      <c r="E850" s="5">
        <v>-411193</v>
      </c>
      <c r="F850" s="8" t="s">
        <v>945</v>
      </c>
      <c r="G850" s="5">
        <v>-32895</v>
      </c>
      <c r="H850" s="5">
        <v>-444088</v>
      </c>
      <c r="I850" s="1" t="s">
        <v>393</v>
      </c>
      <c r="J850" s="1" t="s">
        <v>677</v>
      </c>
      <c r="K850" s="19">
        <f t="shared" si="60"/>
        <v>45970</v>
      </c>
      <c r="L850" s="16">
        <f>+VLOOKUP(B850,'[2]2023'!$I$1012:$Q$1140,9,0)</f>
        <v>-444088</v>
      </c>
      <c r="M850" s="16">
        <f t="shared" si="61"/>
        <v>0</v>
      </c>
      <c r="N850" s="14" t="str">
        <f>+VLOOKUP(B850,'[2]2023'!$I$1012:$Q$1140,7,0)</f>
        <v>20251010</v>
      </c>
      <c r="O850" t="s">
        <v>1342</v>
      </c>
    </row>
    <row r="851" spans="1:15" x14ac:dyDescent="0.2">
      <c r="A851" s="11">
        <v>45940</v>
      </c>
      <c r="B851" s="1">
        <v>7907</v>
      </c>
      <c r="C851" s="1" t="s">
        <v>954</v>
      </c>
      <c r="D851" s="1" t="s">
        <v>1126</v>
      </c>
      <c r="E851" s="5">
        <v>-123358</v>
      </c>
      <c r="F851" s="8" t="s">
        <v>939</v>
      </c>
      <c r="G851" s="5">
        <v>-12336</v>
      </c>
      <c r="H851" s="5">
        <v>-135694</v>
      </c>
      <c r="I851" s="1" t="s">
        <v>393</v>
      </c>
      <c r="J851" s="1" t="s">
        <v>677</v>
      </c>
      <c r="K851" s="19">
        <f t="shared" si="60"/>
        <v>45970</v>
      </c>
      <c r="L851" s="16">
        <f>+VLOOKUP(B851,'[2]2023'!$I$1012:$Q$1140,9,0)</f>
        <v>-135694</v>
      </c>
      <c r="M851" s="16">
        <f t="shared" si="61"/>
        <v>0</v>
      </c>
      <c r="N851" s="14" t="str">
        <f>+VLOOKUP(B851,'[2]2023'!$I$1012:$Q$1140,7,0)</f>
        <v>20251010</v>
      </c>
      <c r="O851" t="s">
        <v>1342</v>
      </c>
    </row>
    <row r="852" spans="1:15" x14ac:dyDescent="0.2">
      <c r="A852" s="11">
        <v>45940</v>
      </c>
      <c r="B852" s="1">
        <v>8434</v>
      </c>
      <c r="C852" s="1" t="s">
        <v>944</v>
      </c>
      <c r="D852" s="1" t="s">
        <v>1126</v>
      </c>
      <c r="E852" s="5">
        <v>-35840</v>
      </c>
      <c r="F852" s="8" t="s">
        <v>939</v>
      </c>
      <c r="G852" s="5">
        <v>-3584</v>
      </c>
      <c r="H852" s="5">
        <v>-39424</v>
      </c>
      <c r="I852" s="1" t="s">
        <v>394</v>
      </c>
      <c r="J852" s="1" t="s">
        <v>472</v>
      </c>
      <c r="K852" s="19">
        <f t="shared" si="60"/>
        <v>45970</v>
      </c>
      <c r="L852" s="16">
        <f>+VLOOKUP(B852,'[2]2023'!$I$1012:$Q$1140,9,0)</f>
        <v>-39424</v>
      </c>
      <c r="M852" s="16">
        <f t="shared" si="61"/>
        <v>0</v>
      </c>
      <c r="N852" s="14" t="str">
        <f>+VLOOKUP(B852,'[2]2023'!$I$1012:$Q$1140,7,0)</f>
        <v>20251010</v>
      </c>
      <c r="O852" t="s">
        <v>1342</v>
      </c>
    </row>
    <row r="853" spans="1:15" x14ac:dyDescent="0.2">
      <c r="A853" s="11">
        <v>45940</v>
      </c>
      <c r="B853" s="1">
        <v>9605</v>
      </c>
      <c r="C853" s="1" t="s">
        <v>949</v>
      </c>
      <c r="D853" s="1" t="s">
        <v>1127</v>
      </c>
      <c r="E853" s="5">
        <v>-178599</v>
      </c>
      <c r="F853" s="8" t="s">
        <v>945</v>
      </c>
      <c r="G853" s="5">
        <v>-14288</v>
      </c>
      <c r="H853" s="5">
        <v>-192887</v>
      </c>
      <c r="I853" s="1" t="s">
        <v>924</v>
      </c>
      <c r="J853" s="1" t="s">
        <v>932</v>
      </c>
      <c r="K853" s="19">
        <f t="shared" si="60"/>
        <v>45970</v>
      </c>
      <c r="L853" s="16">
        <f>+VLOOKUP(B853,'[2]2023'!$I$1012:$Q$1140,9,0)</f>
        <v>-192887</v>
      </c>
      <c r="M853" s="16">
        <f t="shared" si="61"/>
        <v>0</v>
      </c>
      <c r="N853" s="14" t="str">
        <f>+VLOOKUP(B853,'[2]2023'!$I$1012:$Q$1140,7,0)</f>
        <v>20251010</v>
      </c>
      <c r="O853" t="s">
        <v>1342</v>
      </c>
    </row>
    <row r="854" spans="1:15" x14ac:dyDescent="0.2">
      <c r="A854" s="11">
        <v>45941</v>
      </c>
      <c r="B854" s="1">
        <v>6442</v>
      </c>
      <c r="C854" s="1" t="s">
        <v>946</v>
      </c>
      <c r="D854" s="1" t="s">
        <v>1127</v>
      </c>
      <c r="E854" s="5">
        <v>-226196</v>
      </c>
      <c r="F854" s="8" t="s">
        <v>945</v>
      </c>
      <c r="G854" s="5">
        <v>-18096</v>
      </c>
      <c r="H854" s="5">
        <v>-244292</v>
      </c>
      <c r="I854" s="1" t="s">
        <v>927</v>
      </c>
      <c r="J854" s="1" t="s">
        <v>933</v>
      </c>
      <c r="K854" s="19">
        <f t="shared" si="60"/>
        <v>45971</v>
      </c>
      <c r="L854" s="16">
        <f>+VLOOKUP(B854,'[2]2023'!$I$1012:$Q$1140,9,0)</f>
        <v>-244292</v>
      </c>
      <c r="M854" s="16">
        <f t="shared" si="61"/>
        <v>0</v>
      </c>
      <c r="N854" s="14" t="str">
        <f>+VLOOKUP(B854,'[2]2023'!$I$1012:$Q$1140,7,0)</f>
        <v>20251010</v>
      </c>
      <c r="O854" t="s">
        <v>1342</v>
      </c>
    </row>
    <row r="855" spans="1:15" x14ac:dyDescent="0.2">
      <c r="A855" s="11">
        <v>45941</v>
      </c>
      <c r="B855" s="1">
        <v>8137</v>
      </c>
      <c r="C855" s="1" t="s">
        <v>950</v>
      </c>
      <c r="D855" s="1" t="s">
        <v>1126</v>
      </c>
      <c r="E855" s="5">
        <v>-137562</v>
      </c>
      <c r="F855" s="8" t="s">
        <v>939</v>
      </c>
      <c r="G855" s="5">
        <v>-13756</v>
      </c>
      <c r="H855" s="5">
        <v>-151318</v>
      </c>
      <c r="I855" s="1" t="s">
        <v>207</v>
      </c>
      <c r="J855" s="1" t="s">
        <v>706</v>
      </c>
      <c r="K855" s="19">
        <f t="shared" si="60"/>
        <v>45971</v>
      </c>
      <c r="L855" s="16">
        <f>+VLOOKUP(B855,'[2]2023'!$I$1012:$Q$1140,9,0)</f>
        <v>-151318</v>
      </c>
      <c r="M855" s="16">
        <f t="shared" si="61"/>
        <v>0</v>
      </c>
      <c r="N855" s="14" t="str">
        <f>+VLOOKUP(B855,'[2]2023'!$I$1012:$Q$1140,7,0)</f>
        <v>20251010</v>
      </c>
      <c r="O855" t="s">
        <v>1342</v>
      </c>
    </row>
    <row r="856" spans="1:15" x14ac:dyDescent="0.2">
      <c r="A856" s="11">
        <v>45942</v>
      </c>
      <c r="B856" s="1">
        <v>11560</v>
      </c>
      <c r="C856" s="1" t="s">
        <v>940</v>
      </c>
      <c r="D856" s="1" t="s">
        <v>1126</v>
      </c>
      <c r="E856" s="5">
        <v>-122016</v>
      </c>
      <c r="F856" s="8" t="s">
        <v>939</v>
      </c>
      <c r="G856" s="5">
        <v>-12202</v>
      </c>
      <c r="H856" s="5">
        <v>-134218</v>
      </c>
      <c r="I856" s="1" t="s">
        <v>748</v>
      </c>
      <c r="J856" s="1" t="s">
        <v>134</v>
      </c>
      <c r="K856" s="19">
        <f t="shared" si="60"/>
        <v>45972</v>
      </c>
      <c r="L856" s="16">
        <f>+VLOOKUP(B856,'[2]2023'!$I$1012:$Q$1140,9,0)</f>
        <v>-134218</v>
      </c>
      <c r="M856" s="16">
        <f t="shared" si="61"/>
        <v>0</v>
      </c>
      <c r="N856" s="14" t="str">
        <f>+VLOOKUP(B856,'[2]2023'!$I$1012:$Q$1140,7,0)</f>
        <v>20251010</v>
      </c>
      <c r="O856" t="s">
        <v>1342</v>
      </c>
    </row>
    <row r="857" spans="1:15" x14ac:dyDescent="0.2">
      <c r="A857" s="11">
        <v>45943</v>
      </c>
      <c r="B857" s="1">
        <v>67063</v>
      </c>
      <c r="C857" s="1" t="s">
        <v>934</v>
      </c>
      <c r="D857" s="1" t="s">
        <v>1285</v>
      </c>
      <c r="E857" s="5">
        <v>1110580</v>
      </c>
      <c r="F857" s="8" t="s">
        <v>145</v>
      </c>
      <c r="G857" s="5">
        <v>88846</v>
      </c>
      <c r="H857" s="5">
        <v>1199426</v>
      </c>
      <c r="I857" s="1" t="s">
        <v>907</v>
      </c>
      <c r="J857" s="1" t="s">
        <v>904</v>
      </c>
      <c r="K857" s="19">
        <f t="shared" si="60"/>
        <v>45973</v>
      </c>
      <c r="L857" s="16" t="e">
        <f>+VLOOKUP(B857,'[2]2023'!$I$1012:$Q$1140,9,0)</f>
        <v>#N/A</v>
      </c>
      <c r="M857" s="16" t="e">
        <f t="shared" si="61"/>
        <v>#N/A</v>
      </c>
      <c r="N857" s="14" t="e">
        <f>+VLOOKUP(B857,'[2]2023'!$I$1012:$Q$1140,7,0)</f>
        <v>#N/A</v>
      </c>
    </row>
    <row r="858" spans="1:15" x14ac:dyDescent="0.2">
      <c r="A858" s="11">
        <v>45943</v>
      </c>
      <c r="B858" s="1">
        <v>6778</v>
      </c>
      <c r="C858" s="1" t="s">
        <v>953</v>
      </c>
      <c r="D858" s="1" t="s">
        <v>1126</v>
      </c>
      <c r="E858" s="5">
        <v>-33383</v>
      </c>
      <c r="F858" s="8" t="s">
        <v>939</v>
      </c>
      <c r="G858" s="5">
        <v>-3338</v>
      </c>
      <c r="H858" s="5">
        <v>-36721</v>
      </c>
      <c r="I858" s="1" t="s">
        <v>911</v>
      </c>
      <c r="J858" s="1" t="s">
        <v>912</v>
      </c>
      <c r="K858" s="19">
        <f t="shared" si="60"/>
        <v>45973</v>
      </c>
      <c r="L858" s="16">
        <f>+VLOOKUP(B858,'[2]2023'!$I$1012:$Q$1140,9,0)</f>
        <v>-36721</v>
      </c>
      <c r="M858" s="16">
        <f t="shared" si="61"/>
        <v>0</v>
      </c>
      <c r="N858" s="14" t="str">
        <f>+VLOOKUP(B858,'[2]2023'!$I$1012:$Q$1140,7,0)</f>
        <v>20251010</v>
      </c>
      <c r="O858" t="s">
        <v>1342</v>
      </c>
    </row>
    <row r="859" spans="1:15" x14ac:dyDescent="0.2">
      <c r="A859" s="11">
        <v>45943</v>
      </c>
      <c r="B859" s="1">
        <v>6823</v>
      </c>
      <c r="C859" s="1" t="s">
        <v>946</v>
      </c>
      <c r="D859" s="1" t="s">
        <v>1126</v>
      </c>
      <c r="E859" s="5">
        <v>-67859</v>
      </c>
      <c r="F859" s="8" t="s">
        <v>939</v>
      </c>
      <c r="G859" s="5">
        <v>-6786</v>
      </c>
      <c r="H859" s="5">
        <v>-74645</v>
      </c>
      <c r="I859" s="1" t="s">
        <v>927</v>
      </c>
      <c r="J859" s="1" t="s">
        <v>933</v>
      </c>
      <c r="K859" s="19">
        <f t="shared" si="60"/>
        <v>45973</v>
      </c>
      <c r="L859" s="16">
        <f>+VLOOKUP(B859,'[2]2023'!$I$1012:$Q$1140,9,0)</f>
        <v>-74645</v>
      </c>
      <c r="M859" s="16">
        <f t="shared" si="61"/>
        <v>0</v>
      </c>
      <c r="N859" s="14" t="str">
        <f>+VLOOKUP(B859,'[2]2023'!$I$1012:$Q$1140,7,0)</f>
        <v>20251010</v>
      </c>
      <c r="O859" t="s">
        <v>1342</v>
      </c>
    </row>
    <row r="860" spans="1:15" x14ac:dyDescent="0.2">
      <c r="A860" s="11">
        <v>45943</v>
      </c>
      <c r="B860" s="1">
        <v>7655</v>
      </c>
      <c r="C860" s="1" t="s">
        <v>941</v>
      </c>
      <c r="D860" s="1" t="s">
        <v>905</v>
      </c>
      <c r="E860" s="5">
        <v>-92824</v>
      </c>
      <c r="F860" s="8" t="s">
        <v>939</v>
      </c>
      <c r="G860" s="5">
        <v>-9282</v>
      </c>
      <c r="H860" s="5">
        <v>-102106</v>
      </c>
      <c r="I860" s="1" t="s">
        <v>907</v>
      </c>
      <c r="J860" s="1" t="s">
        <v>904</v>
      </c>
      <c r="K860" s="19">
        <f t="shared" si="60"/>
        <v>45973</v>
      </c>
      <c r="L860" s="16">
        <f>+VLOOKUP(B860,'[2]2023'!$I$1012:$Q$1140,9,0)</f>
        <v>-102106</v>
      </c>
      <c r="M860" s="16">
        <f t="shared" si="61"/>
        <v>0</v>
      </c>
      <c r="N860" s="14" t="str">
        <f>+VLOOKUP(B860,'[2]2023'!$I$1012:$Q$1140,7,0)</f>
        <v>20251010</v>
      </c>
      <c r="O860" t="s">
        <v>1342</v>
      </c>
    </row>
    <row r="861" spans="1:15" x14ac:dyDescent="0.2">
      <c r="A861" s="11">
        <v>45943</v>
      </c>
      <c r="B861" s="1">
        <v>7818</v>
      </c>
      <c r="C861" s="1" t="s">
        <v>952</v>
      </c>
      <c r="D861" s="1" t="s">
        <v>1127</v>
      </c>
      <c r="E861" s="5">
        <v>-21977</v>
      </c>
      <c r="F861" s="8" t="s">
        <v>945</v>
      </c>
      <c r="G861" s="5">
        <v>-1758</v>
      </c>
      <c r="H861" s="5">
        <v>-23735</v>
      </c>
      <c r="I861" s="1" t="s">
        <v>748</v>
      </c>
      <c r="J861" s="1" t="s">
        <v>134</v>
      </c>
      <c r="K861" s="19">
        <f t="shared" si="60"/>
        <v>45973</v>
      </c>
      <c r="L861" s="16">
        <f>+VLOOKUP(B861,'[2]2023'!$I$1012:$Q$1140,9,0)</f>
        <v>-23735</v>
      </c>
      <c r="M861" s="16">
        <f t="shared" si="61"/>
        <v>0</v>
      </c>
      <c r="N861" s="14" t="str">
        <f>+VLOOKUP(B861,'[2]2023'!$I$1012:$Q$1140,7,0)</f>
        <v>20251010</v>
      </c>
      <c r="O861" t="s">
        <v>1342</v>
      </c>
    </row>
    <row r="862" spans="1:15" x14ac:dyDescent="0.2">
      <c r="A862" s="11">
        <v>45943</v>
      </c>
      <c r="B862" s="1">
        <v>8384</v>
      </c>
      <c r="C862" s="1" t="s">
        <v>950</v>
      </c>
      <c r="D862" s="1" t="s">
        <v>1127</v>
      </c>
      <c r="E862" s="5">
        <v>-458540</v>
      </c>
      <c r="F862" s="8" t="s">
        <v>945</v>
      </c>
      <c r="G862" s="5">
        <v>-36683</v>
      </c>
      <c r="H862" s="5">
        <v>-495223</v>
      </c>
      <c r="I862" s="1" t="s">
        <v>207</v>
      </c>
      <c r="J862" s="1" t="s">
        <v>706</v>
      </c>
      <c r="K862" s="19">
        <f t="shared" si="60"/>
        <v>45973</v>
      </c>
      <c r="L862" s="16">
        <f>+VLOOKUP(B862,'[2]2023'!$I$1012:$Q$1140,9,0)</f>
        <v>-495223</v>
      </c>
      <c r="M862" s="16">
        <f t="shared" si="61"/>
        <v>0</v>
      </c>
      <c r="N862" s="14" t="str">
        <f>+VLOOKUP(B862,'[2]2023'!$I$1012:$Q$1140,7,0)</f>
        <v>20251010</v>
      </c>
      <c r="O862" t="s">
        <v>1342</v>
      </c>
    </row>
    <row r="863" spans="1:15" x14ac:dyDescent="0.2">
      <c r="A863" s="11">
        <v>45943</v>
      </c>
      <c r="B863" s="1">
        <v>8702</v>
      </c>
      <c r="C863" s="1" t="s">
        <v>957</v>
      </c>
      <c r="D863" s="1" t="s">
        <v>1127</v>
      </c>
      <c r="E863" s="5">
        <v>-119467</v>
      </c>
      <c r="F863" s="8" t="s">
        <v>945</v>
      </c>
      <c r="G863" s="5">
        <v>-9557</v>
      </c>
      <c r="H863" s="5">
        <v>-129024</v>
      </c>
      <c r="I863" s="1" t="s">
        <v>394</v>
      </c>
      <c r="J863" s="1" t="s">
        <v>472</v>
      </c>
      <c r="K863" s="19">
        <f t="shared" si="60"/>
        <v>45973</v>
      </c>
      <c r="L863" s="16">
        <f>+VLOOKUP(B863,'[2]2023'!$I$1012:$Q$1140,9,0)</f>
        <v>-129024</v>
      </c>
      <c r="M863" s="16">
        <f t="shared" si="61"/>
        <v>0</v>
      </c>
      <c r="N863" s="14" t="str">
        <f>+VLOOKUP(B863,'[2]2023'!$I$1012:$Q$1140,7,0)</f>
        <v>20251010</v>
      </c>
      <c r="O863" t="s">
        <v>1342</v>
      </c>
    </row>
    <row r="864" spans="1:15" x14ac:dyDescent="0.2">
      <c r="A864" s="11">
        <v>45944</v>
      </c>
      <c r="B864" s="1">
        <v>67114</v>
      </c>
      <c r="C864" s="1" t="s">
        <v>934</v>
      </c>
      <c r="D864" s="1" t="s">
        <v>1286</v>
      </c>
      <c r="E864" s="5">
        <v>4176755</v>
      </c>
      <c r="F864" s="8" t="s">
        <v>145</v>
      </c>
      <c r="G864" s="5">
        <v>334140</v>
      </c>
      <c r="H864" s="5">
        <v>4510895</v>
      </c>
      <c r="I864" s="1" t="s">
        <v>748</v>
      </c>
      <c r="J864" s="1" t="s">
        <v>134</v>
      </c>
      <c r="K864" s="19">
        <f t="shared" si="60"/>
        <v>45974</v>
      </c>
      <c r="L864" s="16" t="e">
        <f>+VLOOKUP(B864,'[2]2023'!$I$1012:$Q$1140,9,0)</f>
        <v>#N/A</v>
      </c>
      <c r="M864" s="16" t="e">
        <f t="shared" si="61"/>
        <v>#N/A</v>
      </c>
      <c r="N864" s="14" t="e">
        <f>+VLOOKUP(B864,'[2]2023'!$I$1012:$Q$1140,7,0)</f>
        <v>#N/A</v>
      </c>
    </row>
    <row r="865" spans="1:15" x14ac:dyDescent="0.2">
      <c r="A865" s="11">
        <v>45944</v>
      </c>
      <c r="B865" s="1">
        <v>67131</v>
      </c>
      <c r="C865" s="1" t="s">
        <v>934</v>
      </c>
      <c r="D865" s="1" t="s">
        <v>1287</v>
      </c>
      <c r="E865" s="5">
        <v>4206750</v>
      </c>
      <c r="F865" s="8" t="s">
        <v>145</v>
      </c>
      <c r="G865" s="5">
        <v>336540</v>
      </c>
      <c r="H865" s="5">
        <v>4543290</v>
      </c>
      <c r="I865" s="1" t="s">
        <v>437</v>
      </c>
      <c r="J865" s="1" t="s">
        <v>456</v>
      </c>
      <c r="K865" s="19">
        <f t="shared" si="60"/>
        <v>45974</v>
      </c>
      <c r="L865" s="16" t="e">
        <f>+VLOOKUP(B865,'[2]2023'!$I$1012:$Q$1140,9,0)</f>
        <v>#N/A</v>
      </c>
      <c r="M865" s="16" t="e">
        <f t="shared" si="61"/>
        <v>#N/A</v>
      </c>
      <c r="N865" s="14" t="e">
        <f>+VLOOKUP(B865,'[2]2023'!$I$1012:$Q$1140,7,0)</f>
        <v>#N/A</v>
      </c>
    </row>
    <row r="866" spans="1:15" x14ac:dyDescent="0.2">
      <c r="A866" s="11">
        <v>45944</v>
      </c>
      <c r="B866" s="1">
        <v>10339</v>
      </c>
      <c r="C866" s="1" t="s">
        <v>938</v>
      </c>
      <c r="D866" s="1" t="s">
        <v>1127</v>
      </c>
      <c r="E866" s="5">
        <v>-297990</v>
      </c>
      <c r="F866" s="8" t="s">
        <v>945</v>
      </c>
      <c r="G866" s="5">
        <v>-23839</v>
      </c>
      <c r="H866" s="5">
        <v>-321829</v>
      </c>
      <c r="I866" s="1" t="s">
        <v>437</v>
      </c>
      <c r="J866" s="1" t="s">
        <v>456</v>
      </c>
      <c r="K866" s="19">
        <f t="shared" si="60"/>
        <v>45974</v>
      </c>
      <c r="L866" s="16">
        <f>+VLOOKUP(B866,'[2]2023'!$I$1012:$Q$1140,9,0)</f>
        <v>-321829</v>
      </c>
      <c r="M866" s="16">
        <f t="shared" si="61"/>
        <v>0</v>
      </c>
      <c r="N866" s="14" t="str">
        <f>+VLOOKUP(B866,'[2]2023'!$I$1012:$Q$1140,7,0)</f>
        <v>20251010</v>
      </c>
      <c r="O866" t="s">
        <v>1342</v>
      </c>
    </row>
    <row r="867" spans="1:15" x14ac:dyDescent="0.2">
      <c r="A867" s="11">
        <v>45944</v>
      </c>
      <c r="B867" s="1">
        <v>6937</v>
      </c>
      <c r="C867" s="1" t="s">
        <v>941</v>
      </c>
      <c r="D867" s="1" t="s">
        <v>905</v>
      </c>
      <c r="E867" s="5">
        <v>-67258</v>
      </c>
      <c r="F867" s="8" t="s">
        <v>939</v>
      </c>
      <c r="G867" s="5">
        <v>-6726</v>
      </c>
      <c r="H867" s="5">
        <v>-73984</v>
      </c>
      <c r="I867" s="1" t="s">
        <v>302</v>
      </c>
      <c r="J867" s="1" t="s">
        <v>375</v>
      </c>
      <c r="K867" s="19">
        <f t="shared" si="60"/>
        <v>45974</v>
      </c>
      <c r="L867" s="16">
        <f>+VLOOKUP(B867,'[2]2023'!$I$1012:$Q$1140,9,0)</f>
        <v>-73984</v>
      </c>
      <c r="M867" s="16">
        <f t="shared" si="61"/>
        <v>0</v>
      </c>
      <c r="N867" s="14" t="str">
        <f>+VLOOKUP(B867,'[2]2023'!$I$1012:$Q$1140,7,0)</f>
        <v>20251010</v>
      </c>
      <c r="O867" t="s">
        <v>1342</v>
      </c>
    </row>
    <row r="868" spans="1:15" x14ac:dyDescent="0.2">
      <c r="A868" s="11">
        <v>45944</v>
      </c>
      <c r="B868" s="1">
        <v>8973</v>
      </c>
      <c r="C868" s="1" t="s">
        <v>956</v>
      </c>
      <c r="D868" s="1" t="s">
        <v>1127</v>
      </c>
      <c r="E868" s="5">
        <v>-1113541</v>
      </c>
      <c r="F868" s="8" t="s">
        <v>945</v>
      </c>
      <c r="G868" s="5">
        <v>-89083</v>
      </c>
      <c r="H868" s="5">
        <v>-1202624</v>
      </c>
      <c r="I868" s="1" t="s">
        <v>593</v>
      </c>
      <c r="J868" s="1" t="s">
        <v>162</v>
      </c>
      <c r="K868" s="19">
        <f t="shared" si="60"/>
        <v>45974</v>
      </c>
      <c r="L868" s="16">
        <f>+VLOOKUP(B868,'[2]2023'!$I$1012:$Q$1140,9,0)</f>
        <v>-1202624</v>
      </c>
      <c r="M868" s="16">
        <f t="shared" si="61"/>
        <v>0</v>
      </c>
      <c r="N868" s="14" t="str">
        <f>+VLOOKUP(B868,'[2]2023'!$I$1012:$Q$1140,7,0)</f>
        <v>20251010</v>
      </c>
      <c r="O868" t="s">
        <v>1342</v>
      </c>
    </row>
    <row r="869" spans="1:15" x14ac:dyDescent="0.2">
      <c r="A869" s="11">
        <v>45944</v>
      </c>
      <c r="B869" s="1">
        <v>9427</v>
      </c>
      <c r="C869" s="1" t="s">
        <v>956</v>
      </c>
      <c r="D869" s="1" t="s">
        <v>1126</v>
      </c>
      <c r="E869" s="5">
        <v>-334062</v>
      </c>
      <c r="F869" s="8" t="s">
        <v>939</v>
      </c>
      <c r="G869" s="5">
        <v>-33406</v>
      </c>
      <c r="H869" s="5">
        <v>-367468</v>
      </c>
      <c r="I869" s="1" t="s">
        <v>593</v>
      </c>
      <c r="J869" s="1" t="s">
        <v>162</v>
      </c>
      <c r="K869" s="19">
        <f t="shared" si="60"/>
        <v>45974</v>
      </c>
      <c r="L869" s="16">
        <f>+VLOOKUP(B869,'[2]2023'!$I$1012:$Q$1140,9,0)</f>
        <v>-367468</v>
      </c>
      <c r="M869" s="16">
        <f t="shared" si="61"/>
        <v>0</v>
      </c>
      <c r="N869" s="14" t="str">
        <f>+VLOOKUP(B869,'[2]2023'!$I$1012:$Q$1140,7,0)</f>
        <v>20251010</v>
      </c>
      <c r="O869" t="s">
        <v>1342</v>
      </c>
    </row>
    <row r="870" spans="1:15" x14ac:dyDescent="0.2">
      <c r="A870" s="11">
        <v>45945</v>
      </c>
      <c r="B870" s="1">
        <v>67207</v>
      </c>
      <c r="C870" s="1" t="s">
        <v>934</v>
      </c>
      <c r="D870" s="1" t="s">
        <v>1288</v>
      </c>
      <c r="E870" s="5">
        <v>555290</v>
      </c>
      <c r="F870" s="8" t="s">
        <v>145</v>
      </c>
      <c r="G870" s="5">
        <v>44423</v>
      </c>
      <c r="H870" s="5">
        <v>599713</v>
      </c>
      <c r="I870" s="1" t="s">
        <v>438</v>
      </c>
      <c r="J870" s="1" t="s">
        <v>779</v>
      </c>
      <c r="K870" s="19">
        <f t="shared" si="60"/>
        <v>45975</v>
      </c>
      <c r="L870" s="16" t="e">
        <f>+VLOOKUP(B870,'[2]2023'!$I$1012:$Q$1140,9,0)</f>
        <v>#N/A</v>
      </c>
      <c r="M870" s="16" t="e">
        <f t="shared" si="61"/>
        <v>#N/A</v>
      </c>
      <c r="N870" s="14" t="e">
        <f>+VLOOKUP(B870,'[2]2023'!$I$1012:$Q$1140,7,0)</f>
        <v>#N/A</v>
      </c>
    </row>
    <row r="871" spans="1:15" x14ac:dyDescent="0.2">
      <c r="A871" s="11">
        <v>45945</v>
      </c>
      <c r="B871" s="1">
        <v>67236</v>
      </c>
      <c r="C871" s="1" t="s">
        <v>934</v>
      </c>
      <c r="D871" s="1" t="s">
        <v>1289</v>
      </c>
      <c r="E871" s="5">
        <v>1110580</v>
      </c>
      <c r="F871" s="8" t="s">
        <v>145</v>
      </c>
      <c r="G871" s="5">
        <v>88846</v>
      </c>
      <c r="H871" s="5">
        <v>1199426</v>
      </c>
      <c r="I871" s="1" t="s">
        <v>394</v>
      </c>
      <c r="J871" s="1" t="s">
        <v>472</v>
      </c>
      <c r="K871" s="19">
        <f t="shared" si="60"/>
        <v>45975</v>
      </c>
      <c r="L871" s="16" t="e">
        <f>+VLOOKUP(B871,'[2]2023'!$I$1012:$Q$1140,9,0)</f>
        <v>#N/A</v>
      </c>
      <c r="M871" s="16" t="e">
        <f t="shared" si="61"/>
        <v>#N/A</v>
      </c>
      <c r="N871" s="14" t="e">
        <f>+VLOOKUP(B871,'[2]2023'!$I$1012:$Q$1140,7,0)</f>
        <v>#N/A</v>
      </c>
    </row>
    <row r="872" spans="1:15" x14ac:dyDescent="0.2">
      <c r="A872" s="11">
        <v>45945</v>
      </c>
      <c r="B872" s="1">
        <v>67237</v>
      </c>
      <c r="C872" s="1" t="s">
        <v>934</v>
      </c>
      <c r="D872" s="1" t="s">
        <v>1290</v>
      </c>
      <c r="E872" s="5">
        <v>3887030</v>
      </c>
      <c r="F872" s="8" t="s">
        <v>145</v>
      </c>
      <c r="G872" s="5">
        <v>310962</v>
      </c>
      <c r="H872" s="5">
        <v>4197992</v>
      </c>
      <c r="I872" s="1" t="s">
        <v>593</v>
      </c>
      <c r="J872" s="1" t="s">
        <v>162</v>
      </c>
      <c r="K872" s="19">
        <f t="shared" si="60"/>
        <v>45975</v>
      </c>
      <c r="L872" s="16" t="e">
        <f>+VLOOKUP(B872,'[2]2023'!$I$1012:$Q$1140,9,0)</f>
        <v>#N/A</v>
      </c>
      <c r="M872" s="16" t="e">
        <f t="shared" si="61"/>
        <v>#N/A</v>
      </c>
      <c r="N872" s="14" t="e">
        <f>+VLOOKUP(B872,'[2]2023'!$I$1012:$Q$1140,7,0)</f>
        <v>#N/A</v>
      </c>
    </row>
    <row r="873" spans="1:15" x14ac:dyDescent="0.2">
      <c r="A873" s="11">
        <v>45945</v>
      </c>
      <c r="B873" s="1">
        <v>7030</v>
      </c>
      <c r="C873" s="1" t="s">
        <v>953</v>
      </c>
      <c r="D873" s="1" t="s">
        <v>1127</v>
      </c>
      <c r="E873" s="5">
        <v>-111277</v>
      </c>
      <c r="F873" s="8" t="s">
        <v>945</v>
      </c>
      <c r="G873" s="5">
        <v>-8902</v>
      </c>
      <c r="H873" s="5">
        <v>-120179</v>
      </c>
      <c r="I873" s="1" t="s">
        <v>911</v>
      </c>
      <c r="J873" s="1" t="s">
        <v>912</v>
      </c>
      <c r="K873" s="19">
        <f t="shared" si="60"/>
        <v>45975</v>
      </c>
      <c r="L873" s="16">
        <f>+VLOOKUP(B873,'[2]2023'!$I$1012:$Q$1140,9,0)</f>
        <v>-120179</v>
      </c>
      <c r="M873" s="16">
        <f t="shared" si="61"/>
        <v>0</v>
      </c>
      <c r="N873" s="14" t="str">
        <f>+VLOOKUP(B873,'[2]2023'!$I$1012:$Q$1140,7,0)</f>
        <v>20251010</v>
      </c>
      <c r="O873" t="s">
        <v>1342</v>
      </c>
    </row>
    <row r="874" spans="1:15" x14ac:dyDescent="0.2">
      <c r="A874" s="11">
        <v>45945</v>
      </c>
      <c r="B874" s="1">
        <v>8254</v>
      </c>
      <c r="C874" s="1" t="s">
        <v>952</v>
      </c>
      <c r="D874" s="1" t="s">
        <v>1126</v>
      </c>
      <c r="E874" s="5">
        <v>-6593</v>
      </c>
      <c r="F874" s="8" t="s">
        <v>939</v>
      </c>
      <c r="G874" s="5">
        <v>-659</v>
      </c>
      <c r="H874" s="5">
        <v>-7252</v>
      </c>
      <c r="I874" s="1" t="s">
        <v>748</v>
      </c>
      <c r="J874" s="1" t="s">
        <v>134</v>
      </c>
      <c r="K874" s="19">
        <f t="shared" si="60"/>
        <v>45975</v>
      </c>
      <c r="L874" s="16">
        <f>+VLOOKUP(B874,'[2]2023'!$I$1012:$Q$1140,9,0)</f>
        <v>-7252</v>
      </c>
      <c r="M874" s="16">
        <f t="shared" si="61"/>
        <v>0</v>
      </c>
      <c r="N874" s="14" t="str">
        <f>+VLOOKUP(B874,'[2]2023'!$I$1012:$Q$1140,7,0)</f>
        <v>20251010</v>
      </c>
      <c r="O874" t="s">
        <v>1342</v>
      </c>
    </row>
    <row r="875" spans="1:15" x14ac:dyDescent="0.2">
      <c r="A875" s="11">
        <v>45946</v>
      </c>
      <c r="B875" s="1">
        <v>68495</v>
      </c>
      <c r="C875" s="1" t="s">
        <v>934</v>
      </c>
      <c r="D875" s="1" t="s">
        <v>1291</v>
      </c>
      <c r="E875" s="5">
        <v>1091315</v>
      </c>
      <c r="F875" s="8" t="s">
        <v>145</v>
      </c>
      <c r="G875" s="5">
        <v>87305</v>
      </c>
      <c r="H875" s="5">
        <v>1178620</v>
      </c>
      <c r="I875" s="1" t="s">
        <v>302</v>
      </c>
      <c r="J875" s="1" t="s">
        <v>375</v>
      </c>
      <c r="K875" s="19">
        <f t="shared" si="60"/>
        <v>45976</v>
      </c>
      <c r="L875" s="16" t="e">
        <f>+VLOOKUP(B875,'[2]2023'!$I$1012:$Q$1140,9,0)</f>
        <v>#N/A</v>
      </c>
      <c r="M875" s="16" t="e">
        <f t="shared" si="61"/>
        <v>#N/A</v>
      </c>
      <c r="N875" s="14" t="e">
        <f>+VLOOKUP(B875,'[2]2023'!$I$1012:$Q$1140,7,0)</f>
        <v>#N/A</v>
      </c>
    </row>
    <row r="876" spans="1:15" x14ac:dyDescent="0.2">
      <c r="A876" s="11">
        <v>45946</v>
      </c>
      <c r="B876" s="1">
        <v>11921</v>
      </c>
      <c r="C876" s="1" t="s">
        <v>940</v>
      </c>
      <c r="D876" s="1" t="s">
        <v>1127</v>
      </c>
      <c r="E876" s="5">
        <v>-406721</v>
      </c>
      <c r="F876" s="8" t="s">
        <v>945</v>
      </c>
      <c r="G876" s="5">
        <v>-32538</v>
      </c>
      <c r="H876" s="5">
        <v>-439259</v>
      </c>
      <c r="I876" s="1" t="s">
        <v>748</v>
      </c>
      <c r="J876" s="1" t="s">
        <v>134</v>
      </c>
      <c r="K876" s="19">
        <f t="shared" si="60"/>
        <v>45976</v>
      </c>
      <c r="L876" s="16">
        <f>+VLOOKUP(B876,'[2]2023'!$I$1012:$Q$1140,9,0)</f>
        <v>-439259</v>
      </c>
      <c r="M876" s="16">
        <f t="shared" si="61"/>
        <v>0</v>
      </c>
      <c r="N876" s="14" t="str">
        <f>+VLOOKUP(B876,'[2]2023'!$I$1012:$Q$1140,7,0)</f>
        <v>20251010</v>
      </c>
      <c r="O876" t="s">
        <v>1342</v>
      </c>
    </row>
    <row r="877" spans="1:15" x14ac:dyDescent="0.2">
      <c r="A877" s="11">
        <v>45946</v>
      </c>
      <c r="B877" s="1">
        <v>7518</v>
      </c>
      <c r="C877" s="1" t="s">
        <v>957</v>
      </c>
      <c r="D877" s="1" t="s">
        <v>1127</v>
      </c>
      <c r="E877" s="5">
        <v>-169703</v>
      </c>
      <c r="F877" s="8" t="s">
        <v>945</v>
      </c>
      <c r="G877" s="5">
        <v>-13576</v>
      </c>
      <c r="H877" s="5">
        <v>-183279</v>
      </c>
      <c r="I877" s="1" t="s">
        <v>438</v>
      </c>
      <c r="J877" s="1" t="s">
        <v>779</v>
      </c>
      <c r="K877" s="19">
        <f t="shared" si="60"/>
        <v>45976</v>
      </c>
      <c r="L877" s="16">
        <f>+VLOOKUP(B877,'[2]2023'!$I$1012:$Q$1140,9,0)</f>
        <v>-183279</v>
      </c>
      <c r="M877" s="16">
        <f t="shared" si="61"/>
        <v>0</v>
      </c>
      <c r="N877" s="14" t="str">
        <f>+VLOOKUP(B877,'[2]2023'!$I$1012:$Q$1140,7,0)</f>
        <v>20251010</v>
      </c>
      <c r="O877" t="s">
        <v>1342</v>
      </c>
    </row>
    <row r="878" spans="1:15" x14ac:dyDescent="0.2">
      <c r="A878" s="11">
        <v>45946</v>
      </c>
      <c r="B878" s="1">
        <v>7519</v>
      </c>
      <c r="C878" s="1" t="s">
        <v>957</v>
      </c>
      <c r="D878" s="1" t="s">
        <v>1126</v>
      </c>
      <c r="E878" s="5">
        <v>-50911</v>
      </c>
      <c r="F878" s="8" t="s">
        <v>939</v>
      </c>
      <c r="G878" s="5">
        <v>-5091</v>
      </c>
      <c r="H878" s="5">
        <v>-56002</v>
      </c>
      <c r="I878" s="1" t="s">
        <v>438</v>
      </c>
      <c r="J878" s="1" t="s">
        <v>779</v>
      </c>
      <c r="K878" s="19">
        <f t="shared" si="60"/>
        <v>45976</v>
      </c>
      <c r="L878" s="16">
        <f>+VLOOKUP(B878,'[2]2023'!$I$1012:$Q$1140,9,0)</f>
        <v>-56002</v>
      </c>
      <c r="M878" s="16">
        <f t="shared" si="61"/>
        <v>0</v>
      </c>
      <c r="N878" s="14" t="str">
        <f>+VLOOKUP(B878,'[2]2023'!$I$1012:$Q$1140,7,0)</f>
        <v>20251010</v>
      </c>
      <c r="O878" t="s">
        <v>1342</v>
      </c>
    </row>
    <row r="879" spans="1:15" x14ac:dyDescent="0.2">
      <c r="A879" s="11">
        <v>45946</v>
      </c>
      <c r="B879" s="1">
        <v>7857</v>
      </c>
      <c r="C879" s="1" t="s">
        <v>947</v>
      </c>
      <c r="D879" s="1" t="s">
        <v>1127</v>
      </c>
      <c r="E879" s="5">
        <v>-80974</v>
      </c>
      <c r="F879" s="8" t="s">
        <v>945</v>
      </c>
      <c r="G879" s="5">
        <v>-6478</v>
      </c>
      <c r="H879" s="5">
        <v>-87452</v>
      </c>
      <c r="I879" s="1" t="s">
        <v>727</v>
      </c>
      <c r="J879" s="1" t="s">
        <v>243</v>
      </c>
      <c r="K879" s="19">
        <f t="shared" si="60"/>
        <v>45976</v>
      </c>
      <c r="L879" s="16">
        <f>+VLOOKUP(B879,'[2]2023'!$I$1012:$Q$1140,9,0)</f>
        <v>-87452</v>
      </c>
      <c r="M879" s="16">
        <f t="shared" si="61"/>
        <v>0</v>
      </c>
      <c r="N879" s="14" t="str">
        <f>+VLOOKUP(B879,'[2]2023'!$I$1012:$Q$1140,7,0)</f>
        <v>20251010</v>
      </c>
      <c r="O879" t="s">
        <v>1342</v>
      </c>
    </row>
    <row r="880" spans="1:15" x14ac:dyDescent="0.2">
      <c r="A880" s="11">
        <v>45946</v>
      </c>
      <c r="B880" s="1">
        <v>8311</v>
      </c>
      <c r="C880" s="1" t="s">
        <v>947</v>
      </c>
      <c r="D880" s="1" t="s">
        <v>1126</v>
      </c>
      <c r="E880" s="5">
        <v>-24292</v>
      </c>
      <c r="F880" s="8" t="s">
        <v>939</v>
      </c>
      <c r="G880" s="5">
        <v>-2429</v>
      </c>
      <c r="H880" s="5">
        <v>-26721</v>
      </c>
      <c r="I880" s="1" t="s">
        <v>727</v>
      </c>
      <c r="J880" s="1" t="s">
        <v>243</v>
      </c>
      <c r="K880" s="19">
        <f t="shared" si="60"/>
        <v>45976</v>
      </c>
      <c r="L880" s="16">
        <f>+VLOOKUP(B880,'[2]2023'!$I$1012:$Q$1140,9,0)</f>
        <v>-26721</v>
      </c>
      <c r="M880" s="16">
        <f t="shared" si="61"/>
        <v>0</v>
      </c>
      <c r="N880" s="14" t="str">
        <f>+VLOOKUP(B880,'[2]2023'!$I$1012:$Q$1140,7,0)</f>
        <v>20251010</v>
      </c>
      <c r="O880" t="s">
        <v>1342</v>
      </c>
    </row>
    <row r="881" spans="1:15" x14ac:dyDescent="0.2">
      <c r="A881" s="11">
        <v>45947</v>
      </c>
      <c r="B881" s="1">
        <v>68521</v>
      </c>
      <c r="C881" s="1" t="s">
        <v>934</v>
      </c>
      <c r="D881" s="1" t="s">
        <v>1292</v>
      </c>
      <c r="E881" s="5">
        <v>555290</v>
      </c>
      <c r="F881" s="8" t="s">
        <v>145</v>
      </c>
      <c r="G881" s="5">
        <v>44423</v>
      </c>
      <c r="H881" s="5">
        <v>599713</v>
      </c>
      <c r="I881" s="1" t="s">
        <v>437</v>
      </c>
      <c r="J881" s="1" t="s">
        <v>456</v>
      </c>
      <c r="K881" s="19">
        <f t="shared" si="60"/>
        <v>45977</v>
      </c>
      <c r="L881" s="16" t="e">
        <f>+VLOOKUP(B881,'[2]2023'!$I$1012:$Q$1140,9,0)</f>
        <v>#N/A</v>
      </c>
      <c r="M881" s="16" t="e">
        <f t="shared" si="61"/>
        <v>#N/A</v>
      </c>
      <c r="N881" s="14" t="e">
        <f>+VLOOKUP(B881,'[2]2023'!$I$1012:$Q$1140,7,0)</f>
        <v>#N/A</v>
      </c>
    </row>
    <row r="882" spans="1:15" x14ac:dyDescent="0.2">
      <c r="A882" s="11">
        <v>45947</v>
      </c>
      <c r="B882" s="1">
        <v>68522</v>
      </c>
      <c r="C882" s="1" t="s">
        <v>934</v>
      </c>
      <c r="D882" s="1" t="s">
        <v>1293</v>
      </c>
      <c r="E882" s="5">
        <v>1012060</v>
      </c>
      <c r="F882" s="8" t="s">
        <v>145</v>
      </c>
      <c r="G882" s="5">
        <v>80965</v>
      </c>
      <c r="H882" s="5">
        <v>1093025</v>
      </c>
      <c r="I882" s="1" t="s">
        <v>437</v>
      </c>
      <c r="J882" s="1" t="s">
        <v>456</v>
      </c>
      <c r="K882" s="19">
        <f t="shared" si="60"/>
        <v>45977</v>
      </c>
      <c r="L882" s="16" t="e">
        <f>+VLOOKUP(B882,'[2]2023'!$I$1012:$Q$1140,9,0)</f>
        <v>#N/A</v>
      </c>
      <c r="M882" s="16" t="e">
        <f t="shared" si="61"/>
        <v>#N/A</v>
      </c>
      <c r="N882" s="14" t="e">
        <f>+VLOOKUP(B882,'[2]2023'!$I$1012:$Q$1140,7,0)</f>
        <v>#N/A</v>
      </c>
    </row>
    <row r="883" spans="1:15" x14ac:dyDescent="0.2">
      <c r="A883" s="11">
        <v>45947</v>
      </c>
      <c r="B883" s="1">
        <v>68523</v>
      </c>
      <c r="C883" s="1" t="s">
        <v>934</v>
      </c>
      <c r="D883" s="1" t="s">
        <v>1294</v>
      </c>
      <c r="E883" s="5">
        <v>5229540</v>
      </c>
      <c r="F883" s="8" t="s">
        <v>145</v>
      </c>
      <c r="G883" s="5">
        <v>418363</v>
      </c>
      <c r="H883" s="5">
        <v>5647903</v>
      </c>
      <c r="I883" s="1" t="s">
        <v>437</v>
      </c>
      <c r="J883" s="1" t="s">
        <v>456</v>
      </c>
      <c r="K883" s="19">
        <f t="shared" si="60"/>
        <v>45977</v>
      </c>
      <c r="L883" s="16" t="e">
        <f>+VLOOKUP(B883,'[2]2023'!$I$1012:$Q$1140,9,0)</f>
        <v>#N/A</v>
      </c>
      <c r="M883" s="16" t="e">
        <f t="shared" si="61"/>
        <v>#N/A</v>
      </c>
      <c r="N883" s="14" t="e">
        <f>+VLOOKUP(B883,'[2]2023'!$I$1012:$Q$1140,7,0)</f>
        <v>#N/A</v>
      </c>
    </row>
    <row r="884" spans="1:15" x14ac:dyDescent="0.2">
      <c r="A884" s="11">
        <v>45947</v>
      </c>
      <c r="B884" s="1">
        <v>68997</v>
      </c>
      <c r="C884" s="1" t="s">
        <v>934</v>
      </c>
      <c r="D884" s="1" t="s">
        <v>1295</v>
      </c>
      <c r="E884" s="5">
        <v>7590450</v>
      </c>
      <c r="F884" s="8" t="s">
        <v>145</v>
      </c>
      <c r="G884" s="5">
        <v>607236</v>
      </c>
      <c r="H884" s="5">
        <v>8197686</v>
      </c>
      <c r="I884" s="1" t="s">
        <v>593</v>
      </c>
      <c r="J884" s="1" t="s">
        <v>162</v>
      </c>
      <c r="K884" s="19">
        <f t="shared" si="60"/>
        <v>45977</v>
      </c>
      <c r="L884" s="16" t="e">
        <f>+VLOOKUP(B884,'[2]2023'!$I$1012:$Q$1140,9,0)</f>
        <v>#N/A</v>
      </c>
      <c r="M884" s="16" t="e">
        <f t="shared" si="61"/>
        <v>#N/A</v>
      </c>
      <c r="N884" s="14" t="e">
        <f>+VLOOKUP(B884,'[2]2023'!$I$1012:$Q$1140,7,0)</f>
        <v>#N/A</v>
      </c>
    </row>
    <row r="885" spans="1:15" x14ac:dyDescent="0.2">
      <c r="A885" s="11">
        <v>45947</v>
      </c>
      <c r="B885" s="1">
        <v>10143</v>
      </c>
      <c r="C885" s="1" t="s">
        <v>949</v>
      </c>
      <c r="D885" s="1" t="s">
        <v>1126</v>
      </c>
      <c r="E885" s="5">
        <v>-53580</v>
      </c>
      <c r="F885" s="8" t="s">
        <v>939</v>
      </c>
      <c r="G885" s="5">
        <v>-5358</v>
      </c>
      <c r="H885" s="5">
        <v>-58938</v>
      </c>
      <c r="I885" s="1" t="s">
        <v>924</v>
      </c>
      <c r="J885" s="1" t="s">
        <v>932</v>
      </c>
      <c r="K885" s="19">
        <f t="shared" si="60"/>
        <v>45977</v>
      </c>
      <c r="L885" s="16">
        <f>+VLOOKUP(B885,'[2]2023'!$I$1012:$Q$1140,9,0)</f>
        <v>-58938</v>
      </c>
      <c r="M885" s="16">
        <f t="shared" si="61"/>
        <v>0</v>
      </c>
      <c r="N885" s="14" t="str">
        <f>+VLOOKUP(B885,'[2]2023'!$I$1012:$Q$1140,7,0)</f>
        <v>20251010</v>
      </c>
      <c r="O885" t="s">
        <v>1342</v>
      </c>
    </row>
    <row r="886" spans="1:15" x14ac:dyDescent="0.2">
      <c r="A886" s="11">
        <v>45948</v>
      </c>
      <c r="B886" s="1">
        <v>69007</v>
      </c>
      <c r="C886" s="1" t="s">
        <v>934</v>
      </c>
      <c r="D886" s="1" t="s">
        <v>1296</v>
      </c>
      <c r="E886" s="5">
        <v>9863065</v>
      </c>
      <c r="F886" s="8" t="s">
        <v>145</v>
      </c>
      <c r="G886" s="5">
        <v>789045</v>
      </c>
      <c r="H886" s="5">
        <v>10652110</v>
      </c>
      <c r="I886" s="1" t="s">
        <v>748</v>
      </c>
      <c r="J886" s="1" t="s">
        <v>134</v>
      </c>
      <c r="K886" s="19">
        <f t="shared" si="60"/>
        <v>45978</v>
      </c>
      <c r="L886" s="16" t="e">
        <f>+VLOOKUP(B886,'[2]2023'!$I$1012:$Q$1140,9,0)</f>
        <v>#N/A</v>
      </c>
      <c r="M886" s="16" t="e">
        <f t="shared" si="61"/>
        <v>#N/A</v>
      </c>
      <c r="N886" s="14" t="e">
        <f>+VLOOKUP(B886,'[2]2023'!$I$1012:$Q$1140,7,0)</f>
        <v>#N/A</v>
      </c>
    </row>
    <row r="887" spans="1:15" x14ac:dyDescent="0.2">
      <c r="A887" s="11">
        <v>45948</v>
      </c>
      <c r="B887" s="1">
        <v>69020</v>
      </c>
      <c r="C887" s="1" t="s">
        <v>934</v>
      </c>
      <c r="D887" s="1" t="s">
        <v>1297</v>
      </c>
      <c r="E887" s="5">
        <v>555290</v>
      </c>
      <c r="F887" s="8" t="s">
        <v>145</v>
      </c>
      <c r="G887" s="5">
        <v>44423</v>
      </c>
      <c r="H887" s="5">
        <v>599713</v>
      </c>
      <c r="I887" s="1" t="s">
        <v>907</v>
      </c>
      <c r="J887" s="1" t="s">
        <v>904</v>
      </c>
      <c r="K887" s="19">
        <f t="shared" si="60"/>
        <v>45978</v>
      </c>
      <c r="L887" s="16" t="e">
        <f>+VLOOKUP(B887,'[2]2023'!$I$1012:$Q$1140,9,0)</f>
        <v>#N/A</v>
      </c>
      <c r="M887" s="16" t="e">
        <f t="shared" si="61"/>
        <v>#N/A</v>
      </c>
      <c r="N887" s="14" t="e">
        <f>+VLOOKUP(B887,'[2]2023'!$I$1012:$Q$1140,7,0)</f>
        <v>#N/A</v>
      </c>
    </row>
    <row r="888" spans="1:15" x14ac:dyDescent="0.2">
      <c r="A888" s="11">
        <v>45948</v>
      </c>
      <c r="B888" s="1">
        <v>69021</v>
      </c>
      <c r="C888" s="1" t="s">
        <v>934</v>
      </c>
      <c r="D888" s="1" t="s">
        <v>1298</v>
      </c>
      <c r="E888" s="5">
        <v>2182630</v>
      </c>
      <c r="F888" s="8" t="s">
        <v>145</v>
      </c>
      <c r="G888" s="5">
        <v>174610</v>
      </c>
      <c r="H888" s="5">
        <v>2357240</v>
      </c>
      <c r="I888" s="1" t="s">
        <v>907</v>
      </c>
      <c r="J888" s="1" t="s">
        <v>904</v>
      </c>
      <c r="K888" s="19">
        <f t="shared" si="60"/>
        <v>45978</v>
      </c>
      <c r="L888" s="16" t="e">
        <f>+VLOOKUP(B888,'[2]2023'!$I$1012:$Q$1140,9,0)</f>
        <v>#N/A</v>
      </c>
      <c r="M888" s="16" t="e">
        <f t="shared" si="61"/>
        <v>#N/A</v>
      </c>
      <c r="N888" s="14" t="e">
        <f>+VLOOKUP(B888,'[2]2023'!$I$1012:$Q$1140,7,0)</f>
        <v>#N/A</v>
      </c>
    </row>
    <row r="889" spans="1:15" x14ac:dyDescent="0.2">
      <c r="A889" s="11">
        <v>45950</v>
      </c>
      <c r="B889" s="1">
        <v>1719</v>
      </c>
      <c r="C889" s="1" t="s">
        <v>964</v>
      </c>
      <c r="D889" s="1" t="s">
        <v>747</v>
      </c>
      <c r="E889" s="5">
        <v>-349190</v>
      </c>
      <c r="F889" s="8" t="s">
        <v>145</v>
      </c>
      <c r="G889" s="5">
        <v>-27936</v>
      </c>
      <c r="H889" s="5">
        <v>-377126</v>
      </c>
      <c r="I889" s="1" t="s">
        <v>727</v>
      </c>
      <c r="J889" s="1" t="s">
        <v>243</v>
      </c>
      <c r="K889" s="19">
        <f t="shared" si="60"/>
        <v>45980</v>
      </c>
      <c r="L889" s="16">
        <f>+VLOOKUP(B889,'[2]2023'!$I$1012:$Q$1140,9,0)</f>
        <v>-377126</v>
      </c>
      <c r="M889" s="16">
        <f t="shared" si="61"/>
        <v>0</v>
      </c>
      <c r="N889" s="14" t="str">
        <f>+VLOOKUP(B889,'[2]2023'!$I$1012:$Q$1140,7,0)</f>
        <v>20251010</v>
      </c>
      <c r="O889" t="s">
        <v>1342</v>
      </c>
    </row>
    <row r="890" spans="1:15" x14ac:dyDescent="0.2">
      <c r="A890" s="11">
        <v>45950</v>
      </c>
      <c r="B890" s="1">
        <v>1720</v>
      </c>
      <c r="C890" s="1" t="s">
        <v>964</v>
      </c>
      <c r="D890" s="1" t="s">
        <v>1299</v>
      </c>
      <c r="E890" s="5">
        <v>-1110580</v>
      </c>
      <c r="F890" s="8" t="s">
        <v>145</v>
      </c>
      <c r="G890" s="5">
        <v>-88846</v>
      </c>
      <c r="H890" s="5">
        <v>-1199426</v>
      </c>
      <c r="I890" s="1" t="s">
        <v>748</v>
      </c>
      <c r="J890" s="1" t="s">
        <v>134</v>
      </c>
      <c r="K890" s="19">
        <f t="shared" si="60"/>
        <v>45980</v>
      </c>
      <c r="L890" s="16" t="e">
        <f>+VLOOKUP(B890,'[2]2023'!$I$1012:$Q$1140,9,0)</f>
        <v>#N/A</v>
      </c>
      <c r="M890" s="16" t="e">
        <f t="shared" si="61"/>
        <v>#N/A</v>
      </c>
      <c r="N890" s="14" t="e">
        <f>+VLOOKUP(B890,'[2]2023'!$I$1012:$Q$1140,7,0)</f>
        <v>#N/A</v>
      </c>
    </row>
    <row r="891" spans="1:15" x14ac:dyDescent="0.2">
      <c r="A891" s="11">
        <v>45950</v>
      </c>
      <c r="B891" s="1">
        <v>69035</v>
      </c>
      <c r="C891" s="1" t="s">
        <v>934</v>
      </c>
      <c r="D891" s="1" t="s">
        <v>1300</v>
      </c>
      <c r="E891" s="5">
        <v>1110580</v>
      </c>
      <c r="F891" s="8" t="s">
        <v>145</v>
      </c>
      <c r="G891" s="5">
        <v>88846</v>
      </c>
      <c r="H891" s="5">
        <v>1199426</v>
      </c>
      <c r="I891" s="1" t="s">
        <v>748</v>
      </c>
      <c r="J891" s="1" t="s">
        <v>134</v>
      </c>
      <c r="K891" s="19">
        <f t="shared" si="60"/>
        <v>45980</v>
      </c>
      <c r="L891" s="16" t="e">
        <f>+VLOOKUP(B891,'[2]2023'!$I$1012:$Q$1140,9,0)</f>
        <v>#N/A</v>
      </c>
      <c r="M891" s="16" t="e">
        <f t="shared" si="61"/>
        <v>#N/A</v>
      </c>
      <c r="N891" s="14" t="e">
        <f>+VLOOKUP(B891,'[2]2023'!$I$1012:$Q$1140,7,0)</f>
        <v>#N/A</v>
      </c>
    </row>
    <row r="892" spans="1:15" x14ac:dyDescent="0.2">
      <c r="A892" s="11">
        <v>45951</v>
      </c>
      <c r="B892" s="1">
        <v>6039</v>
      </c>
      <c r="C892" s="1" t="s">
        <v>959</v>
      </c>
      <c r="D892" s="1" t="s">
        <v>1301</v>
      </c>
      <c r="E892" s="5">
        <v>-1115230</v>
      </c>
      <c r="F892" s="8" t="s">
        <v>945</v>
      </c>
      <c r="G892" s="5">
        <v>-89221</v>
      </c>
      <c r="H892" s="5">
        <v>-1204451</v>
      </c>
      <c r="I892" s="1" t="s">
        <v>748</v>
      </c>
      <c r="J892" s="1" t="s">
        <v>134</v>
      </c>
      <c r="K892" s="19">
        <f t="shared" si="60"/>
        <v>45981</v>
      </c>
      <c r="L892" s="16" t="e">
        <f>+VLOOKUP(B892,'[2]2023'!$I$1012:$Q$1140,9,0)</f>
        <v>#N/A</v>
      </c>
      <c r="M892" s="16" t="e">
        <f t="shared" si="61"/>
        <v>#N/A</v>
      </c>
      <c r="N892" s="14" t="e">
        <f>+VLOOKUP(B892,'[2]2023'!$I$1012:$Q$1140,7,0)</f>
        <v>#N/A</v>
      </c>
    </row>
    <row r="893" spans="1:15" x14ac:dyDescent="0.2">
      <c r="A893" s="11">
        <v>45951</v>
      </c>
      <c r="B893" s="1">
        <v>7257</v>
      </c>
      <c r="C893" s="1" t="s">
        <v>941</v>
      </c>
      <c r="D893" s="1" t="s">
        <v>1128</v>
      </c>
      <c r="E893" s="5">
        <v>-224194</v>
      </c>
      <c r="F893" s="8" t="s">
        <v>945</v>
      </c>
      <c r="G893" s="5">
        <v>-17936</v>
      </c>
      <c r="H893" s="5">
        <v>-242130</v>
      </c>
      <c r="I893" s="1" t="s">
        <v>302</v>
      </c>
      <c r="J893" s="1" t="s">
        <v>375</v>
      </c>
      <c r="K893" s="19">
        <f t="shared" ref="K893:K932" si="62">30+A893</f>
        <v>45981</v>
      </c>
      <c r="L893" s="16">
        <f>+VLOOKUP(B893,'[2]2023'!$I$1012:$Q$1140,9,0)</f>
        <v>-242129</v>
      </c>
      <c r="M893" s="16">
        <f t="shared" ref="M893:M932" si="63">+L893-H893</f>
        <v>1</v>
      </c>
      <c r="N893" s="14" t="str">
        <f>+VLOOKUP(B893,'[2]2023'!$I$1012:$Q$1140,7,0)</f>
        <v>20251010</v>
      </c>
      <c r="O893" t="s">
        <v>1342</v>
      </c>
    </row>
    <row r="894" spans="1:15" x14ac:dyDescent="0.2">
      <c r="A894" s="11">
        <v>45952</v>
      </c>
      <c r="B894" s="1">
        <v>69254</v>
      </c>
      <c r="C894" s="1" t="s">
        <v>934</v>
      </c>
      <c r="D894" s="1" t="s">
        <v>1302</v>
      </c>
      <c r="E894" s="5">
        <v>2024120</v>
      </c>
      <c r="F894" s="8" t="s">
        <v>145</v>
      </c>
      <c r="G894" s="5">
        <v>161930</v>
      </c>
      <c r="H894" s="5">
        <v>2186050</v>
      </c>
      <c r="I894" s="1" t="s">
        <v>907</v>
      </c>
      <c r="J894" s="1" t="s">
        <v>904</v>
      </c>
      <c r="K894" s="19">
        <f t="shared" si="62"/>
        <v>45982</v>
      </c>
      <c r="L894" s="16" t="e">
        <f>+VLOOKUP(B894,'[2]2023'!$I$1012:$Q$1140,9,0)</f>
        <v>#N/A</v>
      </c>
      <c r="M894" s="16" t="e">
        <f t="shared" si="63"/>
        <v>#N/A</v>
      </c>
      <c r="N894" s="14" t="e">
        <f>+VLOOKUP(B894,'[2]2023'!$I$1012:$Q$1140,7,0)</f>
        <v>#N/A</v>
      </c>
    </row>
    <row r="895" spans="1:15" x14ac:dyDescent="0.2">
      <c r="A895" s="11">
        <v>45952</v>
      </c>
      <c r="B895" s="1">
        <v>69255</v>
      </c>
      <c r="C895" s="1" t="s">
        <v>934</v>
      </c>
      <c r="D895" s="1" t="s">
        <v>1303</v>
      </c>
      <c r="E895" s="5">
        <v>1548085</v>
      </c>
      <c r="F895" s="8" t="s">
        <v>145</v>
      </c>
      <c r="G895" s="5">
        <v>123847</v>
      </c>
      <c r="H895" s="5">
        <v>1671932</v>
      </c>
      <c r="I895" s="1" t="s">
        <v>302</v>
      </c>
      <c r="J895" s="1" t="s">
        <v>375</v>
      </c>
      <c r="K895" s="19">
        <f t="shared" si="62"/>
        <v>45982</v>
      </c>
      <c r="L895" s="16" t="e">
        <f>+VLOOKUP(B895,'[2]2023'!$I$1012:$Q$1140,9,0)</f>
        <v>#N/A</v>
      </c>
      <c r="M895" s="16" t="e">
        <f t="shared" si="63"/>
        <v>#N/A</v>
      </c>
      <c r="N895" s="14" t="e">
        <f>+VLOOKUP(B895,'[2]2023'!$I$1012:$Q$1140,7,0)</f>
        <v>#N/A</v>
      </c>
    </row>
    <row r="896" spans="1:15" x14ac:dyDescent="0.2">
      <c r="A896" s="11">
        <v>45952</v>
      </c>
      <c r="B896" s="1">
        <v>69278</v>
      </c>
      <c r="C896" s="1" t="s">
        <v>934</v>
      </c>
      <c r="D896" s="1" t="s">
        <v>1304</v>
      </c>
      <c r="E896" s="5">
        <v>3164695</v>
      </c>
      <c r="F896" s="8" t="s">
        <v>145</v>
      </c>
      <c r="G896" s="5">
        <v>253176</v>
      </c>
      <c r="H896" s="5">
        <v>3417871</v>
      </c>
      <c r="I896" s="1" t="s">
        <v>727</v>
      </c>
      <c r="J896" s="1" t="s">
        <v>243</v>
      </c>
      <c r="K896" s="19">
        <f t="shared" si="62"/>
        <v>45982</v>
      </c>
      <c r="L896" s="16" t="e">
        <f>+VLOOKUP(B896,'[2]2023'!$I$1012:$Q$1140,9,0)</f>
        <v>#N/A</v>
      </c>
      <c r="M896" s="16" t="e">
        <f t="shared" si="63"/>
        <v>#N/A</v>
      </c>
      <c r="N896" s="14" t="e">
        <f>+VLOOKUP(B896,'[2]2023'!$I$1012:$Q$1140,7,0)</f>
        <v>#N/A</v>
      </c>
    </row>
    <row r="897" spans="1:15" x14ac:dyDescent="0.2">
      <c r="A897" s="11">
        <v>45952</v>
      </c>
      <c r="B897" s="1">
        <v>69284</v>
      </c>
      <c r="C897" s="1" t="s">
        <v>934</v>
      </c>
      <c r="D897" s="1" t="s">
        <v>1305</v>
      </c>
      <c r="E897" s="5">
        <v>1072050</v>
      </c>
      <c r="F897" s="8" t="s">
        <v>145</v>
      </c>
      <c r="G897" s="5">
        <v>85764</v>
      </c>
      <c r="H897" s="5">
        <v>1157814</v>
      </c>
      <c r="I897" s="1" t="s">
        <v>438</v>
      </c>
      <c r="J897" s="1" t="s">
        <v>779</v>
      </c>
      <c r="K897" s="19">
        <f t="shared" si="62"/>
        <v>45982</v>
      </c>
      <c r="L897" s="16" t="e">
        <f>+VLOOKUP(B897,'[2]2023'!$I$1012:$Q$1140,9,0)</f>
        <v>#N/A</v>
      </c>
      <c r="M897" s="16" t="e">
        <f t="shared" si="63"/>
        <v>#N/A</v>
      </c>
      <c r="N897" s="14" t="e">
        <f>+VLOOKUP(B897,'[2]2023'!$I$1012:$Q$1140,7,0)</f>
        <v>#N/A</v>
      </c>
    </row>
    <row r="898" spans="1:15" x14ac:dyDescent="0.2">
      <c r="A898" s="11">
        <v>45952</v>
      </c>
      <c r="B898" s="1">
        <v>69285</v>
      </c>
      <c r="C898" s="1" t="s">
        <v>934</v>
      </c>
      <c r="D898" s="1" t="s">
        <v>1306</v>
      </c>
      <c r="E898" s="5">
        <v>1012060</v>
      </c>
      <c r="F898" s="8" t="s">
        <v>145</v>
      </c>
      <c r="G898" s="5">
        <v>80965</v>
      </c>
      <c r="H898" s="5">
        <v>1093025</v>
      </c>
      <c r="I898" s="1" t="s">
        <v>438</v>
      </c>
      <c r="J898" s="1" t="s">
        <v>779</v>
      </c>
      <c r="K898" s="19">
        <f t="shared" si="62"/>
        <v>45982</v>
      </c>
      <c r="L898" s="16" t="e">
        <f>+VLOOKUP(B898,'[2]2023'!$I$1012:$Q$1140,9,0)</f>
        <v>#N/A</v>
      </c>
      <c r="M898" s="16" t="e">
        <f t="shared" si="63"/>
        <v>#N/A</v>
      </c>
      <c r="N898" s="14" t="e">
        <f>+VLOOKUP(B898,'[2]2023'!$I$1012:$Q$1140,7,0)</f>
        <v>#N/A</v>
      </c>
    </row>
    <row r="899" spans="1:15" x14ac:dyDescent="0.2">
      <c r="A899" s="11">
        <v>45953</v>
      </c>
      <c r="B899" s="1">
        <v>70359</v>
      </c>
      <c r="C899" s="1" t="s">
        <v>934</v>
      </c>
      <c r="D899" s="1" t="s">
        <v>1307</v>
      </c>
      <c r="E899" s="5">
        <v>536025</v>
      </c>
      <c r="F899" s="8" t="s">
        <v>145</v>
      </c>
      <c r="G899" s="5">
        <v>42882</v>
      </c>
      <c r="H899" s="5">
        <v>578907</v>
      </c>
      <c r="I899" s="1" t="s">
        <v>437</v>
      </c>
      <c r="J899" s="1" t="s">
        <v>456</v>
      </c>
      <c r="K899" s="19">
        <f t="shared" si="62"/>
        <v>45983</v>
      </c>
      <c r="L899" s="16" t="e">
        <f>+VLOOKUP(B899,'[2]2023'!$I$1012:$Q$1140,9,0)</f>
        <v>#N/A</v>
      </c>
      <c r="M899" s="16" t="e">
        <f t="shared" si="63"/>
        <v>#N/A</v>
      </c>
      <c r="N899" s="14" t="e">
        <f>+VLOOKUP(B899,'[2]2023'!$I$1012:$Q$1140,7,0)</f>
        <v>#N/A</v>
      </c>
    </row>
    <row r="900" spans="1:15" x14ac:dyDescent="0.2">
      <c r="A900" s="11">
        <v>45953</v>
      </c>
      <c r="B900" s="1">
        <v>70360</v>
      </c>
      <c r="C900" s="1" t="s">
        <v>934</v>
      </c>
      <c r="D900" s="1" t="s">
        <v>1308</v>
      </c>
      <c r="E900" s="5">
        <v>2073380</v>
      </c>
      <c r="F900" s="8" t="s">
        <v>145</v>
      </c>
      <c r="G900" s="5">
        <v>165870</v>
      </c>
      <c r="H900" s="5">
        <v>2239250</v>
      </c>
      <c r="I900" s="1" t="s">
        <v>437</v>
      </c>
      <c r="J900" s="1" t="s">
        <v>456</v>
      </c>
      <c r="K900" s="19">
        <f t="shared" si="62"/>
        <v>45983</v>
      </c>
      <c r="L900" s="16" t="e">
        <f>+VLOOKUP(B900,'[2]2023'!$I$1012:$Q$1140,9,0)</f>
        <v>#N/A</v>
      </c>
      <c r="M900" s="16" t="e">
        <f t="shared" si="63"/>
        <v>#N/A</v>
      </c>
      <c r="N900" s="14" t="e">
        <f>+VLOOKUP(B900,'[2]2023'!$I$1012:$Q$1140,7,0)</f>
        <v>#N/A</v>
      </c>
    </row>
    <row r="901" spans="1:15" x14ac:dyDescent="0.2">
      <c r="A901" s="11">
        <v>45955</v>
      </c>
      <c r="B901" s="1">
        <v>1737</v>
      </c>
      <c r="C901" s="1" t="s">
        <v>964</v>
      </c>
      <c r="D901" s="1" t="s">
        <v>1309</v>
      </c>
      <c r="E901" s="5">
        <v>-569409</v>
      </c>
      <c r="F901" s="8" t="s">
        <v>145</v>
      </c>
      <c r="G901" s="5">
        <v>-45553</v>
      </c>
      <c r="H901" s="5">
        <v>-614962</v>
      </c>
      <c r="I901" s="1" t="s">
        <v>748</v>
      </c>
      <c r="J901" s="1" t="s">
        <v>134</v>
      </c>
      <c r="K901" s="19">
        <f t="shared" si="62"/>
        <v>45985</v>
      </c>
      <c r="L901" s="16">
        <f>+VLOOKUP(B901,'[2]2023'!$I$1012:$Q$1140,9,0)</f>
        <v>-614962</v>
      </c>
      <c r="M901" s="16">
        <f t="shared" si="63"/>
        <v>0</v>
      </c>
      <c r="N901" s="14" t="str">
        <f>+VLOOKUP(B901,'[2]2023'!$I$1012:$Q$1140,7,0)</f>
        <v>20251010</v>
      </c>
      <c r="O901" t="s">
        <v>1342</v>
      </c>
    </row>
    <row r="902" spans="1:15" x14ac:dyDescent="0.2">
      <c r="A902" s="11">
        <v>45955</v>
      </c>
      <c r="B902" s="1">
        <v>1738</v>
      </c>
      <c r="C902" s="1" t="s">
        <v>964</v>
      </c>
      <c r="D902" s="1" t="s">
        <v>1310</v>
      </c>
      <c r="E902" s="5">
        <v>-30768</v>
      </c>
      <c r="F902" s="8" t="s">
        <v>145</v>
      </c>
      <c r="G902" s="5">
        <v>-2461</v>
      </c>
      <c r="H902" s="5">
        <v>-33229</v>
      </c>
      <c r="I902" s="1" t="s">
        <v>748</v>
      </c>
      <c r="J902" s="1" t="s">
        <v>134</v>
      </c>
      <c r="K902" s="19">
        <f t="shared" si="62"/>
        <v>45985</v>
      </c>
      <c r="L902" s="16">
        <f>+VLOOKUP(B902,'[2]2023'!$I$1012:$Q$1140,9,0)</f>
        <v>-33229</v>
      </c>
      <c r="M902" s="16">
        <f t="shared" si="63"/>
        <v>0</v>
      </c>
      <c r="N902" s="14" t="str">
        <f>+VLOOKUP(B902,'[2]2023'!$I$1012:$Q$1140,7,0)</f>
        <v>20251010</v>
      </c>
      <c r="O902" t="s">
        <v>1342</v>
      </c>
    </row>
    <row r="903" spans="1:15" x14ac:dyDescent="0.2">
      <c r="A903" s="11">
        <v>45955</v>
      </c>
      <c r="B903" s="1">
        <v>1739</v>
      </c>
      <c r="C903" s="1" t="s">
        <v>964</v>
      </c>
      <c r="D903" s="1" t="s">
        <v>1311</v>
      </c>
      <c r="E903" s="5">
        <v>-316674</v>
      </c>
      <c r="F903" s="8" t="s">
        <v>145</v>
      </c>
      <c r="G903" s="5">
        <v>-25334</v>
      </c>
      <c r="H903" s="5">
        <v>-342008</v>
      </c>
      <c r="I903" s="1" t="s">
        <v>927</v>
      </c>
      <c r="J903" s="1" t="s">
        <v>933</v>
      </c>
      <c r="K903" s="19">
        <f t="shared" si="62"/>
        <v>45985</v>
      </c>
      <c r="L903" s="16">
        <f>+VLOOKUP(B903,'[2]2023'!$I$1012:$Q$1140,9,0)</f>
        <v>-342008</v>
      </c>
      <c r="M903" s="16">
        <f t="shared" si="63"/>
        <v>0</v>
      </c>
      <c r="N903" s="14" t="str">
        <f>+VLOOKUP(B903,'[2]2023'!$I$1012:$Q$1140,7,0)</f>
        <v>20251010</v>
      </c>
      <c r="O903" t="s">
        <v>1342</v>
      </c>
    </row>
    <row r="904" spans="1:15" x14ac:dyDescent="0.2">
      <c r="A904" s="11">
        <v>45955</v>
      </c>
      <c r="B904" s="1">
        <v>1740</v>
      </c>
      <c r="C904" s="1" t="s">
        <v>964</v>
      </c>
      <c r="D904" s="1" t="s">
        <v>1312</v>
      </c>
      <c r="E904" s="5">
        <v>-250039</v>
      </c>
      <c r="F904" s="8" t="s">
        <v>145</v>
      </c>
      <c r="G904" s="5">
        <v>-20003</v>
      </c>
      <c r="H904" s="5">
        <v>-270042</v>
      </c>
      <c r="I904" s="1" t="s">
        <v>924</v>
      </c>
      <c r="J904" s="1" t="s">
        <v>932</v>
      </c>
      <c r="K904" s="19">
        <f t="shared" si="62"/>
        <v>45985</v>
      </c>
      <c r="L904" s="16">
        <f>+VLOOKUP(B904,'[2]2023'!$I$1012:$Q$1140,9,0)</f>
        <v>-270042</v>
      </c>
      <c r="M904" s="16">
        <f t="shared" si="63"/>
        <v>0</v>
      </c>
      <c r="N904" s="14" t="str">
        <f>+VLOOKUP(B904,'[2]2023'!$I$1012:$Q$1140,7,0)</f>
        <v>20251010</v>
      </c>
      <c r="O904" t="s">
        <v>1342</v>
      </c>
    </row>
    <row r="905" spans="1:15" x14ac:dyDescent="0.2">
      <c r="A905" s="11">
        <v>45955</v>
      </c>
      <c r="B905" s="1">
        <v>1741</v>
      </c>
      <c r="C905" s="1" t="s">
        <v>964</v>
      </c>
      <c r="D905" s="1" t="s">
        <v>1313</v>
      </c>
      <c r="E905" s="5">
        <v>-237585</v>
      </c>
      <c r="F905" s="8" t="s">
        <v>145</v>
      </c>
      <c r="G905" s="5">
        <v>-19007</v>
      </c>
      <c r="H905" s="5">
        <v>-256592</v>
      </c>
      <c r="I905" s="1" t="s">
        <v>438</v>
      </c>
      <c r="J905" s="1" t="s">
        <v>779</v>
      </c>
      <c r="K905" s="19">
        <f t="shared" si="62"/>
        <v>45985</v>
      </c>
      <c r="L905" s="16">
        <f>+VLOOKUP(B905,'[2]2023'!$I$1012:$Q$1140,9,0)</f>
        <v>-256592</v>
      </c>
      <c r="M905" s="16">
        <f t="shared" si="63"/>
        <v>0</v>
      </c>
      <c r="N905" s="14" t="str">
        <f>+VLOOKUP(B905,'[2]2023'!$I$1012:$Q$1140,7,0)</f>
        <v>20251010</v>
      </c>
      <c r="O905" t="s">
        <v>1342</v>
      </c>
    </row>
    <row r="906" spans="1:15" x14ac:dyDescent="0.2">
      <c r="A906" s="11">
        <v>45955</v>
      </c>
      <c r="B906" s="1">
        <v>1742</v>
      </c>
      <c r="C906" s="1" t="s">
        <v>964</v>
      </c>
      <c r="D906" s="1" t="s">
        <v>1314</v>
      </c>
      <c r="E906" s="5">
        <v>-167253</v>
      </c>
      <c r="F906" s="8" t="s">
        <v>145</v>
      </c>
      <c r="G906" s="5">
        <v>-13380</v>
      </c>
      <c r="H906" s="5">
        <v>-180633</v>
      </c>
      <c r="I906" s="1" t="s">
        <v>394</v>
      </c>
      <c r="J906" s="1" t="s">
        <v>472</v>
      </c>
      <c r="K906" s="19">
        <f t="shared" si="62"/>
        <v>45985</v>
      </c>
      <c r="L906" s="16">
        <f>+VLOOKUP(B906,'[2]2023'!$I$1012:$Q$1140,9,0)</f>
        <v>-180633</v>
      </c>
      <c r="M906" s="16">
        <f t="shared" si="63"/>
        <v>0</v>
      </c>
      <c r="N906" s="14" t="str">
        <f>+VLOOKUP(B906,'[2]2023'!$I$1012:$Q$1140,7,0)</f>
        <v>20251010</v>
      </c>
      <c r="O906" t="s">
        <v>1342</v>
      </c>
    </row>
    <row r="907" spans="1:15" x14ac:dyDescent="0.2">
      <c r="A907" s="11">
        <v>45955</v>
      </c>
      <c r="B907" s="1">
        <v>1743</v>
      </c>
      <c r="C907" s="1" t="s">
        <v>964</v>
      </c>
      <c r="D907" s="1" t="s">
        <v>1315</v>
      </c>
      <c r="E907" s="5">
        <v>-641956</v>
      </c>
      <c r="F907" s="8" t="s">
        <v>145</v>
      </c>
      <c r="G907" s="5">
        <v>-51356</v>
      </c>
      <c r="H907" s="5">
        <v>-693312</v>
      </c>
      <c r="I907" s="1" t="s">
        <v>207</v>
      </c>
      <c r="J907" s="1" t="s">
        <v>706</v>
      </c>
      <c r="K907" s="19">
        <f t="shared" si="62"/>
        <v>45985</v>
      </c>
      <c r="L907" s="16">
        <f>+VLOOKUP(B907,'[2]2023'!$I$1012:$Q$1140,9,0)</f>
        <v>-693312</v>
      </c>
      <c r="M907" s="16">
        <f t="shared" si="63"/>
        <v>0</v>
      </c>
      <c r="N907" s="14" t="str">
        <f>+VLOOKUP(B907,'[2]2023'!$I$1012:$Q$1140,7,0)</f>
        <v>20251010</v>
      </c>
      <c r="O907" t="s">
        <v>1342</v>
      </c>
    </row>
    <row r="908" spans="1:15" x14ac:dyDescent="0.2">
      <c r="A908" s="11">
        <v>45955</v>
      </c>
      <c r="B908" s="1">
        <v>1744</v>
      </c>
      <c r="C908" s="1" t="s">
        <v>964</v>
      </c>
      <c r="D908" s="1" t="s">
        <v>1316</v>
      </c>
      <c r="E908" s="5">
        <v>-155787</v>
      </c>
      <c r="F908" s="8" t="s">
        <v>145</v>
      </c>
      <c r="G908" s="5">
        <v>-12463</v>
      </c>
      <c r="H908" s="5">
        <v>-168250</v>
      </c>
      <c r="I908" s="1" t="s">
        <v>911</v>
      </c>
      <c r="J908" s="1" t="s">
        <v>912</v>
      </c>
      <c r="K908" s="19">
        <f t="shared" si="62"/>
        <v>45985</v>
      </c>
      <c r="L908" s="16">
        <f>+VLOOKUP(B908,'[2]2023'!$I$1012:$Q$1140,9,0)</f>
        <v>-168250</v>
      </c>
      <c r="M908" s="16">
        <f t="shared" si="63"/>
        <v>0</v>
      </c>
      <c r="N908" s="14" t="str">
        <f>+VLOOKUP(B908,'[2]2023'!$I$1012:$Q$1140,7,0)</f>
        <v>20251010</v>
      </c>
      <c r="O908" t="s">
        <v>1342</v>
      </c>
    </row>
    <row r="909" spans="1:15" x14ac:dyDescent="0.2">
      <c r="A909" s="11">
        <v>45955</v>
      </c>
      <c r="B909" s="1">
        <v>1745</v>
      </c>
      <c r="C909" s="1" t="s">
        <v>964</v>
      </c>
      <c r="D909" s="1" t="s">
        <v>1317</v>
      </c>
      <c r="E909" s="5">
        <v>-113364</v>
      </c>
      <c r="F909" s="8" t="s">
        <v>145</v>
      </c>
      <c r="G909" s="5">
        <v>-9069</v>
      </c>
      <c r="H909" s="5">
        <v>-122433</v>
      </c>
      <c r="I909" s="1" t="s">
        <v>727</v>
      </c>
      <c r="J909" s="1" t="s">
        <v>243</v>
      </c>
      <c r="K909" s="19">
        <f t="shared" si="62"/>
        <v>45985</v>
      </c>
      <c r="L909" s="16">
        <f>+VLOOKUP(B909,'[2]2023'!$I$1012:$Q$1140,9,0)</f>
        <v>-122433</v>
      </c>
      <c r="M909" s="16">
        <f t="shared" si="63"/>
        <v>0</v>
      </c>
      <c r="N909" s="14" t="str">
        <f>+VLOOKUP(B909,'[2]2023'!$I$1012:$Q$1140,7,0)</f>
        <v>20251010</v>
      </c>
      <c r="O909" t="s">
        <v>1342</v>
      </c>
    </row>
    <row r="910" spans="1:15" x14ac:dyDescent="0.2">
      <c r="A910" s="11">
        <v>45955</v>
      </c>
      <c r="B910" s="1">
        <v>1746</v>
      </c>
      <c r="C910" s="1" t="s">
        <v>964</v>
      </c>
      <c r="D910" s="1" t="s">
        <v>1318</v>
      </c>
      <c r="E910" s="5">
        <v>-417185</v>
      </c>
      <c r="F910" s="8" t="s">
        <v>145</v>
      </c>
      <c r="G910" s="5">
        <v>-33375</v>
      </c>
      <c r="H910" s="5">
        <v>-450560</v>
      </c>
      <c r="I910" s="1" t="s">
        <v>437</v>
      </c>
      <c r="J910" s="1" t="s">
        <v>456</v>
      </c>
      <c r="K910" s="19">
        <f t="shared" si="62"/>
        <v>45985</v>
      </c>
      <c r="L910" s="16">
        <f>+VLOOKUP(B910,'[2]2023'!$I$1012:$Q$1140,9,0)</f>
        <v>-450560</v>
      </c>
      <c r="M910" s="16">
        <f t="shared" si="63"/>
        <v>0</v>
      </c>
      <c r="N910" s="14" t="str">
        <f>+VLOOKUP(B910,'[2]2023'!$I$1012:$Q$1140,7,0)</f>
        <v>20251010</v>
      </c>
      <c r="O910" t="s">
        <v>1342</v>
      </c>
    </row>
    <row r="911" spans="1:15" x14ac:dyDescent="0.2">
      <c r="A911" s="11">
        <v>45955</v>
      </c>
      <c r="B911" s="1">
        <v>1747</v>
      </c>
      <c r="C911" s="1" t="s">
        <v>964</v>
      </c>
      <c r="D911" s="1" t="s">
        <v>1319</v>
      </c>
      <c r="E911" s="5">
        <v>-575670</v>
      </c>
      <c r="F911" s="8" t="s">
        <v>145</v>
      </c>
      <c r="G911" s="5">
        <v>-46054</v>
      </c>
      <c r="H911" s="5">
        <v>-621724</v>
      </c>
      <c r="I911" s="1" t="s">
        <v>393</v>
      </c>
      <c r="J911" s="1" t="s">
        <v>677</v>
      </c>
      <c r="K911" s="19">
        <f t="shared" si="62"/>
        <v>45985</v>
      </c>
      <c r="L911" s="16">
        <f>+VLOOKUP(B911,'[2]2023'!$I$1012:$Q$1140,9,0)</f>
        <v>-621724</v>
      </c>
      <c r="M911" s="16">
        <f t="shared" si="63"/>
        <v>0</v>
      </c>
      <c r="N911" s="14" t="str">
        <f>+VLOOKUP(B911,'[2]2023'!$I$1012:$Q$1140,7,0)</f>
        <v>20251010</v>
      </c>
      <c r="O911" t="s">
        <v>1342</v>
      </c>
    </row>
    <row r="912" spans="1:15" x14ac:dyDescent="0.2">
      <c r="A912" s="11">
        <v>45955</v>
      </c>
      <c r="B912" s="1">
        <v>1748</v>
      </c>
      <c r="C912" s="1" t="s">
        <v>964</v>
      </c>
      <c r="D912" s="1" t="s">
        <v>1320</v>
      </c>
      <c r="E912" s="5">
        <v>-1558957</v>
      </c>
      <c r="F912" s="8" t="s">
        <v>145</v>
      </c>
      <c r="G912" s="5">
        <v>-124717</v>
      </c>
      <c r="H912" s="5">
        <v>-1683674</v>
      </c>
      <c r="I912" s="1" t="s">
        <v>593</v>
      </c>
      <c r="J912" s="1" t="s">
        <v>162</v>
      </c>
      <c r="K912" s="19">
        <f t="shared" si="62"/>
        <v>45985</v>
      </c>
      <c r="L912" s="16">
        <f>+VLOOKUP(B912,'[2]2023'!$I$1012:$Q$1140,9,0)</f>
        <v>-1683674</v>
      </c>
      <c r="M912" s="16">
        <f t="shared" si="63"/>
        <v>0</v>
      </c>
      <c r="N912" s="14" t="str">
        <f>+VLOOKUP(B912,'[2]2023'!$I$1012:$Q$1140,7,0)</f>
        <v>20251010</v>
      </c>
      <c r="O912" t="s">
        <v>1342</v>
      </c>
    </row>
    <row r="913" spans="1:15" x14ac:dyDescent="0.2">
      <c r="A913" s="11">
        <v>45955</v>
      </c>
      <c r="B913" s="1">
        <v>1749</v>
      </c>
      <c r="C913" s="1" t="s">
        <v>964</v>
      </c>
      <c r="D913" s="1" t="s">
        <v>1321</v>
      </c>
      <c r="E913" s="5">
        <v>-313871</v>
      </c>
      <c r="F913" s="8" t="s">
        <v>145</v>
      </c>
      <c r="G913" s="5">
        <v>-25110</v>
      </c>
      <c r="H913" s="5">
        <v>-338981</v>
      </c>
      <c r="I913" s="1" t="s">
        <v>302</v>
      </c>
      <c r="J913" s="1" t="s">
        <v>375</v>
      </c>
      <c r="K913" s="19">
        <f t="shared" si="62"/>
        <v>45985</v>
      </c>
      <c r="L913" s="16">
        <f>+VLOOKUP(B913,'[2]2023'!$I$1012:$Q$1140,9,0)</f>
        <v>-338981</v>
      </c>
      <c r="M913" s="16">
        <f t="shared" si="63"/>
        <v>0</v>
      </c>
      <c r="N913" s="14" t="str">
        <f>+VLOOKUP(B913,'[2]2023'!$I$1012:$Q$1140,7,0)</f>
        <v>20251010</v>
      </c>
      <c r="O913" t="s">
        <v>1342</v>
      </c>
    </row>
    <row r="914" spans="1:15" x14ac:dyDescent="0.2">
      <c r="A914" s="11">
        <v>45955</v>
      </c>
      <c r="B914" s="1">
        <v>1750</v>
      </c>
      <c r="C914" s="1" t="s">
        <v>964</v>
      </c>
      <c r="D914" s="1" t="s">
        <v>1322</v>
      </c>
      <c r="E914" s="5">
        <v>-433179</v>
      </c>
      <c r="F914" s="8" t="s">
        <v>145</v>
      </c>
      <c r="G914" s="5">
        <v>-34654</v>
      </c>
      <c r="H914" s="5">
        <v>-467833</v>
      </c>
      <c r="I914" s="1" t="s">
        <v>907</v>
      </c>
      <c r="J914" s="1" t="s">
        <v>904</v>
      </c>
      <c r="K914" s="19">
        <f t="shared" si="62"/>
        <v>45985</v>
      </c>
      <c r="L914" s="16">
        <f>+VLOOKUP(B914,'[2]2023'!$I$1012:$Q$1140,9,0)</f>
        <v>-467833</v>
      </c>
      <c r="M914" s="16">
        <f t="shared" si="63"/>
        <v>0</v>
      </c>
      <c r="N914" s="14" t="str">
        <f>+VLOOKUP(B914,'[2]2023'!$I$1012:$Q$1140,7,0)</f>
        <v>20251010</v>
      </c>
      <c r="O914" t="s">
        <v>1342</v>
      </c>
    </row>
    <row r="915" spans="1:15" x14ac:dyDescent="0.2">
      <c r="A915" s="11">
        <v>45955</v>
      </c>
      <c r="B915" s="1">
        <v>71011</v>
      </c>
      <c r="C915" s="1" t="s">
        <v>934</v>
      </c>
      <c r="D915" s="1" t="s">
        <v>1323</v>
      </c>
      <c r="E915" s="5">
        <v>1110580</v>
      </c>
      <c r="F915" s="8" t="s">
        <v>145</v>
      </c>
      <c r="G915" s="5">
        <v>88846</v>
      </c>
      <c r="H915" s="5">
        <v>1199426</v>
      </c>
      <c r="I915" s="1" t="s">
        <v>748</v>
      </c>
      <c r="J915" s="1" t="s">
        <v>134</v>
      </c>
      <c r="K915" s="19">
        <f t="shared" si="62"/>
        <v>45985</v>
      </c>
      <c r="L915" s="16" t="e">
        <f>+VLOOKUP(B915,'[2]2023'!$I$1012:$Q$1140,9,0)</f>
        <v>#N/A</v>
      </c>
      <c r="M915" s="16" t="e">
        <f t="shared" si="63"/>
        <v>#N/A</v>
      </c>
      <c r="N915" s="14" t="e">
        <f>+VLOOKUP(B915,'[2]2023'!$I$1012:$Q$1140,7,0)</f>
        <v>#N/A</v>
      </c>
    </row>
    <row r="916" spans="1:15" x14ac:dyDescent="0.2">
      <c r="A916" s="11">
        <v>45955</v>
      </c>
      <c r="B916" s="1">
        <v>71045</v>
      </c>
      <c r="C916" s="1" t="s">
        <v>934</v>
      </c>
      <c r="D916" s="1" t="s">
        <v>1324</v>
      </c>
      <c r="E916" s="5">
        <v>1597345</v>
      </c>
      <c r="F916" s="8" t="s">
        <v>145</v>
      </c>
      <c r="G916" s="5">
        <v>127788</v>
      </c>
      <c r="H916" s="5">
        <v>1725133</v>
      </c>
      <c r="I916" s="1" t="s">
        <v>927</v>
      </c>
      <c r="J916" s="1" t="s">
        <v>933</v>
      </c>
      <c r="K916" s="19">
        <f t="shared" si="62"/>
        <v>45985</v>
      </c>
      <c r="L916" s="16" t="e">
        <f>+VLOOKUP(B916,'[2]2023'!$I$1012:$Q$1140,9,0)</f>
        <v>#N/A</v>
      </c>
      <c r="M916" s="16" t="e">
        <f t="shared" si="63"/>
        <v>#N/A</v>
      </c>
      <c r="N916" s="14" t="e">
        <f>+VLOOKUP(B916,'[2]2023'!$I$1012:$Q$1140,7,0)</f>
        <v>#N/A</v>
      </c>
    </row>
    <row r="917" spans="1:15" x14ac:dyDescent="0.2">
      <c r="A917" s="11">
        <v>45955</v>
      </c>
      <c r="B917" s="1">
        <v>71061</v>
      </c>
      <c r="C917" s="1" t="s">
        <v>934</v>
      </c>
      <c r="D917" s="1" t="s">
        <v>1325</v>
      </c>
      <c r="E917" s="5">
        <v>1616610</v>
      </c>
      <c r="F917" s="8" t="s">
        <v>145</v>
      </c>
      <c r="G917" s="5">
        <v>129329</v>
      </c>
      <c r="H917" s="5">
        <v>1745939</v>
      </c>
      <c r="I917" s="1" t="s">
        <v>437</v>
      </c>
      <c r="J917" s="1" t="s">
        <v>456</v>
      </c>
      <c r="K917" s="19">
        <f t="shared" si="62"/>
        <v>45985</v>
      </c>
      <c r="L917" s="16" t="e">
        <f>+VLOOKUP(B917,'[2]2023'!$I$1012:$Q$1140,9,0)</f>
        <v>#N/A</v>
      </c>
      <c r="M917" s="16" t="e">
        <f t="shared" si="63"/>
        <v>#N/A</v>
      </c>
      <c r="N917" s="14" t="e">
        <f>+VLOOKUP(B917,'[2]2023'!$I$1012:$Q$1140,7,0)</f>
        <v>#N/A</v>
      </c>
    </row>
    <row r="918" spans="1:15" x14ac:dyDescent="0.2">
      <c r="A918" s="11">
        <v>45955</v>
      </c>
      <c r="B918" s="1">
        <v>71062</v>
      </c>
      <c r="C918" s="1" t="s">
        <v>934</v>
      </c>
      <c r="D918" s="1" t="s">
        <v>1326</v>
      </c>
      <c r="E918" s="5">
        <v>536025</v>
      </c>
      <c r="F918" s="8" t="s">
        <v>145</v>
      </c>
      <c r="G918" s="5">
        <v>42882</v>
      </c>
      <c r="H918" s="5">
        <v>578907</v>
      </c>
      <c r="I918" s="1" t="s">
        <v>437</v>
      </c>
      <c r="J918" s="1" t="s">
        <v>456</v>
      </c>
      <c r="K918" s="19">
        <f t="shared" si="62"/>
        <v>45985</v>
      </c>
      <c r="L918" s="16" t="e">
        <f>+VLOOKUP(B918,'[2]2023'!$I$1012:$Q$1140,9,0)</f>
        <v>#N/A</v>
      </c>
      <c r="M918" s="16" t="e">
        <f t="shared" si="63"/>
        <v>#N/A</v>
      </c>
      <c r="N918" s="14" t="e">
        <f>+VLOOKUP(B918,'[2]2023'!$I$1012:$Q$1140,7,0)</f>
        <v>#N/A</v>
      </c>
    </row>
    <row r="919" spans="1:15" x14ac:dyDescent="0.2">
      <c r="A919" s="11">
        <v>45957</v>
      </c>
      <c r="B919" s="1">
        <v>71083</v>
      </c>
      <c r="C919" s="1" t="s">
        <v>934</v>
      </c>
      <c r="D919" s="1" t="s">
        <v>1327</v>
      </c>
      <c r="E919" s="5">
        <v>2122640</v>
      </c>
      <c r="F919" s="8" t="s">
        <v>145</v>
      </c>
      <c r="G919" s="5">
        <v>169811</v>
      </c>
      <c r="H919" s="5">
        <v>2292451</v>
      </c>
      <c r="I919" s="1" t="s">
        <v>302</v>
      </c>
      <c r="J919" s="1" t="s">
        <v>375</v>
      </c>
      <c r="K919" s="19">
        <f t="shared" si="62"/>
        <v>45987</v>
      </c>
      <c r="L919" s="16" t="e">
        <f>+VLOOKUP(B919,'[2]2023'!$I$1012:$Q$1140,9,0)</f>
        <v>#N/A</v>
      </c>
      <c r="M919" s="16" t="e">
        <f t="shared" si="63"/>
        <v>#N/A</v>
      </c>
      <c r="N919" s="14" t="e">
        <f>+VLOOKUP(B919,'[2]2023'!$I$1012:$Q$1140,7,0)</f>
        <v>#N/A</v>
      </c>
    </row>
    <row r="920" spans="1:15" x14ac:dyDescent="0.2">
      <c r="A920" s="11">
        <v>45957</v>
      </c>
      <c r="B920" s="1">
        <v>71125</v>
      </c>
      <c r="C920" s="1" t="s">
        <v>934</v>
      </c>
      <c r="D920" s="1" t="s">
        <v>1328</v>
      </c>
      <c r="E920" s="5">
        <v>1567350</v>
      </c>
      <c r="F920" s="8" t="s">
        <v>145</v>
      </c>
      <c r="G920" s="5">
        <v>125388</v>
      </c>
      <c r="H920" s="5">
        <v>1692738</v>
      </c>
      <c r="I920" s="1" t="s">
        <v>394</v>
      </c>
      <c r="J920" s="1" t="s">
        <v>472</v>
      </c>
      <c r="K920" s="19">
        <f t="shared" si="62"/>
        <v>45987</v>
      </c>
      <c r="L920" s="16" t="e">
        <f>+VLOOKUP(B920,'[2]2023'!$I$1012:$Q$1140,9,0)</f>
        <v>#N/A</v>
      </c>
      <c r="M920" s="16" t="e">
        <f t="shared" si="63"/>
        <v>#N/A</v>
      </c>
      <c r="N920" s="14" t="e">
        <f>+VLOOKUP(B920,'[2]2023'!$I$1012:$Q$1140,7,0)</f>
        <v>#N/A</v>
      </c>
    </row>
    <row r="921" spans="1:15" x14ac:dyDescent="0.2">
      <c r="A921" s="11">
        <v>45957</v>
      </c>
      <c r="B921" s="1">
        <v>71126</v>
      </c>
      <c r="C921" s="1" t="s">
        <v>934</v>
      </c>
      <c r="D921" s="1" t="s">
        <v>1329</v>
      </c>
      <c r="E921" s="5">
        <v>7918200</v>
      </c>
      <c r="F921" s="8" t="s">
        <v>145</v>
      </c>
      <c r="G921" s="5">
        <v>633456</v>
      </c>
      <c r="H921" s="5">
        <v>8551656</v>
      </c>
      <c r="I921" s="1" t="s">
        <v>207</v>
      </c>
      <c r="J921" s="1" t="s">
        <v>706</v>
      </c>
      <c r="K921" s="19">
        <f t="shared" si="62"/>
        <v>45987</v>
      </c>
      <c r="L921" s="16" t="e">
        <f>+VLOOKUP(B921,'[2]2023'!$I$1012:$Q$1140,9,0)</f>
        <v>#N/A</v>
      </c>
      <c r="M921" s="16" t="e">
        <f t="shared" si="63"/>
        <v>#N/A</v>
      </c>
      <c r="N921" s="14" t="e">
        <f>+VLOOKUP(B921,'[2]2023'!$I$1012:$Q$1140,7,0)</f>
        <v>#N/A</v>
      </c>
    </row>
    <row r="922" spans="1:15" x14ac:dyDescent="0.2">
      <c r="A922" s="11">
        <v>45957</v>
      </c>
      <c r="B922" s="1">
        <v>71127</v>
      </c>
      <c r="C922" s="1" t="s">
        <v>934</v>
      </c>
      <c r="D922" s="1" t="s">
        <v>1330</v>
      </c>
      <c r="E922" s="5">
        <v>1518090</v>
      </c>
      <c r="F922" s="8" t="s">
        <v>145</v>
      </c>
      <c r="G922" s="5">
        <v>121447</v>
      </c>
      <c r="H922" s="5">
        <v>1639537</v>
      </c>
      <c r="I922" s="1" t="s">
        <v>393</v>
      </c>
      <c r="J922" s="1" t="s">
        <v>677</v>
      </c>
      <c r="K922" s="19">
        <f t="shared" si="62"/>
        <v>45987</v>
      </c>
      <c r="L922" s="16" t="e">
        <f>+VLOOKUP(B922,'[2]2023'!$I$1012:$Q$1140,9,0)</f>
        <v>#N/A</v>
      </c>
      <c r="M922" s="16" t="e">
        <f t="shared" si="63"/>
        <v>#N/A</v>
      </c>
      <c r="N922" s="14" t="e">
        <f>+VLOOKUP(B922,'[2]2023'!$I$1012:$Q$1140,7,0)</f>
        <v>#N/A</v>
      </c>
    </row>
    <row r="923" spans="1:15" x14ac:dyDescent="0.2">
      <c r="A923" s="11">
        <v>45959</v>
      </c>
      <c r="B923" s="1">
        <v>71354</v>
      </c>
      <c r="C923" s="1" t="s">
        <v>934</v>
      </c>
      <c r="D923" s="1" t="s">
        <v>1331</v>
      </c>
      <c r="E923" s="5">
        <v>3145430</v>
      </c>
      <c r="F923" s="8" t="s">
        <v>145</v>
      </c>
      <c r="G923" s="5">
        <v>251634</v>
      </c>
      <c r="H923" s="5">
        <v>3397064</v>
      </c>
      <c r="I923" s="1" t="s">
        <v>727</v>
      </c>
      <c r="J923" s="1" t="s">
        <v>243</v>
      </c>
      <c r="K923" s="19">
        <f t="shared" si="62"/>
        <v>45989</v>
      </c>
      <c r="L923" s="16" t="e">
        <f>+VLOOKUP(B923,'[2]2023'!$I$1012:$Q$1140,9,0)</f>
        <v>#N/A</v>
      </c>
      <c r="M923" s="16" t="e">
        <f t="shared" si="63"/>
        <v>#N/A</v>
      </c>
      <c r="N923" s="14" t="e">
        <f>+VLOOKUP(B923,'[2]2023'!$I$1012:$Q$1140,7,0)</f>
        <v>#N/A</v>
      </c>
    </row>
    <row r="924" spans="1:15" x14ac:dyDescent="0.2">
      <c r="A924" s="11">
        <v>45961</v>
      </c>
      <c r="B924" s="1">
        <v>1761</v>
      </c>
      <c r="C924" s="1" t="s">
        <v>964</v>
      </c>
      <c r="D924" s="1" t="s">
        <v>747</v>
      </c>
      <c r="E924" s="5">
        <v>-869199</v>
      </c>
      <c r="F924" s="8" t="s">
        <v>145</v>
      </c>
      <c r="G924" s="5">
        <v>-69536</v>
      </c>
      <c r="H924" s="5">
        <v>-938735</v>
      </c>
      <c r="I924" s="1" t="s">
        <v>748</v>
      </c>
      <c r="J924" s="1" t="s">
        <v>134</v>
      </c>
      <c r="K924" s="19">
        <f t="shared" si="62"/>
        <v>45991</v>
      </c>
      <c r="L924" s="16" t="e">
        <f>+VLOOKUP(B924,'[2]2023'!$I$1012:$Q$1140,9,0)</f>
        <v>#N/A</v>
      </c>
      <c r="M924" s="16" t="e">
        <f t="shared" si="63"/>
        <v>#N/A</v>
      </c>
      <c r="N924" s="14" t="e">
        <f>+VLOOKUP(B924,'[2]2023'!$I$1012:$Q$1140,7,0)</f>
        <v>#N/A</v>
      </c>
    </row>
    <row r="925" spans="1:15" x14ac:dyDescent="0.2">
      <c r="A925" s="11">
        <v>45961</v>
      </c>
      <c r="B925" s="1" t="s">
        <v>1340</v>
      </c>
      <c r="C925" s="1"/>
      <c r="D925" s="1" t="s">
        <v>1339</v>
      </c>
      <c r="E925" s="5">
        <v>-355386</v>
      </c>
      <c r="F925" s="8" t="s">
        <v>914</v>
      </c>
      <c r="G925" s="5">
        <v>0</v>
      </c>
      <c r="H925" s="5">
        <f t="shared" ref="H925" si="64">+E925+G925</f>
        <v>-355386</v>
      </c>
      <c r="I925" s="1" t="s">
        <v>907</v>
      </c>
      <c r="J925" s="1" t="s">
        <v>904</v>
      </c>
      <c r="K925" s="19">
        <f t="shared" si="62"/>
        <v>45991</v>
      </c>
      <c r="L925" s="16">
        <f>+VLOOKUP(B925,'[2]2023'!$I$1012:$Q$1140,9,0)</f>
        <v>-355386</v>
      </c>
      <c r="M925" s="16">
        <f t="shared" si="63"/>
        <v>0</v>
      </c>
      <c r="N925" s="14" t="str">
        <f>+VLOOKUP(B925,'[2]2023'!$I$1012:$Q$1140,7,0)</f>
        <v>20251010</v>
      </c>
      <c r="O925" t="s">
        <v>1342</v>
      </c>
    </row>
    <row r="926" spans="1:15" x14ac:dyDescent="0.2">
      <c r="A926" s="11">
        <v>45961</v>
      </c>
      <c r="B926" s="1">
        <v>72363</v>
      </c>
      <c r="C926" s="1" t="s">
        <v>934</v>
      </c>
      <c r="D926" s="1" t="s">
        <v>1332</v>
      </c>
      <c r="E926" s="5">
        <v>1061320</v>
      </c>
      <c r="F926" s="8" t="s">
        <v>145</v>
      </c>
      <c r="G926" s="5">
        <v>84906</v>
      </c>
      <c r="H926" s="5">
        <v>1146226</v>
      </c>
      <c r="I926" s="1" t="s">
        <v>927</v>
      </c>
      <c r="J926" s="1" t="s">
        <v>933</v>
      </c>
      <c r="K926" s="19">
        <f t="shared" si="62"/>
        <v>45991</v>
      </c>
      <c r="L926" s="16" t="e">
        <f>+VLOOKUP(B926,'[2]2023'!$I$1012:$Q$1140,9,0)</f>
        <v>#N/A</v>
      </c>
      <c r="M926" s="16" t="e">
        <f t="shared" si="63"/>
        <v>#N/A</v>
      </c>
      <c r="N926" s="14" t="e">
        <f>+VLOOKUP(B926,'[2]2023'!$I$1012:$Q$1140,7,0)</f>
        <v>#N/A</v>
      </c>
    </row>
    <row r="927" spans="1:15" x14ac:dyDescent="0.2">
      <c r="A927" s="11">
        <v>45961</v>
      </c>
      <c r="B927" s="1">
        <v>72374</v>
      </c>
      <c r="C927" s="1" t="s">
        <v>934</v>
      </c>
      <c r="D927" s="1" t="s">
        <v>1333</v>
      </c>
      <c r="E927" s="5">
        <v>1072050</v>
      </c>
      <c r="F927" s="8" t="s">
        <v>145</v>
      </c>
      <c r="G927" s="5">
        <v>85764</v>
      </c>
      <c r="H927" s="5">
        <v>1157814</v>
      </c>
      <c r="I927" s="1" t="s">
        <v>748</v>
      </c>
      <c r="J927" s="1" t="s">
        <v>134</v>
      </c>
      <c r="K927" s="19">
        <f t="shared" si="62"/>
        <v>45991</v>
      </c>
      <c r="L927" s="16" t="e">
        <f>+VLOOKUP(B927,'[2]2023'!$I$1012:$Q$1140,9,0)</f>
        <v>#N/A</v>
      </c>
      <c r="M927" s="16" t="e">
        <f t="shared" si="63"/>
        <v>#N/A</v>
      </c>
      <c r="N927" s="14" t="e">
        <f>+VLOOKUP(B927,'[2]2023'!$I$1012:$Q$1140,7,0)</f>
        <v>#N/A</v>
      </c>
    </row>
    <row r="928" spans="1:15" x14ac:dyDescent="0.2">
      <c r="A928" s="11">
        <v>45961</v>
      </c>
      <c r="B928" s="1">
        <v>72375</v>
      </c>
      <c r="C928" s="1" t="s">
        <v>934</v>
      </c>
      <c r="D928" s="1" t="s">
        <v>1334</v>
      </c>
      <c r="E928" s="5">
        <v>1072050</v>
      </c>
      <c r="F928" s="8" t="s">
        <v>145</v>
      </c>
      <c r="G928" s="5">
        <v>85764</v>
      </c>
      <c r="H928" s="5">
        <v>1157814</v>
      </c>
      <c r="I928" s="1" t="s">
        <v>748</v>
      </c>
      <c r="J928" s="1" t="s">
        <v>134</v>
      </c>
      <c r="K928" s="19">
        <f t="shared" si="62"/>
        <v>45991</v>
      </c>
      <c r="L928" s="16" t="e">
        <f>+VLOOKUP(B928,'[2]2023'!$I$1012:$Q$1140,9,0)</f>
        <v>#N/A</v>
      </c>
      <c r="M928" s="16" t="e">
        <f t="shared" si="63"/>
        <v>#N/A</v>
      </c>
      <c r="N928" s="14" t="e">
        <f>+VLOOKUP(B928,'[2]2023'!$I$1012:$Q$1140,7,0)</f>
        <v>#N/A</v>
      </c>
    </row>
    <row r="929" spans="1:14" x14ac:dyDescent="0.2">
      <c r="A929" s="11">
        <v>45961</v>
      </c>
      <c r="B929" s="1">
        <v>72376</v>
      </c>
      <c r="C929" s="1" t="s">
        <v>934</v>
      </c>
      <c r="D929" s="1" t="s">
        <v>1335</v>
      </c>
      <c r="E929" s="5">
        <v>3096170</v>
      </c>
      <c r="F929" s="8" t="s">
        <v>145</v>
      </c>
      <c r="G929" s="5">
        <v>247694</v>
      </c>
      <c r="H929" s="5">
        <v>3343864</v>
      </c>
      <c r="I929" s="1" t="s">
        <v>748</v>
      </c>
      <c r="J929" s="1" t="s">
        <v>134</v>
      </c>
      <c r="K929" s="19">
        <f t="shared" si="62"/>
        <v>45991</v>
      </c>
      <c r="L929" s="16" t="e">
        <f>+VLOOKUP(B929,'[2]2023'!$I$1012:$Q$1140,9,0)</f>
        <v>#N/A</v>
      </c>
      <c r="M929" s="16" t="e">
        <f t="shared" si="63"/>
        <v>#N/A</v>
      </c>
      <c r="N929" s="14" t="e">
        <f>+VLOOKUP(B929,'[2]2023'!$I$1012:$Q$1140,7,0)</f>
        <v>#N/A</v>
      </c>
    </row>
    <row r="930" spans="1:14" x14ac:dyDescent="0.2">
      <c r="A930" s="11">
        <v>45961</v>
      </c>
      <c r="B930" s="1">
        <v>72377</v>
      </c>
      <c r="C930" s="1" t="s">
        <v>934</v>
      </c>
      <c r="D930" s="1" t="s">
        <v>1336</v>
      </c>
      <c r="E930" s="5">
        <v>536025</v>
      </c>
      <c r="F930" s="8" t="s">
        <v>145</v>
      </c>
      <c r="G930" s="5">
        <v>42882</v>
      </c>
      <c r="H930" s="5">
        <v>578907</v>
      </c>
      <c r="I930" s="1" t="s">
        <v>748</v>
      </c>
      <c r="J930" s="1" t="s">
        <v>134</v>
      </c>
      <c r="K930" s="19">
        <f t="shared" si="62"/>
        <v>45991</v>
      </c>
      <c r="L930" s="16" t="e">
        <f>+VLOOKUP(B930,'[2]2023'!$I$1012:$Q$1140,9,0)</f>
        <v>#N/A</v>
      </c>
      <c r="M930" s="16" t="e">
        <f t="shared" si="63"/>
        <v>#N/A</v>
      </c>
      <c r="N930" s="14" t="e">
        <f>+VLOOKUP(B930,'[2]2023'!$I$1012:$Q$1140,7,0)</f>
        <v>#N/A</v>
      </c>
    </row>
    <row r="931" spans="1:14" x14ac:dyDescent="0.2">
      <c r="A931" s="11">
        <v>45961</v>
      </c>
      <c r="B931" s="1">
        <v>72382</v>
      </c>
      <c r="C931" s="1" t="s">
        <v>934</v>
      </c>
      <c r="D931" s="1" t="s">
        <v>1337</v>
      </c>
      <c r="E931" s="5">
        <v>536025</v>
      </c>
      <c r="F931" s="8" t="s">
        <v>145</v>
      </c>
      <c r="G931" s="5">
        <v>42882</v>
      </c>
      <c r="H931" s="5">
        <v>578907</v>
      </c>
      <c r="I931" s="1" t="s">
        <v>437</v>
      </c>
      <c r="J931" s="1" t="s">
        <v>456</v>
      </c>
      <c r="K931" s="19">
        <f t="shared" si="62"/>
        <v>45991</v>
      </c>
      <c r="L931" s="16" t="e">
        <f>+VLOOKUP(B931,'[2]2023'!$I$1012:$Q$1140,9,0)</f>
        <v>#N/A</v>
      </c>
      <c r="M931" s="16" t="e">
        <f t="shared" si="63"/>
        <v>#N/A</v>
      </c>
      <c r="N931" s="14" t="e">
        <f>+VLOOKUP(B931,'[2]2023'!$I$1012:$Q$1140,7,0)</f>
        <v>#N/A</v>
      </c>
    </row>
    <row r="932" spans="1:14" x14ac:dyDescent="0.2">
      <c r="A932" s="11">
        <v>45961</v>
      </c>
      <c r="B932" s="1">
        <v>72383</v>
      </c>
      <c r="C932" s="1" t="s">
        <v>934</v>
      </c>
      <c r="D932" s="1" t="s">
        <v>1338</v>
      </c>
      <c r="E932" s="5">
        <v>1012060</v>
      </c>
      <c r="F932" s="8" t="s">
        <v>145</v>
      </c>
      <c r="G932" s="5">
        <v>80965</v>
      </c>
      <c r="H932" s="5">
        <v>1093025</v>
      </c>
      <c r="I932" s="1" t="s">
        <v>437</v>
      </c>
      <c r="J932" s="1" t="s">
        <v>456</v>
      </c>
      <c r="K932" s="19">
        <f t="shared" si="62"/>
        <v>45991</v>
      </c>
      <c r="L932" s="16" t="e">
        <f>+VLOOKUP(B932,'[2]2023'!$I$1012:$Q$1140,9,0)</f>
        <v>#N/A</v>
      </c>
      <c r="M932" s="16" t="e">
        <f t="shared" si="63"/>
        <v>#N/A</v>
      </c>
      <c r="N932" s="14" t="e">
        <f>+VLOOKUP(B932,'[2]2023'!$I$1012:$Q$1140,7,0)</f>
        <v>#N/A</v>
      </c>
    </row>
  </sheetData>
  <conditionalFormatting sqref="B257:B294">
    <cfRule type="duplicateValues" dxfId="2" priority="2"/>
  </conditionalFormatting>
  <conditionalFormatting sqref="B295 B1:B256 B387:B1048576">
    <cfRule type="duplicateValues" dxfId="1" priority="83"/>
  </conditionalFormatting>
  <conditionalFormatting sqref="B296:B386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Báo cáo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2023-07-21T04:14:41Z</dcterms:created>
  <dcterms:modified xsi:type="dcterms:W3CDTF">2025-11-18T03:50:16Z</dcterms:modified>
</cp:coreProperties>
</file>