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03AFBE7F-4674-4FB3-BDDA-08CE5B6F9A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ổng " sheetId="16" r:id="rId1"/>
    <sheet name="T04" sheetId="40" r:id="rId2"/>
    <sheet name="T03" sheetId="39" r:id="rId3"/>
    <sheet name="T02" sheetId="38" r:id="rId4"/>
    <sheet name="T01" sheetId="37" r:id="rId5"/>
    <sheet name="Chi tiết công nợ" sheetId="24" r:id="rId6"/>
  </sheets>
  <definedNames>
    <definedName name="_xlnm._FilterDatabase" localSheetId="5" hidden="1">'Chi tiết công nợ'!$A$1:$K$68</definedName>
    <definedName name="_xlnm._FilterDatabase" localSheetId="4" hidden="1">'T01'!$A$1:$J$103</definedName>
    <definedName name="_xlnm._FilterDatabase" localSheetId="3" hidden="1">'T02'!$A$1:$J$112</definedName>
    <definedName name="_xlnm._FilterDatabase" localSheetId="2" hidden="1">'T03'!$A$1:$J$126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39" l="1"/>
  <c r="H85" i="24"/>
  <c r="H89" i="24" s="1"/>
  <c r="H68" i="39"/>
  <c r="H70" i="39"/>
  <c r="H71" i="39"/>
  <c r="H72" i="39"/>
  <c r="H73" i="39"/>
  <c r="H74" i="39"/>
  <c r="H75" i="39"/>
  <c r="H76" i="39"/>
  <c r="H77" i="39"/>
  <c r="H78" i="39"/>
  <c r="H79" i="39"/>
  <c r="H80" i="39"/>
  <c r="H81" i="39"/>
  <c r="H82" i="39"/>
  <c r="H83" i="39"/>
  <c r="H84" i="39"/>
  <c r="H85" i="39"/>
  <c r="H86" i="39"/>
  <c r="H87" i="39"/>
  <c r="H88" i="39"/>
  <c r="H89" i="39"/>
  <c r="H90" i="39"/>
  <c r="H91" i="39"/>
  <c r="H92" i="39"/>
  <c r="H93" i="39"/>
  <c r="H94" i="39"/>
  <c r="H95" i="39"/>
  <c r="H96" i="39"/>
  <c r="H97" i="39"/>
  <c r="H98" i="39"/>
  <c r="H99" i="39"/>
  <c r="H100" i="39"/>
  <c r="H101" i="39"/>
  <c r="H102" i="39"/>
  <c r="H103" i="39"/>
  <c r="H104" i="39"/>
  <c r="H105" i="39"/>
  <c r="H106" i="39"/>
  <c r="H107" i="39"/>
  <c r="H108" i="39"/>
  <c r="H109" i="39"/>
  <c r="H110" i="39"/>
  <c r="H111" i="39"/>
  <c r="H112" i="39"/>
  <c r="H113" i="39"/>
  <c r="H114" i="39"/>
  <c r="H115" i="39"/>
  <c r="H116" i="39"/>
  <c r="H117" i="39"/>
  <c r="H118" i="39"/>
  <c r="H119" i="39"/>
  <c r="H120" i="39"/>
  <c r="H121" i="39"/>
  <c r="H122" i="39"/>
  <c r="H123" i="39"/>
  <c r="H124" i="39"/>
  <c r="H125" i="39"/>
  <c r="H126" i="39"/>
  <c r="H69" i="39"/>
  <c r="H61" i="39"/>
  <c r="H62" i="39"/>
  <c r="H63" i="39"/>
  <c r="H64" i="39"/>
  <c r="H65" i="39"/>
  <c r="H66" i="39"/>
  <c r="H67" i="39"/>
  <c r="H60" i="39"/>
  <c r="H59" i="39"/>
  <c r="H57" i="39"/>
  <c r="H56" i="39"/>
  <c r="H55" i="39"/>
  <c r="H54" i="39"/>
  <c r="H53" i="39"/>
  <c r="H52" i="39"/>
  <c r="H51" i="39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3" i="39"/>
  <c r="H2" i="39"/>
  <c r="F99" i="38"/>
  <c r="F100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69" i="38"/>
  <c r="F70" i="38"/>
  <c r="F71" i="38"/>
  <c r="F72" i="38"/>
  <c r="F73" i="38"/>
  <c r="F74" i="38"/>
  <c r="F75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H99" i="38"/>
  <c r="H100" i="38"/>
  <c r="H101" i="38"/>
  <c r="H102" i="38"/>
  <c r="H103" i="38"/>
  <c r="H104" i="38"/>
  <c r="H105" i="38"/>
  <c r="H106" i="38"/>
  <c r="H107" i="38"/>
  <c r="H108" i="38"/>
  <c r="H109" i="38"/>
  <c r="H110" i="38"/>
  <c r="H111" i="38"/>
  <c r="H112" i="38"/>
  <c r="H69" i="38"/>
  <c r="H70" i="38"/>
  <c r="H71" i="38"/>
  <c r="H72" i="38"/>
  <c r="H73" i="38"/>
  <c r="H74" i="38"/>
  <c r="H75" i="38"/>
  <c r="H76" i="38"/>
  <c r="H77" i="38"/>
  <c r="H78" i="38"/>
  <c r="H79" i="38"/>
  <c r="H80" i="38"/>
  <c r="H81" i="38"/>
  <c r="H82" i="38"/>
  <c r="H83" i="38"/>
  <c r="H84" i="38"/>
  <c r="H85" i="38"/>
  <c r="H86" i="38"/>
  <c r="H87" i="38"/>
  <c r="H88" i="38"/>
  <c r="H89" i="38"/>
  <c r="H90" i="38"/>
  <c r="H91" i="38"/>
  <c r="H92" i="38"/>
  <c r="H93" i="38"/>
  <c r="H94" i="38"/>
  <c r="H95" i="38"/>
  <c r="H96" i="38"/>
  <c r="H97" i="38"/>
  <c r="H98" i="38"/>
  <c r="F67" i="38"/>
  <c r="F68" i="38"/>
  <c r="F3" i="38"/>
  <c r="F4" i="38"/>
  <c r="F5" i="38"/>
  <c r="F6" i="38"/>
  <c r="F7" i="38"/>
  <c r="F8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1" i="38"/>
  <c r="F52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2" i="38"/>
  <c r="H68" i="38"/>
  <c r="H67" i="38"/>
  <c r="H66" i="38"/>
  <c r="H65" i="38"/>
  <c r="H64" i="38"/>
  <c r="H63" i="38"/>
  <c r="H62" i="38"/>
  <c r="H61" i="38"/>
  <c r="H60" i="38"/>
  <c r="H59" i="38"/>
  <c r="H58" i="38"/>
  <c r="H57" i="38"/>
  <c r="H56" i="38"/>
  <c r="H55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2" i="38"/>
  <c r="G131" i="39" l="1"/>
  <c r="G132" i="39" s="1"/>
  <c r="G117" i="38"/>
  <c r="G118" i="38" s="1"/>
  <c r="H78" i="37"/>
  <c r="H75" i="37"/>
  <c r="H67" i="37"/>
  <c r="H66" i="37"/>
  <c r="H63" i="37"/>
  <c r="H60" i="37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1" i="37"/>
  <c r="H62" i="37"/>
  <c r="H64" i="37"/>
  <c r="H65" i="37"/>
  <c r="H68" i="37"/>
  <c r="H69" i="37"/>
  <c r="H70" i="37"/>
  <c r="H71" i="37"/>
  <c r="H72" i="37"/>
  <c r="H73" i="37"/>
  <c r="H74" i="37"/>
  <c r="H76" i="37"/>
  <c r="H77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2" i="37"/>
  <c r="G108" i="37" l="1"/>
  <c r="G109" i="37" s="1"/>
  <c r="F59" i="16"/>
  <c r="D31" i="16"/>
  <c r="C17" i="16" l="1"/>
  <c r="E45" i="16" l="1"/>
  <c r="F60" i="16" s="1"/>
</calcChain>
</file>

<file path=xl/sharedStrings.xml><?xml version="1.0" encoding="utf-8"?>
<sst xmlns="http://schemas.openxmlformats.org/spreadsheetml/2006/main" count="2402" uniqueCount="705">
  <si>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</si>
  <si>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</si>
  <si>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</si>
  <si>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</si>
  <si>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</si>
  <si>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</si>
  <si>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</si>
  <si>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</si>
  <si>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</si>
  <si>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</si>
  <si>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</si>
  <si>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</si>
  <si>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</si>
  <si>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</si>
  <si>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</si>
  <si>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</si>
  <si>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</si>
  <si>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</si>
  <si>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</si>
  <si>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</si>
  <si>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</si>
  <si>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</si>
  <si>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</si>
  <si>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</si>
  <si>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</si>
  <si>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</si>
  <si>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</si>
  <si>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</si>
  <si>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</si>
  <si>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</si>
  <si>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</si>
  <si>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</si>
  <si>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</si>
  <si>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</si>
  <si>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</si>
  <si>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</si>
  <si>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</si>
  <si>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</si>
  <si>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</si>
  <si>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</si>
  <si>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</si>
  <si>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</si>
  <si>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</si>
  <si>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</si>
  <si>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</si>
  <si>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</si>
  <si>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Ngày đến hạn thanh toán</t>
  </si>
  <si>
    <t>CÔNG TY CỔ PHẦN TRUNG TÂM THƯƠNG MẠI LOTTE VIỆT NAM - CHI NHÁNH ĐÀ NẴNG</t>
  </si>
  <si>
    <t>1C25TNF</t>
  </si>
  <si>
    <t>Hàng bán</t>
  </si>
  <si>
    <t>Thanh toán</t>
  </si>
  <si>
    <t>CÔNG TY CỔ PHẦN TRUNG TÂM THƯƠNG MẠI LOTTE VIỆT NAM - CHI NHÁNH ĐỒNG NAI</t>
  </si>
  <si>
    <t>0304741634-001</t>
  </si>
  <si>
    <t>0304741634-009</t>
  </si>
  <si>
    <t>Điều chỉnh giảm số lượng do khách hàng hoàn trả lại hàng</t>
  </si>
  <si>
    <t>00001953</t>
  </si>
  <si>
    <t>00001954</t>
  </si>
  <si>
    <t>00000161</t>
  </si>
  <si>
    <t>00006098</t>
  </si>
  <si>
    <t>00000590</t>
  </si>
  <si>
    <t>00001605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</si>
  <si>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</si>
  <si>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</si>
  <si>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</si>
  <si>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</si>
  <si>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</si>
  <si>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</si>
  <si>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</si>
  <si>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</si>
  <si>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</si>
  <si>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</si>
  <si>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</si>
  <si>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</si>
  <si>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00000005</t>
  </si>
  <si>
    <t>00000047</t>
  </si>
  <si>
    <t>00000556</t>
  </si>
  <si>
    <t>00000554</t>
  </si>
  <si>
    <t>00000553</t>
  </si>
  <si>
    <t>00000551</t>
  </si>
  <si>
    <t>00000552</t>
  </si>
  <si>
    <t>00000555</t>
  </si>
  <si>
    <t>00000683</t>
  </si>
  <si>
    <t>00000715</t>
  </si>
  <si>
    <t>00001322</t>
  </si>
  <si>
    <t>00001353</t>
  </si>
  <si>
    <t>00001124</t>
  </si>
  <si>
    <t>00001648</t>
  </si>
  <si>
    <t>00001652</t>
  </si>
  <si>
    <t>00001617</t>
  </si>
  <si>
    <t>00001604</t>
  </si>
  <si>
    <t>00001724</t>
  </si>
  <si>
    <t>00001653</t>
  </si>
  <si>
    <t>00001998</t>
  </si>
  <si>
    <t>00001952</t>
  </si>
  <si>
    <t>00001984</t>
  </si>
  <si>
    <t>00002704</t>
  </si>
  <si>
    <t>00002664</t>
  </si>
  <si>
    <t>00002679</t>
  </si>
  <si>
    <t>00003033</t>
  </si>
  <si>
    <t>00003037</t>
  </si>
  <si>
    <t>00003034</t>
  </si>
  <si>
    <t>00003035</t>
  </si>
  <si>
    <t>00003036</t>
  </si>
  <si>
    <t>00003038</t>
  </si>
  <si>
    <t>00003166</t>
  </si>
  <si>
    <t>00003288</t>
  </si>
  <si>
    <t>00003916</t>
  </si>
  <si>
    <t>00003251</t>
  </si>
  <si>
    <t>00003220</t>
  </si>
  <si>
    <t>00003915</t>
  </si>
  <si>
    <t>00003250</t>
  </si>
  <si>
    <t>00004014</t>
  </si>
  <si>
    <t>00004015</t>
  </si>
  <si>
    <t>00004042</t>
  </si>
  <si>
    <t>00004041</t>
  </si>
  <si>
    <t>00004016</t>
  </si>
  <si>
    <t>00004772</t>
  </si>
  <si>
    <t>00005208</t>
  </si>
  <si>
    <t>00005100</t>
  </si>
  <si>
    <t>00005177</t>
  </si>
  <si>
    <t>00005176</t>
  </si>
  <si>
    <t>00005268</t>
  </si>
  <si>
    <t>00005269</t>
  </si>
  <si>
    <t>00005270</t>
  </si>
  <si>
    <t>00006032</t>
  </si>
  <si>
    <t>00006033</t>
  </si>
  <si>
    <t>00006034</t>
  </si>
  <si>
    <t>00000157</t>
  </si>
  <si>
    <t>00000154</t>
  </si>
  <si>
    <t>00000155</t>
  </si>
  <si>
    <t>00006095</t>
  </si>
  <si>
    <t>00000153</t>
  </si>
  <si>
    <t>00000150</t>
  </si>
  <si>
    <t>00006096</t>
  </si>
  <si>
    <t>00006097</t>
  </si>
  <si>
    <t>00006100</t>
  </si>
  <si>
    <t>00000158</t>
  </si>
  <si>
    <t>00000152</t>
  </si>
  <si>
    <t>00000156</t>
  </si>
  <si>
    <t>00006099</t>
  </si>
  <si>
    <t>00000162</t>
  </si>
  <si>
    <t>00000159</t>
  </si>
  <si>
    <t>00000151</t>
  </si>
  <si>
    <t>00000160</t>
  </si>
  <si>
    <t>00006763</t>
  </si>
  <si>
    <t>00006764</t>
  </si>
  <si>
    <t>00007197</t>
  </si>
  <si>
    <t>00007196</t>
  </si>
  <si>
    <t>00007298</t>
  </si>
  <si>
    <t>00007299</t>
  </si>
  <si>
    <t>157</t>
  </si>
  <si>
    <t>1120,494</t>
  </si>
  <si>
    <t>1279,396</t>
  </si>
  <si>
    <t>209,656</t>
  </si>
  <si>
    <t>223,723</t>
  </si>
  <si>
    <t>1098,328</t>
  </si>
  <si>
    <t>127,633</t>
  </si>
  <si>
    <t>383,60</t>
  </si>
  <si>
    <t>212,365</t>
  </si>
  <si>
    <t>121,382</t>
  </si>
  <si>
    <t>239,240</t>
  </si>
  <si>
    <t>253,726</t>
  </si>
  <si>
    <t>28,308</t>
  </si>
  <si>
    <t>138,321</t>
  </si>
  <si>
    <t>1C26TTN</t>
  </si>
  <si>
    <t>1C26TNF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</si>
  <si>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</si>
  <si>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</si>
  <si>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</si>
  <si>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</si>
  <si>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</si>
  <si>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</si>
  <si>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</si>
  <si>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</si>
  <si>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</si>
  <si>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</si>
  <si>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</si>
  <si>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260107-01001-00225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</si>
  <si>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</si>
  <si>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</si>
  <si>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</si>
  <si>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</si>
  <si>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</si>
  <si>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</si>
  <si>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</si>
  <si>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</si>
  <si>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</si>
  <si>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</si>
  <si>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</si>
  <si>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</si>
  <si>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</si>
  <si>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</si>
  <si>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</si>
  <si>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</si>
  <si>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</si>
  <si>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</si>
  <si>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</si>
  <si>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</si>
  <si>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</si>
  <si>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</si>
  <si>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</si>
  <si>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</si>
  <si>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</si>
  <si>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</si>
  <si>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</si>
  <si>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</si>
  <si>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</si>
  <si>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</si>
  <si>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</si>
  <si>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</si>
  <si>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</si>
  <si>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</si>
  <si>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</si>
  <si>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</si>
  <si>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</si>
  <si>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</si>
  <si>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</si>
  <si>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260123-01001-00056</t>
  </si>
  <si>
    <t>260122-01001-00052</t>
  </si>
  <si>
    <t>260121-01001-00256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</si>
  <si>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</si>
  <si>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</si>
  <si>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</si>
  <si>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TC260126-01009-00028</t>
  </si>
  <si>
    <t>TC260123-01013-00250</t>
  </si>
  <si>
    <t>TC260126-01013-00090</t>
  </si>
  <si>
    <t>TC260126-01004-00216</t>
  </si>
  <si>
    <t>TC260126-01016-00122</t>
  </si>
  <si>
    <t>TC260126-01016-00041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</si>
  <si>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</si>
  <si>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</si>
  <si>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</si>
  <si>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</si>
  <si>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</si>
  <si>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</si>
  <si>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</si>
  <si>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</si>
  <si>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</si>
  <si>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</si>
  <si>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</si>
  <si>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Thu lai phi van chuyenT12.2025</t>
  </si>
  <si>
    <t>PHI HOAT DONG DUNG THU SAN PHẢM, PHI DICH VU BAN HANG T12.2025</t>
  </si>
  <si>
    <t>PHÍ HOẠT ĐỘNG DÙNG THỬ SẢN PHẨM, PHÍ BÁN HÀNG T12.2025</t>
  </si>
  <si>
    <t>Chiết khấu cơ bản tháng 12/2025 kèm bảng kê số 09122025/BKHD/NT-LOTTE Ngày 24 tháng 01 năm 2026</t>
  </si>
  <si>
    <t>Chiết khấu cơ bản tháng 12/2025 kèm bảng kê số 06122025/BKHD/NT-LOTTE Ngày 24 tháng 01 năm 2026</t>
  </si>
  <si>
    <t>Chiết khấu cơ bản tháng 12/2025 kèm bảng kê số 07122025/BKHD/NT-LOTTE Ngày 24 tháng 01 năm 2026</t>
  </si>
  <si>
    <t>Chiết khấu cơ bản tháng 12/2025 kèm bảng kê số 05122025/BKHD/NT-LOTTE Ngày 24 tháng 01 năm 2026</t>
  </si>
  <si>
    <t>Chiết khấu cơ bản tháng 12/2025 kèm bảng kê số 13122025/BKHD/NT-LOTTE Ngày 24 tháng 01 năm 2026</t>
  </si>
  <si>
    <t>Chiết khấu cơ bản tháng 12/2025 kèm bảng kê số 01122025/BKHD/NT-LOTTE Ngày 24 tháng 01 năm 2026</t>
  </si>
  <si>
    <t>Chiết khấu cơ bản tháng 12/2025 kèm bảng kê số 10122025/BKHD/NT-LOTTE Ngày 24 tháng 01 năm 2026</t>
  </si>
  <si>
    <t>Chiết khấu cơ bản tháng 12/2025 kèm bảng kê số 04122025/BKHD/NT-LOTTE Ngày 24 tháng 01 năm 2026</t>
  </si>
  <si>
    <t>Chiết khấu cơ bản tháng 12/2025 kèm bảng kê số 08122025/BKHD/NT-LOTTE Ngày 24 tháng 01 năm 2026</t>
  </si>
  <si>
    <t>Chiết khấu cơ bản tháng 12/2025 kèm bảng kê số 14122025/BKHD/NT-LOTTE Ngày 24 tháng 01 năm 2026</t>
  </si>
  <si>
    <t>Chiết khấu cơ bản tháng 12/2025 kèm bảng kê số 11122025/BKHD/NT-LOTTE Ngày 24 tháng 01 năm 2026</t>
  </si>
  <si>
    <t>Chiết khấu cơ bản tháng 12/2025 kèm bảng kê số 03122025/BKHD/NT-LOTTE Ngày 24 tháng 01 năm 2026</t>
  </si>
  <si>
    <t>Chiết khấu cơ bản tháng 12/2025 kèm bảng kê số 12122025/BKHD/NT-LOTTE Ngày 24 tháng 01 năm 2026</t>
  </si>
  <si>
    <t>00008356</t>
  </si>
  <si>
    <t>00008448</t>
  </si>
  <si>
    <t>00008419</t>
  </si>
  <si>
    <t>00008442</t>
  </si>
  <si>
    <t>00008443</t>
  </si>
  <si>
    <t>00008444</t>
  </si>
  <si>
    <t>00008445</t>
  </si>
  <si>
    <t>00008446</t>
  </si>
  <si>
    <t>00008447</t>
  </si>
  <si>
    <t>00008455</t>
  </si>
  <si>
    <t>00008456</t>
  </si>
  <si>
    <t>00009342</t>
  </si>
  <si>
    <t>00009343</t>
  </si>
  <si>
    <t>00009344</t>
  </si>
  <si>
    <t>00009375</t>
  </si>
  <si>
    <t>00009376</t>
  </si>
  <si>
    <t>00009377</t>
  </si>
  <si>
    <t>00009567</t>
  </si>
  <si>
    <t>00009568</t>
  </si>
  <si>
    <t>00009569</t>
  </si>
  <si>
    <t>00009570</t>
  </si>
  <si>
    <t>00009655</t>
  </si>
  <si>
    <t>00009676</t>
  </si>
  <si>
    <t>00010598</t>
  </si>
  <si>
    <t>00010470</t>
  </si>
  <si>
    <t>00010488</t>
  </si>
  <si>
    <t>00010619</t>
  </si>
  <si>
    <t>00010650</t>
  </si>
  <si>
    <t>00010651</t>
  </si>
  <si>
    <t>00010756</t>
  </si>
  <si>
    <t>00010757</t>
  </si>
  <si>
    <t>00010796</t>
  </si>
  <si>
    <t>00010804</t>
  </si>
  <si>
    <t>00010806</t>
  </si>
  <si>
    <t>00010805</t>
  </si>
  <si>
    <t>00000242</t>
  </si>
  <si>
    <t>00010811</t>
  </si>
  <si>
    <t>00010812</t>
  </si>
  <si>
    <t>00010880</t>
  </si>
  <si>
    <t>00010881</t>
  </si>
  <si>
    <t>00012128</t>
  </si>
  <si>
    <t>00012140</t>
  </si>
  <si>
    <t>00012145</t>
  </si>
  <si>
    <t>00012186</t>
  </si>
  <si>
    <t>00013148</t>
  </si>
  <si>
    <t>00013149</t>
  </si>
  <si>
    <t>00013150</t>
  </si>
  <si>
    <t>00013151</t>
  </si>
  <si>
    <t>00013216</t>
  </si>
  <si>
    <t>00013237</t>
  </si>
  <si>
    <t>00013965</t>
  </si>
  <si>
    <t>00013969</t>
  </si>
  <si>
    <t>00013970</t>
  </si>
  <si>
    <t>00013971</t>
  </si>
  <si>
    <t>00013992</t>
  </si>
  <si>
    <t>00013993</t>
  </si>
  <si>
    <t>00014001</t>
  </si>
  <si>
    <t>00014028</t>
  </si>
  <si>
    <t>00014029</t>
  </si>
  <si>
    <t>00014451</t>
  </si>
  <si>
    <t>00014452</t>
  </si>
  <si>
    <t>00014453</t>
  </si>
  <si>
    <t>00014517</t>
  </si>
  <si>
    <t>00014518</t>
  </si>
  <si>
    <t>00014509</t>
  </si>
  <si>
    <t>260202-01012-00001</t>
  </si>
  <si>
    <t>TC260202-01011-00381</t>
  </si>
  <si>
    <t>Bán hàng CÔNG TY CỔ PHẦN TRUNG TÂM THƯƠNG MẠI LOTTE VIỆT NAM - CHI NHÁNH TÂY HỒ theo hóa đơn 00008419</t>
  </si>
  <si>
    <t>TC260201-01009-00100</t>
  </si>
  <si>
    <t>TC260202-01004-00212</t>
  </si>
  <si>
    <t>TC260202-01004-00213</t>
  </si>
  <si>
    <t>TC260202-01006-00073</t>
  </si>
  <si>
    <t>TC260202-01006-00158</t>
  </si>
  <si>
    <t>TC260202-01006-00159</t>
  </si>
  <si>
    <t>260202-01005-00107</t>
  </si>
  <si>
    <t>260202-01005-00108</t>
  </si>
  <si>
    <t>TC260204-01009-00035</t>
  </si>
  <si>
    <t>TC260204-01011-00021</t>
  </si>
  <si>
    <t>TC260204-01013-00029</t>
  </si>
  <si>
    <t>Bán hàng CÔNG TY CỔ PHẦN TRUNG TÂM THƯƠNG MẠI LOTTE VIỆT NAM - CHI NHÁNH TÂY HỒ theo hóa đơn 00009375</t>
  </si>
  <si>
    <t>Bán hàng CÔNG TY CỔ PHẦN TRUNG TÂM THƯƠNG MẠI LOTTE VIỆT NAM - CHI NHÁNH BA ĐÌNH theo hóa đơn 00009376</t>
  </si>
  <si>
    <t>Bán hàng CÔNG TY CỔ PHẦN TRUNG TÂM THƯƠNG MẠI LOTTE VIỆT NAM - CHI NHÁNH BA ĐÌNH theo hóa đơn 00009377</t>
  </si>
  <si>
    <t>TC260205-01004-00044</t>
  </si>
  <si>
    <t>TC260205-01004-00045</t>
  </si>
  <si>
    <t>TC260205-01016-00010</t>
  </si>
  <si>
    <t>TC260206-01013-00039</t>
  </si>
  <si>
    <t>260207-01012-00001</t>
  </si>
  <si>
    <t>260206-01001-00409</t>
  </si>
  <si>
    <t>TC260209-01009-00022</t>
  </si>
  <si>
    <t>Bán hàng CÔNG TY CỔ PHẦN TRUNG TÂM THƯƠNG MẠI LOTTE VIỆT NAM - CHI NHÁNH BA ĐÌNH theo hóa đơn 00010470</t>
  </si>
  <si>
    <t>Đ/C HĐ VÌ THIẾU CHÂN 500G Bán hàng CÔNG TY CỔ PHẦN TRUNG TÂM THƯƠNG MẠI LOTTE VIỆT NAM - CHI NHÁNH TÂY HỒ theo hóa đơn 00010488</t>
  </si>
  <si>
    <t>260209-01003-00249</t>
  </si>
  <si>
    <t>260210-01012-00001</t>
  </si>
  <si>
    <t>260209-01012-00047</t>
  </si>
  <si>
    <t>260209-01002-00314 - LOTTEMART PHÚ THỌ</t>
  </si>
  <si>
    <t>260209-01002-00243 - LOTTEMART PHÚ THỌ</t>
  </si>
  <si>
    <t>260209-01012-00700</t>
  </si>
  <si>
    <t>260211-01012-00053</t>
  </si>
  <si>
    <t>Bán hàng CÔNG TY CỔ PHẦN TRUNG TÂM THƯƠNG MẠI LOTTE VIỆT NAM - CHI NHÁNH TÂY HỒ theo hóa đơn 00010806</t>
  </si>
  <si>
    <t>Bán hàng CÔNG TY CỔ PHẦN TRUNG TÂM THƯƠNG MẠI LOTTE VIỆT NAM - CHI NHÁNH BA ĐÌNH theo hóa đơn 00010805</t>
  </si>
  <si>
    <t>Điều chỉnh giảm về 0 do xuất sai số lượng hóa đơn 00010488 09/02/2026</t>
  </si>
  <si>
    <t>TC260209-01009-00026</t>
  </si>
  <si>
    <t>TC260210-01013-00027</t>
  </si>
  <si>
    <t>260211-01001-00096 - LOTTE NAM SÀI GÒN</t>
  </si>
  <si>
    <t>260211-01001-00095 - LOTTE NAM SÀI GÒN</t>
  </si>
  <si>
    <t>260209-01010-00167</t>
  </si>
  <si>
    <t>260213-01001-00035 - LOTTE NAM SÀI GÒN</t>
  </si>
  <si>
    <t>260213-01012-00038</t>
  </si>
  <si>
    <t>PO SAU - LOTTE NAM SÀI GÒN</t>
  </si>
  <si>
    <t>TC260222-01009-00137</t>
  </si>
  <si>
    <t>TC260222-01013-00239</t>
  </si>
  <si>
    <t>TC260223-01016-00060</t>
  </si>
  <si>
    <t>TC260223-01011-00392</t>
  </si>
  <si>
    <t>260223-01005-00383</t>
  </si>
  <si>
    <t>TC260225-01011-00014</t>
  </si>
  <si>
    <t>Bán hàng CÔNG TY CỔ PHẦN TRUNG TÂM THƯƠNG MẠI LOTTE VIỆT NAM - CHI NHÁNH BA ĐÌNH theo hóa đơn 00013965</t>
  </si>
  <si>
    <t>260224-01001-00288 - LOTTE NAM SÀI GÒN</t>
  </si>
  <si>
    <t>260223-01001-00462 - LOTTE NAM SÀI GÒN</t>
  </si>
  <si>
    <t>260224-01001-00029 - LOTTE NAM SÀI GÒN</t>
  </si>
  <si>
    <t>260223-01002-00337 - LOTTEMART PHÚ THỌ</t>
  </si>
  <si>
    <t>260223-01002-00049 - LOTTEMART PHÚ THỌ</t>
  </si>
  <si>
    <t>260226-01005-00168</t>
  </si>
  <si>
    <t>260226-01010-00198</t>
  </si>
  <si>
    <t>260223-01010-00500</t>
  </si>
  <si>
    <t>TC260226-01006-00193</t>
  </si>
  <si>
    <t>TC260227-01004-00111</t>
  </si>
  <si>
    <t>TC260227-01016-00022</t>
  </si>
  <si>
    <t>260223-01012-00464</t>
  </si>
  <si>
    <t>260223-01012-00004</t>
  </si>
  <si>
    <t>260223-01003-00321</t>
  </si>
  <si>
    <t>00000267</t>
  </si>
  <si>
    <t>00000268</t>
  </si>
  <si>
    <t>Điều chỉnh giảm số lượng do khách hàng trả hàng theo phiếu 2602260101610019</t>
  </si>
  <si>
    <t>Điều chỉnh giảm số lượng do khách hàng trả hàng theo phiếu 2602260100610089</t>
  </si>
  <si>
    <t>1116</t>
  </si>
  <si>
    <t>1360</t>
  </si>
  <si>
    <t>1812</t>
  </si>
  <si>
    <t>2172</t>
  </si>
  <si>
    <t>1657</t>
  </si>
  <si>
    <t>1219</t>
  </si>
  <si>
    <t>1439</t>
  </si>
  <si>
    <t>1051</t>
  </si>
  <si>
    <t>1158</t>
  </si>
  <si>
    <t>1157</t>
  </si>
  <si>
    <t>1135</t>
  </si>
  <si>
    <t>1341</t>
  </si>
  <si>
    <t>1637</t>
  </si>
  <si>
    <t>1148</t>
  </si>
  <si>
    <t>1699</t>
  </si>
  <si>
    <t>1147</t>
  </si>
  <si>
    <t>1468</t>
  </si>
  <si>
    <t>1755</t>
  </si>
  <si>
    <t>844</t>
  </si>
  <si>
    <t>1114</t>
  </si>
  <si>
    <t>1591</t>
  </si>
  <si>
    <t>1109</t>
  </si>
  <si>
    <t>846</t>
  </si>
  <si>
    <t>1433</t>
  </si>
  <si>
    <t>1264</t>
  </si>
  <si>
    <t>2171</t>
  </si>
  <si>
    <t>1647</t>
  </si>
  <si>
    <t>2015</t>
  </si>
  <si>
    <t>1365</t>
  </si>
  <si>
    <t>PHÍ HOẠT ĐỘNG DÙNG THỬ SẢN PHẨM</t>
  </si>
  <si>
    <t>PHÍ BÁN HÀNG</t>
  </si>
  <si>
    <t>PHI HOAT DONG DUNG THU SAN PHAM T1.2026</t>
  </si>
  <si>
    <t>PHI DICH VU BAN HANG T1.2026</t>
  </si>
  <si>
    <t>PHÍ MỞ MÃ SP MỚI T1.2026: 2 SKU</t>
  </si>
  <si>
    <t>Thu lai phi van chuyenT1.2026</t>
  </si>
  <si>
    <t>Tiền chiết khấu - &lt;Chiết khấu cơ bản tháng 01/2026 kèm bảng kê số 14012026/BKHD/NT-LOTTE Ngày 13 tháng 02 năm 2026&gt;</t>
  </si>
  <si>
    <t>Tiền chiết khấu - &lt;Chiết khấu cơ bản tháng 01/2026 kèm bảng kê số 07012026/BKHD/NT-LOTTE Ngày 13 tháng 02 năm 2026&gt;</t>
  </si>
  <si>
    <t>Tiền chiết khấu - &lt;Chiết khấu cơ bản tháng 01/2026 kèm bảng kê số 13012026/BKHD/NT-LOTTE Ngày 13 tháng 02 năm 2026&gt;</t>
  </si>
  <si>
    <t>Tiền chiết khấu - &lt;Chiết khấu cơ bản tháng 01/2026 kèm bảng kê số 12012026/BKHD/NT-LOTTE Ngày 13 tháng 02 năm 2026&gt;</t>
  </si>
  <si>
    <t>Tiền chiết khấu - &lt;Chiết khấu cơ bản tháng 01/2026 kèm bảng kê số 11012026/BKHD/NT-LOTTE Ngày 13 tháng 02 năm 2026&gt;</t>
  </si>
  <si>
    <t>Tiền chiết khấu - &lt;Chiết khấu cơ bản tháng 01/2026 kèm bảng kê số 10012026/BKHD/NT-LOTTE Ngày 13 tháng 02 năm 2026&gt;</t>
  </si>
  <si>
    <t>Tiền chiết khấu - &lt;Chiết khấu cơ bản tháng 01/2026 kèm bảng kê số 09012026/BKHD/NT-LOTTE Ngày 13 tháng 02 năm 2026&gt;</t>
  </si>
  <si>
    <t>Tiền chiết khấu - &lt;Chiết khấu cơ bản tháng 01/2026 kèm bảng kê số 08012026/BKHD/NT-LOTTE Ngày 13 tháng 02 năm 2026&gt;</t>
  </si>
  <si>
    <t>Tiền chiết khấu - &lt;Chiết khấu cơ bản tháng 01/2026 kèm bảng kê số 06012026/BKHD/NT-LOTTE Ngày 13 tháng 02 năm 2026&gt;</t>
  </si>
  <si>
    <t>Tiền chiết khấu - &lt;Chiết khấu cơ bản tháng 01/2026 kèm bảng kê số 05012026/BKHD/NT-LOTTE Ngày 13 tháng 02 năm 2026&gt;</t>
  </si>
  <si>
    <t>Tiền chiết khấu - &lt;Chiết khấu cơ bản tháng 01/2026 kèm bảng kê số 04012026/BKHD/NT-LOTTE Ngày 13 tháng 02 năm 2026&gt;</t>
  </si>
  <si>
    <t>Tiền chiết khấu - &lt;Chiết khấu cơ bản tháng 01/2026 kèm bảng kê số 03012026/BKHD/NT-LOTTE Ngày 13 tháng 02 năm 2026&gt;</t>
  </si>
  <si>
    <t>Tiền chiết khấu - &lt;Chiết khấu cơ bản tháng 01/2026 kèm bảng kê số 02012026/BKHD/NT-LOTTE Ngày 13 tháng 02 năm 2026&gt;</t>
  </si>
  <si>
    <t>Tiền chiết khấu - &lt;Chiết khấu cơ bản tháng 01/2026 kèm bảng kê số 01012026/BKHD/NT-LOTTE Ngày 13 tháng 02 năm 2026&gt;</t>
  </si>
  <si>
    <t>THEO DÕI CÔNG NỢ / CTY LOTTE - 31/03/2026</t>
  </si>
  <si>
    <t>00014825</t>
  </si>
  <si>
    <t>00014574</t>
  </si>
  <si>
    <t>00014575</t>
  </si>
  <si>
    <t>00014576</t>
  </si>
  <si>
    <t>00000019</t>
  </si>
  <si>
    <t>00014770</t>
  </si>
  <si>
    <t>00014910</t>
  </si>
  <si>
    <t>00016264</t>
  </si>
  <si>
    <t>00016265</t>
  </si>
  <si>
    <t>00016266</t>
  </si>
  <si>
    <t>00016283</t>
  </si>
  <si>
    <t>00016304</t>
  </si>
  <si>
    <t>00017215</t>
  </si>
  <si>
    <t>00017216</t>
  </si>
  <si>
    <t>00017364</t>
  </si>
  <si>
    <t>00017366</t>
  </si>
  <si>
    <t>00018402</t>
  </si>
  <si>
    <t>00018403</t>
  </si>
  <si>
    <t>00018404</t>
  </si>
  <si>
    <t>00018443</t>
  </si>
  <si>
    <t>00018444</t>
  </si>
  <si>
    <t>00018479</t>
  </si>
  <si>
    <t>00018480</t>
  </si>
  <si>
    <t>00018863</t>
  </si>
  <si>
    <t>00019025</t>
  </si>
  <si>
    <t>00019026</t>
  </si>
  <si>
    <t>00019029</t>
  </si>
  <si>
    <t>00019036</t>
  </si>
  <si>
    <t>00000374</t>
  </si>
  <si>
    <t>00000375</t>
  </si>
  <si>
    <t>00019136</t>
  </si>
  <si>
    <t>00019182</t>
  </si>
  <si>
    <t>00019183</t>
  </si>
  <si>
    <t>00019189</t>
  </si>
  <si>
    <t>00019190</t>
  </si>
  <si>
    <t>00020690</t>
  </si>
  <si>
    <t>00020691</t>
  </si>
  <si>
    <t>00020712</t>
  </si>
  <si>
    <t>00020731</t>
  </si>
  <si>
    <t>00021512</t>
  </si>
  <si>
    <t>00021515</t>
  </si>
  <si>
    <t>00021516</t>
  </si>
  <si>
    <t>00021555</t>
  </si>
  <si>
    <t>00021574</t>
  </si>
  <si>
    <t>00021634</t>
  </si>
  <si>
    <t>00021633</t>
  </si>
  <si>
    <t>00021675</t>
  </si>
  <si>
    <t>00022729</t>
  </si>
  <si>
    <t>00022730</t>
  </si>
  <si>
    <t>00022767</t>
  </si>
  <si>
    <t>00022768</t>
  </si>
  <si>
    <t>00022804</t>
  </si>
  <si>
    <t>00023179</t>
  </si>
  <si>
    <t>00023070</t>
  </si>
  <si>
    <t>00023065</t>
  </si>
  <si>
    <t>00023066</t>
  </si>
  <si>
    <t>00023075</t>
  </si>
  <si>
    <t>00023165</t>
  </si>
  <si>
    <t>00023234</t>
  </si>
  <si>
    <t>260221-01003-00006</t>
  </si>
  <si>
    <t>Bán hàng CÔNG TY CỔ PHẦN TRUNG TÂM THƯƠNG MẠI LOTTE VIỆT NAM - CHI NHÁNH TÂY HỒ theo hóa đơn 00014574</t>
  </si>
  <si>
    <t>Bán hàng CÔNG TY CỔ PHẦN TRUNG TÂM THƯƠNG MẠI LOTTE VIỆT NAM - CHI NHÁNH TÂY HỒ theo hóa đơn 00014575</t>
  </si>
  <si>
    <t>Bán hàng CÔNG TY CỔ PHẦN TRUNG TÂM THƯƠNG MẠI LOTTE VIỆT NAM - CHI NHÁNH TÂY HỒ theo hóa đơn 00014576</t>
  </si>
  <si>
    <t>TC260302-01004-00165</t>
  </si>
  <si>
    <t>260302-01005-00260</t>
  </si>
  <si>
    <t>260302-01003-00179</t>
  </si>
  <si>
    <t>TC260305-01004-00047</t>
  </si>
  <si>
    <t>TC260305-01006-00042</t>
  </si>
  <si>
    <t>TC260305-01013-00100</t>
  </si>
  <si>
    <t>260306-01001-00288 - LOTTE NAM SÀI GÒN</t>
  </si>
  <si>
    <t>260305-01010-00055</t>
  </si>
  <si>
    <t>TC260309-01006-00137</t>
  </si>
  <si>
    <t>TC260309-01006-00339</t>
  </si>
  <si>
    <t>260309-01010-00131</t>
  </si>
  <si>
    <t>260309-01012-00414</t>
  </si>
  <si>
    <t>TC260311-01011-00014</t>
  </si>
  <si>
    <t>TC260311-01013-00069</t>
  </si>
  <si>
    <t>TC260311-01004-00123</t>
  </si>
  <si>
    <t>260310-01005-00077</t>
  </si>
  <si>
    <t>260309-01005-00233</t>
  </si>
  <si>
    <t>260311-01003-00001</t>
  </si>
  <si>
    <t>260309-01003-00182</t>
  </si>
  <si>
    <t>260312-01010-00120</t>
  </si>
  <si>
    <t>Bán hàng CÔNG TY CỔ PHẦN TRUNG TÂM THƯƠNG MẠI LOTTE VIỆT NAM - CHI NHÁNH BA ĐÌNH theo hóa đơn 00019025</t>
  </si>
  <si>
    <t>Bán hàng CÔNG TY CỔ PHẦN TRUNG TÂM THƯƠNG MẠI LOTTE VIỆT NAM - CHI NHÁNH TÂY HỒ theo hóa đơn 00019026</t>
  </si>
  <si>
    <t>TC260313-01013-00028</t>
  </si>
  <si>
    <t>260313-01001-00228 - LOTTE NAM SÀI GÒN</t>
  </si>
  <si>
    <t>Điều chỉnh giảm hóa đơn 00010470 09/02/2026 về 0 do khách hàng không nhận hàng</t>
  </si>
  <si>
    <t>Điều chỉnh tên hàng từ "Gà hun cỏ xạ hương Coop Select 500g" thành "Gà muối hun cỏ xạ hương 500g"</t>
  </si>
  <si>
    <t>TC260314-01009-00023</t>
  </si>
  <si>
    <t>260314-01001-00130 - LOTTE NAM SÀI GÒN</t>
  </si>
  <si>
    <t>260316-01001-00388 - LOTTE NAM SÀI GÒN</t>
  </si>
  <si>
    <t>260316-01005-00119</t>
  </si>
  <si>
    <t>Bán hàng CÔNG TY CỔ PHẦN TRUNG TÂM THƯƠNG MẠI LOTTE VIỆT NAM - CHI NHÁNH TÂY HỒ theo hóa đơn 00019190</t>
  </si>
  <si>
    <t>TC260318-01011-00024</t>
  </si>
  <si>
    <t>TC260318-01013-00049</t>
  </si>
  <si>
    <t>260316-01003-00141</t>
  </si>
  <si>
    <t>260318-01012-00082</t>
  </si>
  <si>
    <t>TC260319-01006-00191</t>
  </si>
  <si>
    <t>260319-01001-00362 - LOTTE NAM SÀI GÒN</t>
  </si>
  <si>
    <t>260320-01001-00252 - LOTTE NAM SÀI GÒN</t>
  </si>
  <si>
    <t>260319-01012-00118</t>
  </si>
  <si>
    <t>Bán hàng CÔNG TY CỔ PHẦN TRUNG TÂM THƯƠNG MẠI LOTTE VIỆT NAM - CHI NHÁNH TÂY HỒ theo hóa đơn 00021574</t>
  </si>
  <si>
    <t>TC260323-01013-00043</t>
  </si>
  <si>
    <t>TC260323-01004-00136</t>
  </si>
  <si>
    <t>260323-01005-00240</t>
  </si>
  <si>
    <t>260323-01012-00082</t>
  </si>
  <si>
    <t>260323-01012-00331</t>
  </si>
  <si>
    <t>TC260325-01009-00042</t>
  </si>
  <si>
    <t>TC260325-01011-00024</t>
  </si>
  <si>
    <t>Bán hàng CÔNG TY CỔ PHẦN TRUNG TÂM THƯƠNG MẠI LOTTE VIỆT NAM - CHI NHÁNH TÂY HỒ theo hóa đơn 00022804</t>
  </si>
  <si>
    <t>Bán hàng CÔNG TY CỔ PHẦN TRUNG TÂM THƯƠNG MẠI LOTTE VIỆT NAM - CHI NHÁNH BA ĐÌNH theo hóa đơn 00022931</t>
  </si>
  <si>
    <t>260326-01003-00028</t>
  </si>
  <si>
    <t>260325-01001-00232 - LOTTE NAM SÀI GÒN</t>
  </si>
  <si>
    <t>260325-01001-00046 - LOTTE NAM SÀI GÒN</t>
  </si>
  <si>
    <t>Bán hàng CÔNG TY CỔ PHẦN TRUNG TÂM THƯƠNG MẠI LOTTE VIỆT NAM - CHI NHÁNH BA ĐÌNH theo hóa đơn 00023165</t>
  </si>
  <si>
    <t>260326-01002-00176 - LOTTE PHÚ THỌ</t>
  </si>
  <si>
    <t>260330-01002-00019 - LOTTE PHÚ THỌ</t>
  </si>
  <si>
    <t>Điều chỉnh giảm số lượng do khách hàng trả hàng theo phiếu 2603140100410018</t>
  </si>
  <si>
    <t>Điều chỉnh giảm số lượng do khách hàng trả hàng theo phiếu 2603160101210251</t>
  </si>
  <si>
    <t>Điều chỉnh giảm số lượng do khách hàng trả hàng theo phiếu 2603230101210186</t>
  </si>
  <si>
    <t>LOTTEMART PHÚ THỌ - Điều chỉnh giảm số lượng do khách hàng trả hàng theo phiếu 2603270100210054</t>
  </si>
  <si>
    <t>LOTTE NAM SÀI GÒN - Điều chỉnh giảm số lượng do khách hàng trả hàng theo phiếu 2603250100110385</t>
  </si>
  <si>
    <t>Điều chỉnh giảm số lượng do khách hàng trả hàng theo phiếu 2603090101110092</t>
  </si>
  <si>
    <t>2455</t>
  </si>
  <si>
    <t>2725</t>
  </si>
  <si>
    <t>3086</t>
  </si>
  <si>
    <t>3400</t>
  </si>
  <si>
    <t>2051</t>
  </si>
  <si>
    <t>2280</t>
  </si>
  <si>
    <t>1890</t>
  </si>
  <si>
    <t>2133</t>
  </si>
  <si>
    <t>2142</t>
  </si>
  <si>
    <t>1790</t>
  </si>
  <si>
    <t>1622</t>
  </si>
  <si>
    <t>1875</t>
  </si>
  <si>
    <t>2028</t>
  </si>
  <si>
    <t>2027</t>
  </si>
  <si>
    <t>2299</t>
  </si>
  <si>
    <t>2079</t>
  </si>
  <si>
    <t>2009</t>
  </si>
  <si>
    <t>2277</t>
  </si>
  <si>
    <t>2496</t>
  </si>
  <si>
    <t>2062</t>
  </si>
  <si>
    <t>3054</t>
  </si>
  <si>
    <t>2433</t>
  </si>
  <si>
    <t>2389</t>
  </si>
  <si>
    <t>1956</t>
  </si>
  <si>
    <t>2317</t>
  </si>
  <si>
    <t>3192</t>
  </si>
  <si>
    <t>2695</t>
  </si>
  <si>
    <t>1533</t>
  </si>
  <si>
    <t>PHI HOAT DONG DUNG THU SAN PHAM T.22026</t>
  </si>
  <si>
    <t>PHI DICH VU BAN HANG T2.2026</t>
  </si>
  <si>
    <t>Tiền chiết khấu - &lt;Chiết khấu doanh số năm 2025 kèm bảng kê số 072025/BKHD/NT-LOTTE Ngày 20 tháng 03 năm 2026&gt;</t>
  </si>
  <si>
    <t>Tiền chiết khấu - &lt;Chiết khấu doanh số năm 2025 kèm bảng kê số 152025/BKHD/NT-LOTTE Ngày 20 tháng 03 năm 2026&gt;</t>
  </si>
  <si>
    <t>Tiền chiết khấu - &lt;Chiết khấu cơ bản tháng 02/2026 kèm bảng kê số 07022026/BKHD/NT-LOTTE Ngày 20  tháng 03 năm 2026&gt;</t>
  </si>
  <si>
    <t>Tiền chiết khấu - &lt;Chiết khấu cơ bản tháng 02/2026 kèm bảng kê số 14022026/BKHD/NT-LOTTE Ngày 20  tháng 03 năm 2026&gt;</t>
  </si>
  <si>
    <t>Tiền chiết khấu - &lt;Chiết khấu doanh số năm 2025 kèm bảng kê số 012025/BKHD/NT-LOTTE Ngày 20 tháng 03 năm 2026&gt;</t>
  </si>
  <si>
    <t>Tiền chiết khấu - &lt;Chiết khấu doanh số năm 2025 kèm bảng kê số 022025/BKHD/NT-LOTTE Ngày 20 tháng 03 năm 2026&gt;</t>
  </si>
  <si>
    <t>Tiền chiết khấu - &lt;Chiết khấu doanh số năm 2025 kèm bảng kê số 032025/BKHD/NT-LOTTE Ngày 20 tháng 03 năm 2026&gt;</t>
  </si>
  <si>
    <t>Tiền chiết khấu - &lt;Chiết khấu doanh số năm 2025 kèm bảng kê số 042025/BKHD/NT-LOTTE Ngày 20 tháng 03 năm 2026&gt;</t>
  </si>
  <si>
    <t>Tiền chiết khấu - &lt;Chiết khấu doanh số năm 2025 kèm bảng kê số 052025/BKHD/NT-LOTTE Ngày 20 tháng 03 năm 2026&gt;</t>
  </si>
  <si>
    <t>Tiền chiết khấu - &lt;Chiết khấu doanh số năm 2025 kèm bảng kê số 062025/BKHD/NT-LOTTE Ngày 20 tháng 03 năm 2026&gt;</t>
  </si>
  <si>
    <t>Tiền chiết khấu - &lt;Chiết khấu doanh số năm 2025 kèm bảng kê số 082025/BKHD/NT-LOTTE Ngày 20 tháng 03 năm 2026&gt;</t>
  </si>
  <si>
    <t>Tiền chiết khấu - &lt;Chiết khấu doanh số năm 2025 kèm bảng kê số 092025/BKHD/NT-LOTTE Ngày 20 tháng 03 năm 2026&gt;</t>
  </si>
  <si>
    <t>Tiền chiết khấu - &lt;Chiết khấu doanh số năm 2025 kèm bảng kê số 102025/BKHD/NT-LOTTE Ngày 20 tháng 03 năm 2026&gt;</t>
  </si>
  <si>
    <t>Tiền chiết khấu - &lt;Chiết khấu doanh số năm 2025 kèm bảng kê số 112025/BKHD/NT-LOTTE Ngày 20 tháng 03 năm 2026&gt;</t>
  </si>
  <si>
    <t>Tiền chiết khấu - &lt;Chiết khấu doanh số năm 2025 kèm bảng kê số 122025/BKHD/NT-LOTTE Ngày 20 tháng 03 năm 2026&gt;</t>
  </si>
  <si>
    <t>Tiền chiết khấu - &lt;Chiết khấu doanh số năm 2025 kèm bảng kê số 132025/BKHD/NT-LOTTE Ngày 20 tháng 03 năm 2026&gt;</t>
  </si>
  <si>
    <t>Tiền chiết khấu - &lt;Chiết khấu doanh số năm 2025 kèm bảng kê số 142025/BKHD/NT-LOTTE Ngày 20 tháng 03 năm 2026&gt;</t>
  </si>
  <si>
    <t>Tiền chiết khấu - &lt;Chiết khấu cơ bản tháng 02/2026 kèm bảng kê số 01022026/BKHD/NT-LOTTE Ngày 20  tháng 03 năm 2026&gt;</t>
  </si>
  <si>
    <t>Tiền chiết khấu - &lt;Chiết khấu cơ bản tháng 02/2026 kèm bảng kê số 02022026/BKHD/NT-LOTTE Ngày 20  tháng 03 năm 2026&gt;</t>
  </si>
  <si>
    <t>Tiền chiết khấu - &lt;Chiết khấu cơ bản tháng 02/2026 kèm bảng kê số 03022026/BKHD/NT-LOTTE Ngày 20  tháng 03 năm 2026&gt;</t>
  </si>
  <si>
    <t>Tiền chiết khấu - &lt;Chiết khấu cơ bản tháng 02/2026 kèm bảng kê số 04022026/BKHD/NT-LOTTE Ngày 20  tháng 03 năm 2026&gt;</t>
  </si>
  <si>
    <t>Tiền chiết khấu - &lt;Chiết khấu cơ bản tháng 02/2026 kèm bảng kê số 05022026/BKHD/NT-LOTTE Ngày 20  tháng 03 năm 2026&gt;</t>
  </si>
  <si>
    <t>Tiền chiết khấu - &lt;Chiết khấu cơ bản tháng 02/2026 kèm bảng kê số 06022026/BKHD/NT-LOTTE Ngày 20  tháng 03 năm 2026&gt;</t>
  </si>
  <si>
    <t>Tiền chiết khấu - &lt;Chiết khấu cơ bản tháng 02/2026 kèm bảng kê số 08022026/BKHD/NT-LOTTE Ngày 20  tháng 03 năm 2026&gt;</t>
  </si>
  <si>
    <t>Tiền chiết khấu - &lt;Chiết khấu cơ bản tháng 02/2026 kèm bảng kê số 09022026/BKHD/NT-LOTTE Ngày 20  tháng 03 năm 2026&gt;</t>
  </si>
  <si>
    <t>Tiền chiết khấu - &lt;Chiết khấu cơ bản tháng 02/2026 kèm bảng kê số 10022026/BKHD/NT-LOTTE Ngày 20  tháng 03 năm 2026&gt;</t>
  </si>
  <si>
    <t>Tiền chiết khấu - &lt;Chiết khấu cơ bản tháng 02/2026 kèm bảng kê số 11022026/BKHD/NT-LOTTE Ngày 20  tháng 03 năm 2026&gt;</t>
  </si>
  <si>
    <t>Tiền chiết khấu - &lt;Chiết khấu cơ bản tháng 02/2026 kèm bảng kê số 12022026/BKHD/NT-LOTTE Ngày 20  tháng 03 năm 2026&gt;</t>
  </si>
  <si>
    <t>Tiền chiết khấu - &lt;Chiết khấu cơ bản tháng 02/2026 kèm bảng kê số 13022026/BKHD/NT-LOTTE Ngày 20  tháng 03 năm 2026&gt;</t>
  </si>
  <si>
    <t>Thu lai phi van chuyenT2.2026</t>
  </si>
  <si>
    <t>Điều chỉnh giảm số lượng do khách hàng trả hàng theo phiếu 2603300101210160</t>
  </si>
  <si>
    <t>Điều chỉnh giảm hóa đơn về 0 do khách hàng không nhận hàng</t>
  </si>
  <si>
    <t>Bán hàng CÔNG TY CỔ PHẦN TRUNG TÂM THƯƠNG MẠI LOTTE VIỆT NAM - CHI NHÁNH TÂY HỒ theo hóa đơn 00024187</t>
  </si>
  <si>
    <t>260331-01001-00048 - LOTTE NAM SÀI GÒN</t>
  </si>
  <si>
    <t>260331-01001-00209 - LOTTE NAM SÀI GÒN</t>
  </si>
  <si>
    <t>260328-01001-00122 - LOTTE NAM SÀI GÒN</t>
  </si>
  <si>
    <t>260330-01005-00141</t>
  </si>
  <si>
    <t>260328-01005-00038</t>
  </si>
  <si>
    <t>TC260330-01004-00480</t>
  </si>
  <si>
    <t>TC260331-01016-00024</t>
  </si>
  <si>
    <t>Bán hàng CÔNG TY CỔ PHẦN TRUNG TÂM THƯƠNG MẠI LOTTE VIỆT NAM - CHI NHÁNH TÂY HỒ theo hóa đơn 00024372</t>
  </si>
  <si>
    <t>260402-01012-00034</t>
  </si>
  <si>
    <t>260330-01012-00090</t>
  </si>
  <si>
    <t>TC260402-01013-00117</t>
  </si>
  <si>
    <t>TC260402-01006-00013</t>
  </si>
  <si>
    <t>260401-01001-00028 - LOTTE NAM SÀI GÒN</t>
  </si>
  <si>
    <t>TC260403-01013-00034</t>
  </si>
  <si>
    <t>TC260406-01013-00064</t>
  </si>
  <si>
    <t>TC260406-01006-00030</t>
  </si>
  <si>
    <t>TC260402-01006-00053</t>
  </si>
  <si>
    <t>TC260401-01011-00005</t>
  </si>
  <si>
    <t>TC260406-01015-00048</t>
  </si>
  <si>
    <t>260406-01012-00034</t>
  </si>
  <si>
    <t>260408-01011-00035</t>
  </si>
  <si>
    <t>260408-01001-00289</t>
  </si>
  <si>
    <t>TC260406-01004-00156</t>
  </si>
  <si>
    <t>TC260408-01011-00035</t>
  </si>
  <si>
    <t>260406-01002-00285 - LOTTEMART PHÚ THỌ</t>
  </si>
  <si>
    <t>260406-01005-00116</t>
  </si>
  <si>
    <t>260406-01005-00115</t>
  </si>
  <si>
    <t>TC260409-01004-00051</t>
  </si>
  <si>
    <t>TC260410-01013-00055</t>
  </si>
  <si>
    <t>260405-01008-00121</t>
  </si>
  <si>
    <t>260406-01017-00479</t>
  </si>
  <si>
    <t>260408-01017-00300</t>
  </si>
  <si>
    <t>260409-01017-00195</t>
  </si>
  <si>
    <t>260411-01017-00124</t>
  </si>
  <si>
    <t>TC260408-01009-00183</t>
  </si>
  <si>
    <t>TC260412-01006-00009</t>
  </si>
  <si>
    <t>TC260413-01004-00114</t>
  </si>
  <si>
    <t>TC260413-01004-00456</t>
  </si>
  <si>
    <t>260409-01002-00129 - LOTTEMART PHÚ THỌ</t>
  </si>
  <si>
    <t>TC260415-01011-00022</t>
  </si>
  <si>
    <t>260415-01001-00246 - LOTTE NAM SÀI GÒN</t>
  </si>
  <si>
    <t>260413-01001-00128 - LOTTE NAM SÀI GÒN</t>
  </si>
  <si>
    <t>260413-01001-00411 - LOTTE NAM SÀI GÒN</t>
  </si>
  <si>
    <t>260413-01012-00398</t>
  </si>
  <si>
    <t>TC260416-01009-00036</t>
  </si>
  <si>
    <t>260415-01005-00104</t>
  </si>
  <si>
    <t>260413-01005-00272</t>
  </si>
  <si>
    <t>Bán hàng CÔNG TY CỔ PHẦN TRUNG TÂM THƯƠNG MẠI LOTTE VIỆT NAM - CHI NHÁNH TÂY HỒ theo hóa đơn 00028183 ( ĐƠN RA 16-4)</t>
  </si>
  <si>
    <t>260416-01001-00270 - LOTTE NAM SÀI GÒN</t>
  </si>
  <si>
    <t>260417-01001-00230 - LOTTE NAM SÀI GÒN</t>
  </si>
  <si>
    <t>260416-01012-00264</t>
  </si>
  <si>
    <t>Bán hàng CÔNG TY CỔ PHẦN TRUNG TÂM THƯƠNG MẠI LOTTE VIỆT NAM - CHI NHÁNH BA ĐÌNH theo hóa đơn 00028276</t>
  </si>
  <si>
    <t>TC260418-01016-00045</t>
  </si>
  <si>
    <t>260421-01002-00011</t>
  </si>
  <si>
    <t>TC260420-01004-00147</t>
  </si>
  <si>
    <t>TC260421-01004-00123</t>
  </si>
  <si>
    <t>TC260420-01013-00067</t>
  </si>
  <si>
    <t>TC260420-01011-00042</t>
  </si>
  <si>
    <t>260420-01012-00139</t>
  </si>
  <si>
    <t>260421-01012-00030</t>
  </si>
  <si>
    <t>260423-01003-00057</t>
  </si>
  <si>
    <t>260420-01010-00264</t>
  </si>
  <si>
    <t>260423-01002-00121</t>
  </si>
  <si>
    <t>260423-01005-00218</t>
  </si>
  <si>
    <t>260423-01001-00260</t>
  </si>
  <si>
    <t>260423-01012-00216</t>
  </si>
  <si>
    <t>TC260423-01004-00226</t>
  </si>
  <si>
    <t>TC260423-01006-00015</t>
  </si>
  <si>
    <t>260425-01001-00229</t>
  </si>
  <si>
    <t>260424-01001-00295</t>
  </si>
  <si>
    <t>260427-01010-00246</t>
  </si>
  <si>
    <t>260427-01005-00177</t>
  </si>
  <si>
    <t>260427-01003-00061</t>
  </si>
  <si>
    <t>260427-01012-00048</t>
  </si>
  <si>
    <t>260427-01012-00375</t>
  </si>
  <si>
    <t>LOTTE NHA TRANG GOLD COAST</t>
  </si>
  <si>
    <t>LOTTEMART PHÚ THỌ</t>
  </si>
  <si>
    <t>Điều chỉnh giảm số lượng do khách hàng trả hàng theo phiếu 2604080100610106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</si>
</sst>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9" fontId="11" fillId="0" borderId="9" xfId="2" applyFont="1" applyBorder="1" applyAlignment="1">
      <alignment horizontal="right" vertical="center"/>
    </xf>
    <xf numFmtId="0" fontId="11" fillId="5" borderId="9" xfId="0" applyFont="1" applyFill="1" applyBorder="1" applyAlignment="1">
      <alignment horizontal="left" vertical="center"/>
    </xf>
    <xf numFmtId="38" fontId="11" fillId="3" borderId="9" xfId="0" applyNumberFormat="1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3" fontId="12" fillId="0" borderId="0" xfId="0" applyNumberFormat="1" applyFont="1"/>
    <xf numFmtId="9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workbookViewId="0">
      <selection activeCell="I46" sqref="I46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50" t="s">
        <v>439</v>
      </c>
      <c r="B1" s="50"/>
      <c r="C1" s="50"/>
      <c r="D1" s="50"/>
      <c r="E1" s="50"/>
      <c r="F1" s="50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266963805</v>
      </c>
      <c r="D3" s="26"/>
      <c r="E3" s="26"/>
      <c r="F3" s="26"/>
      <c r="G3" s="30"/>
      <c r="H3" s="7"/>
      <c r="J3" s="29"/>
    </row>
    <row r="4" spans="1:10" ht="15.75" x14ac:dyDescent="0.25">
      <c r="A4" s="12" t="s">
        <v>61</v>
      </c>
      <c r="B4" s="8" t="s">
        <v>49</v>
      </c>
      <c r="C4" s="9">
        <v>431787505</v>
      </c>
      <c r="D4" s="9"/>
      <c r="E4" s="10"/>
      <c r="F4" s="10"/>
      <c r="G4" s="29"/>
      <c r="H4" s="7"/>
    </row>
    <row r="5" spans="1:10" ht="15.75" x14ac:dyDescent="0.25">
      <c r="A5" s="41" t="s">
        <v>62</v>
      </c>
      <c r="B5" s="8" t="s">
        <v>49</v>
      </c>
      <c r="C5" s="42">
        <v>526164006</v>
      </c>
      <c r="D5" s="42"/>
      <c r="E5" s="43"/>
      <c r="F5" s="43"/>
      <c r="G5" s="29"/>
      <c r="H5" s="7"/>
    </row>
    <row r="6" spans="1:10" ht="15.75" x14ac:dyDescent="0.25">
      <c r="A6" s="41" t="s">
        <v>63</v>
      </c>
      <c r="B6" s="8" t="s">
        <v>49</v>
      </c>
      <c r="C6" s="42">
        <v>97605289</v>
      </c>
      <c r="D6" s="42"/>
      <c r="E6" s="43"/>
      <c r="F6" s="43"/>
      <c r="G6" s="29"/>
      <c r="H6" s="30"/>
    </row>
    <row r="7" spans="1:10" ht="15.75" x14ac:dyDescent="0.25">
      <c r="A7" s="41" t="s">
        <v>64</v>
      </c>
      <c r="B7" s="8" t="s">
        <v>49</v>
      </c>
      <c r="C7" s="42"/>
      <c r="D7" s="42"/>
      <c r="E7" s="43"/>
      <c r="F7" s="43"/>
      <c r="G7" s="29"/>
      <c r="H7" s="30"/>
    </row>
    <row r="8" spans="1:10" ht="15.75" hidden="1" x14ac:dyDescent="0.25">
      <c r="A8" s="41" t="s">
        <v>65</v>
      </c>
      <c r="B8" s="8" t="s">
        <v>49</v>
      </c>
      <c r="C8" s="42"/>
      <c r="D8" s="42"/>
      <c r="E8" s="43"/>
      <c r="F8" s="43"/>
      <c r="G8" s="29"/>
      <c r="H8" s="30"/>
    </row>
    <row r="9" spans="1:10" ht="15.75" hidden="1" x14ac:dyDescent="0.25">
      <c r="A9" s="41" t="s">
        <v>66</v>
      </c>
      <c r="B9" s="8" t="s">
        <v>49</v>
      </c>
      <c r="C9" s="42"/>
      <c r="D9" s="42"/>
      <c r="E9" s="43"/>
      <c r="F9" s="43"/>
      <c r="G9" s="29"/>
      <c r="H9" s="30"/>
    </row>
    <row r="10" spans="1:10" ht="15.75" hidden="1" x14ac:dyDescent="0.25">
      <c r="A10" s="41" t="s">
        <v>67</v>
      </c>
      <c r="B10" s="8" t="s">
        <v>49</v>
      </c>
      <c r="C10" s="42"/>
      <c r="D10" s="42"/>
      <c r="E10" s="43"/>
      <c r="F10" s="43"/>
      <c r="G10" s="29"/>
      <c r="H10" s="30"/>
    </row>
    <row r="11" spans="1:10" ht="15.75" hidden="1" x14ac:dyDescent="0.25">
      <c r="A11" s="41" t="s">
        <v>68</v>
      </c>
      <c r="B11" s="8" t="s">
        <v>49</v>
      </c>
      <c r="C11" s="42"/>
      <c r="D11" s="42"/>
      <c r="E11" s="43"/>
      <c r="F11" s="43"/>
      <c r="G11" s="29"/>
      <c r="H11" s="30"/>
    </row>
    <row r="12" spans="1:10" ht="15.75" hidden="1" x14ac:dyDescent="0.25">
      <c r="A12" s="41" t="s">
        <v>69</v>
      </c>
      <c r="B12" s="8" t="s">
        <v>49</v>
      </c>
      <c r="C12" s="42"/>
      <c r="D12" s="42"/>
      <c r="E12" s="43"/>
      <c r="F12" s="43"/>
      <c r="G12" s="29"/>
      <c r="H12" s="30"/>
    </row>
    <row r="13" spans="1:10" ht="15.75" hidden="1" x14ac:dyDescent="0.25">
      <c r="A13" s="41" t="s">
        <v>70</v>
      </c>
      <c r="B13" s="8" t="s">
        <v>49</v>
      </c>
      <c r="C13" s="42"/>
      <c r="D13" s="42"/>
      <c r="E13" s="43"/>
      <c r="F13" s="43"/>
      <c r="G13" s="29"/>
      <c r="H13" s="30"/>
    </row>
    <row r="14" spans="1:10" ht="15.75" hidden="1" x14ac:dyDescent="0.25">
      <c r="A14" s="41" t="s">
        <v>71</v>
      </c>
      <c r="B14" s="8" t="s">
        <v>49</v>
      </c>
      <c r="C14" s="42"/>
      <c r="D14" s="42"/>
      <c r="E14" s="43"/>
      <c r="F14" s="43"/>
      <c r="G14" s="29"/>
      <c r="H14" s="30"/>
    </row>
    <row r="15" spans="1:10" ht="15.75" hidden="1" x14ac:dyDescent="0.25">
      <c r="A15" s="41" t="s">
        <v>72</v>
      </c>
      <c r="B15" s="8" t="s">
        <v>49</v>
      </c>
      <c r="C15" s="42"/>
      <c r="D15" s="42"/>
      <c r="E15" s="43"/>
      <c r="F15" s="43"/>
      <c r="G15" s="29"/>
      <c r="H15" s="30"/>
    </row>
    <row r="16" spans="1:10" ht="15.75" x14ac:dyDescent="0.25">
      <c r="A16" s="12"/>
      <c r="B16" s="21"/>
      <c r="C16" s="9"/>
      <c r="D16" s="9"/>
      <c r="E16" s="10"/>
      <c r="F16" s="11"/>
    </row>
    <row r="17" spans="1:8" ht="15.75" x14ac:dyDescent="0.25">
      <c r="A17" s="51" t="s">
        <v>6</v>
      </c>
      <c r="B17" s="52"/>
      <c r="C17" s="15">
        <f>SUM(C4:C16)</f>
        <v>1055556800</v>
      </c>
      <c r="D17" s="15"/>
      <c r="E17" s="17"/>
      <c r="F17" s="15"/>
    </row>
    <row r="18" spans="1:8" ht="15.75" x14ac:dyDescent="0.25">
      <c r="A18" s="12" t="s">
        <v>61</v>
      </c>
      <c r="B18" s="21" t="s">
        <v>23</v>
      </c>
      <c r="C18" s="9"/>
      <c r="D18" s="9">
        <v>1691844</v>
      </c>
      <c r="E18" s="10"/>
      <c r="F18" s="11"/>
    </row>
    <row r="19" spans="1:8" ht="15.75" x14ac:dyDescent="0.25">
      <c r="A19" s="41" t="s">
        <v>62</v>
      </c>
      <c r="B19" s="21" t="s">
        <v>23</v>
      </c>
      <c r="C19" s="42"/>
      <c r="D19" s="42">
        <v>1633665</v>
      </c>
      <c r="E19" s="43"/>
      <c r="F19" s="44"/>
    </row>
    <row r="20" spans="1:8" ht="15.75" x14ac:dyDescent="0.25">
      <c r="A20" s="41" t="s">
        <v>63</v>
      </c>
      <c r="B20" s="21" t="s">
        <v>23</v>
      </c>
      <c r="C20" s="42"/>
      <c r="D20" s="42">
        <v>11022728</v>
      </c>
      <c r="E20" s="43"/>
      <c r="F20" s="44"/>
    </row>
    <row r="21" spans="1:8" ht="15.75" x14ac:dyDescent="0.25">
      <c r="A21" s="41" t="s">
        <v>64</v>
      </c>
      <c r="B21" s="21" t="s">
        <v>23</v>
      </c>
      <c r="C21" s="42"/>
      <c r="D21" s="42"/>
      <c r="E21" s="43"/>
      <c r="F21" s="44"/>
    </row>
    <row r="22" spans="1:8" ht="15.75" hidden="1" x14ac:dyDescent="0.25">
      <c r="A22" s="41" t="s">
        <v>65</v>
      </c>
      <c r="B22" s="21" t="s">
        <v>23</v>
      </c>
      <c r="C22" s="42"/>
      <c r="D22" s="42"/>
      <c r="E22" s="43"/>
      <c r="F22" s="44"/>
    </row>
    <row r="23" spans="1:8" ht="15.75" hidden="1" x14ac:dyDescent="0.25">
      <c r="A23" s="41" t="s">
        <v>66</v>
      </c>
      <c r="B23" s="21" t="s">
        <v>23</v>
      </c>
      <c r="C23" s="42"/>
      <c r="D23" s="42"/>
      <c r="E23" s="43"/>
      <c r="F23" s="44"/>
    </row>
    <row r="24" spans="1:8" ht="15.75" hidden="1" x14ac:dyDescent="0.25">
      <c r="A24" s="41" t="s">
        <v>67</v>
      </c>
      <c r="B24" s="21" t="s">
        <v>23</v>
      </c>
      <c r="C24" s="42"/>
      <c r="D24" s="42"/>
      <c r="E24" s="43"/>
      <c r="F24" s="44"/>
    </row>
    <row r="25" spans="1:8" ht="15.75" hidden="1" x14ac:dyDescent="0.25">
      <c r="A25" s="41" t="s">
        <v>68</v>
      </c>
      <c r="B25" s="21" t="s">
        <v>23</v>
      </c>
      <c r="C25" s="42"/>
      <c r="D25" s="42"/>
      <c r="E25" s="43"/>
      <c r="F25" s="44"/>
    </row>
    <row r="26" spans="1:8" ht="15.75" hidden="1" x14ac:dyDescent="0.25">
      <c r="A26" s="41" t="s">
        <v>69</v>
      </c>
      <c r="B26" s="21" t="s">
        <v>23</v>
      </c>
      <c r="C26" s="42"/>
      <c r="D26" s="42"/>
      <c r="E26" s="43"/>
      <c r="F26" s="44"/>
    </row>
    <row r="27" spans="1:8" ht="15.75" hidden="1" x14ac:dyDescent="0.25">
      <c r="A27" s="41" t="s">
        <v>70</v>
      </c>
      <c r="B27" s="21" t="s">
        <v>23</v>
      </c>
      <c r="C27" s="42"/>
      <c r="D27" s="42"/>
      <c r="E27" s="43"/>
      <c r="F27" s="44"/>
    </row>
    <row r="28" spans="1:8" ht="15.75" hidden="1" x14ac:dyDescent="0.25">
      <c r="A28" s="41" t="s">
        <v>71</v>
      </c>
      <c r="B28" s="21" t="s">
        <v>23</v>
      </c>
      <c r="C28" s="42"/>
      <c r="D28" s="42"/>
      <c r="E28" s="43"/>
      <c r="F28" s="44"/>
    </row>
    <row r="29" spans="1:8" ht="15.75" hidden="1" x14ac:dyDescent="0.25">
      <c r="A29" s="41" t="s">
        <v>72</v>
      </c>
      <c r="B29" s="21" t="s">
        <v>23</v>
      </c>
      <c r="C29" s="42"/>
      <c r="D29" s="42"/>
      <c r="E29" s="43"/>
      <c r="F29" s="44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51" t="s">
        <v>7</v>
      </c>
      <c r="B31" s="52"/>
      <c r="C31" s="15"/>
      <c r="D31" s="15">
        <f>SUM(D18:D30)</f>
        <v>14348237</v>
      </c>
      <c r="E31" s="17"/>
      <c r="F31" s="18"/>
      <c r="H31" s="29"/>
    </row>
    <row r="32" spans="1:8" ht="15.75" x14ac:dyDescent="0.25">
      <c r="A32" s="12" t="s">
        <v>61</v>
      </c>
      <c r="B32" s="21" t="s">
        <v>5</v>
      </c>
      <c r="C32" s="9"/>
      <c r="D32" s="9"/>
      <c r="E32" s="10">
        <v>36375991</v>
      </c>
      <c r="F32" s="11"/>
      <c r="H32" s="29"/>
    </row>
    <row r="33" spans="1:8" ht="15.75" x14ac:dyDescent="0.25">
      <c r="A33" s="41" t="s">
        <v>62</v>
      </c>
      <c r="B33" s="21" t="s">
        <v>5</v>
      </c>
      <c r="C33" s="42"/>
      <c r="D33" s="42"/>
      <c r="E33" s="43">
        <v>79105068</v>
      </c>
      <c r="F33" s="44"/>
      <c r="H33" s="29"/>
    </row>
    <row r="34" spans="1:8" ht="15.75" x14ac:dyDescent="0.25">
      <c r="A34" s="41" t="s">
        <v>63</v>
      </c>
      <c r="B34" s="21" t="s">
        <v>5</v>
      </c>
      <c r="C34" s="42"/>
      <c r="D34" s="42"/>
      <c r="E34" s="43">
        <v>106018037</v>
      </c>
      <c r="F34" s="44"/>
      <c r="H34" s="29"/>
    </row>
    <row r="35" spans="1:8" ht="15.75" x14ac:dyDescent="0.25">
      <c r="A35" s="41" t="s">
        <v>64</v>
      </c>
      <c r="B35" s="21" t="s">
        <v>5</v>
      </c>
      <c r="C35" s="42"/>
      <c r="D35" s="42"/>
      <c r="E35" s="43"/>
      <c r="F35" s="44"/>
      <c r="H35" s="29"/>
    </row>
    <row r="36" spans="1:8" ht="15.75" hidden="1" x14ac:dyDescent="0.25">
      <c r="A36" s="41" t="s">
        <v>65</v>
      </c>
      <c r="B36" s="21" t="s">
        <v>5</v>
      </c>
      <c r="C36" s="42"/>
      <c r="D36" s="42"/>
      <c r="E36" s="43"/>
      <c r="F36" s="44"/>
      <c r="H36" s="29"/>
    </row>
    <row r="37" spans="1:8" ht="15.75" hidden="1" x14ac:dyDescent="0.25">
      <c r="A37" s="41" t="s">
        <v>66</v>
      </c>
      <c r="B37" s="21" t="s">
        <v>5</v>
      </c>
      <c r="C37" s="42"/>
      <c r="D37" s="42"/>
      <c r="E37" s="43"/>
      <c r="F37" s="44"/>
      <c r="H37" s="29"/>
    </row>
    <row r="38" spans="1:8" ht="15.75" hidden="1" x14ac:dyDescent="0.25">
      <c r="A38" s="41" t="s">
        <v>67</v>
      </c>
      <c r="B38" s="21" t="s">
        <v>5</v>
      </c>
      <c r="C38" s="42"/>
      <c r="D38" s="42"/>
      <c r="E38" s="43"/>
      <c r="F38" s="44"/>
      <c r="H38" s="29"/>
    </row>
    <row r="39" spans="1:8" ht="15.75" hidden="1" x14ac:dyDescent="0.25">
      <c r="A39" s="41" t="s">
        <v>68</v>
      </c>
      <c r="B39" s="21" t="s">
        <v>5</v>
      </c>
      <c r="C39" s="42"/>
      <c r="D39" s="42"/>
      <c r="E39" s="43"/>
      <c r="F39" s="44"/>
      <c r="H39" s="29"/>
    </row>
    <row r="40" spans="1:8" ht="15.75" hidden="1" x14ac:dyDescent="0.25">
      <c r="A40" s="41" t="s">
        <v>69</v>
      </c>
      <c r="B40" s="21" t="s">
        <v>5</v>
      </c>
      <c r="C40" s="42"/>
      <c r="D40" s="42"/>
      <c r="E40" s="43"/>
      <c r="F40" s="44"/>
      <c r="H40" s="29"/>
    </row>
    <row r="41" spans="1:8" ht="15.75" hidden="1" x14ac:dyDescent="0.25">
      <c r="A41" s="41" t="s">
        <v>70</v>
      </c>
      <c r="B41" s="21" t="s">
        <v>5</v>
      </c>
      <c r="C41" s="42"/>
      <c r="D41" s="42"/>
      <c r="E41" s="43"/>
      <c r="F41" s="44"/>
      <c r="H41" s="29"/>
    </row>
    <row r="42" spans="1:8" ht="15.75" hidden="1" x14ac:dyDescent="0.25">
      <c r="A42" s="41" t="s">
        <v>71</v>
      </c>
      <c r="B42" s="21" t="s">
        <v>5</v>
      </c>
      <c r="C42" s="42"/>
      <c r="D42" s="42"/>
      <c r="E42" s="43"/>
      <c r="F42" s="44"/>
      <c r="H42" s="29"/>
    </row>
    <row r="43" spans="1:8" ht="15.75" hidden="1" x14ac:dyDescent="0.25">
      <c r="A43" s="41" t="s">
        <v>72</v>
      </c>
      <c r="B43" s="21" t="s">
        <v>5</v>
      </c>
      <c r="C43" s="42"/>
      <c r="D43" s="42"/>
      <c r="E43" s="43"/>
      <c r="F43" s="44"/>
      <c r="H43" s="29"/>
    </row>
    <row r="44" spans="1:8" ht="15.75" x14ac:dyDescent="0.25">
      <c r="A44" s="12"/>
      <c r="B44" s="21"/>
      <c r="C44" s="9"/>
      <c r="D44" s="9"/>
      <c r="E44" s="10"/>
      <c r="F44" s="11"/>
    </row>
    <row r="45" spans="1:8" ht="15.75" x14ac:dyDescent="0.25">
      <c r="A45" s="51" t="s">
        <v>21</v>
      </c>
      <c r="B45" s="52"/>
      <c r="C45" s="15"/>
      <c r="D45" s="15"/>
      <c r="E45" s="15">
        <f>SUM(E32:E44)</f>
        <v>221499096</v>
      </c>
      <c r="F45" s="18"/>
    </row>
    <row r="46" spans="1:8" ht="15.75" x14ac:dyDescent="0.25">
      <c r="A46" s="12" t="s">
        <v>61</v>
      </c>
      <c r="B46" s="21" t="s">
        <v>50</v>
      </c>
      <c r="C46" s="9"/>
      <c r="D46" s="9"/>
      <c r="E46" s="10"/>
      <c r="F46" s="10">
        <v>70174662</v>
      </c>
      <c r="G46" s="29"/>
    </row>
    <row r="47" spans="1:8" ht="15.75" x14ac:dyDescent="0.25">
      <c r="A47" s="41" t="s">
        <v>62</v>
      </c>
      <c r="B47" s="21" t="s">
        <v>50</v>
      </c>
      <c r="C47" s="42"/>
      <c r="D47" s="42"/>
      <c r="E47" s="43"/>
      <c r="F47" s="43">
        <v>169691152</v>
      </c>
      <c r="G47" s="29"/>
    </row>
    <row r="48" spans="1:8" ht="15.75" x14ac:dyDescent="0.25">
      <c r="A48" s="41" t="s">
        <v>63</v>
      </c>
      <c r="B48" s="21" t="s">
        <v>50</v>
      </c>
      <c r="C48" s="42"/>
      <c r="D48" s="42"/>
      <c r="E48" s="43"/>
      <c r="F48" s="43">
        <v>600658684</v>
      </c>
      <c r="G48" s="29"/>
    </row>
    <row r="49" spans="1:9" ht="15.75" x14ac:dyDescent="0.25">
      <c r="A49" s="41" t="s">
        <v>64</v>
      </c>
      <c r="B49" s="21" t="s">
        <v>50</v>
      </c>
      <c r="C49" s="42"/>
      <c r="D49" s="42"/>
      <c r="E49" s="43"/>
      <c r="F49" s="43"/>
      <c r="G49" s="29"/>
    </row>
    <row r="50" spans="1:9" ht="15.75" hidden="1" x14ac:dyDescent="0.25">
      <c r="A50" s="41" t="s">
        <v>65</v>
      </c>
      <c r="B50" s="21" t="s">
        <v>50</v>
      </c>
      <c r="C50" s="42"/>
      <c r="D50" s="42"/>
      <c r="E50" s="43"/>
      <c r="F50" s="43"/>
      <c r="G50" s="29"/>
    </row>
    <row r="51" spans="1:9" ht="15.75" hidden="1" x14ac:dyDescent="0.25">
      <c r="A51" s="41" t="s">
        <v>66</v>
      </c>
      <c r="B51" s="21" t="s">
        <v>50</v>
      </c>
      <c r="C51" s="42"/>
      <c r="D51" s="42"/>
      <c r="E51" s="43"/>
      <c r="F51" s="43"/>
      <c r="G51" s="29"/>
    </row>
    <row r="52" spans="1:9" ht="15.75" hidden="1" x14ac:dyDescent="0.25">
      <c r="A52" s="41" t="s">
        <v>67</v>
      </c>
      <c r="B52" s="21" t="s">
        <v>50</v>
      </c>
      <c r="C52" s="42"/>
      <c r="D52" s="42"/>
      <c r="E52" s="43"/>
      <c r="F52" s="43"/>
      <c r="G52" s="29"/>
    </row>
    <row r="53" spans="1:9" ht="15.75" hidden="1" x14ac:dyDescent="0.25">
      <c r="A53" s="41" t="s">
        <v>68</v>
      </c>
      <c r="B53" s="21" t="s">
        <v>50</v>
      </c>
      <c r="C53" s="42"/>
      <c r="D53" s="42"/>
      <c r="E53" s="43"/>
      <c r="F53" s="43"/>
      <c r="G53" s="29"/>
    </row>
    <row r="54" spans="1:9" ht="15.75" hidden="1" x14ac:dyDescent="0.25">
      <c r="A54" s="41" t="s">
        <v>69</v>
      </c>
      <c r="B54" s="21" t="s">
        <v>50</v>
      </c>
      <c r="C54" s="42"/>
      <c r="D54" s="42"/>
      <c r="E54" s="43"/>
      <c r="F54" s="43"/>
      <c r="G54" s="29"/>
    </row>
    <row r="55" spans="1:9" ht="15.75" hidden="1" x14ac:dyDescent="0.25">
      <c r="A55" s="41" t="s">
        <v>70</v>
      </c>
      <c r="B55" s="21" t="s">
        <v>50</v>
      </c>
      <c r="C55" s="42"/>
      <c r="D55" s="42"/>
      <c r="E55" s="43"/>
      <c r="F55" s="43"/>
      <c r="G55" s="29"/>
    </row>
    <row r="56" spans="1:9" ht="15.75" hidden="1" x14ac:dyDescent="0.25">
      <c r="A56" s="41" t="s">
        <v>71</v>
      </c>
      <c r="B56" s="21" t="s">
        <v>50</v>
      </c>
      <c r="C56" s="42"/>
      <c r="D56" s="42"/>
      <c r="E56" s="43"/>
      <c r="F56" s="43"/>
      <c r="G56" s="29"/>
    </row>
    <row r="57" spans="1:9" ht="15.75" hidden="1" x14ac:dyDescent="0.25">
      <c r="A57" s="41" t="s">
        <v>72</v>
      </c>
      <c r="B57" s="21" t="s">
        <v>50</v>
      </c>
      <c r="C57" s="42"/>
      <c r="D57" s="42"/>
      <c r="E57" s="43"/>
      <c r="F57" s="43"/>
      <c r="G57" s="29"/>
    </row>
    <row r="58" spans="1:9" ht="15.75" x14ac:dyDescent="0.25">
      <c r="A58" s="12"/>
      <c r="B58" s="8"/>
      <c r="C58" s="9"/>
      <c r="D58" s="9"/>
      <c r="E58" s="10"/>
      <c r="F58" s="10"/>
    </row>
    <row r="59" spans="1:9" ht="15.75" x14ac:dyDescent="0.25">
      <c r="A59" s="51" t="s">
        <v>8</v>
      </c>
      <c r="B59" s="52"/>
      <c r="C59" s="19"/>
      <c r="D59" s="16"/>
      <c r="E59" s="18"/>
      <c r="F59" s="20">
        <f>SUM(F46:F58)</f>
        <v>840524498</v>
      </c>
      <c r="H59" s="28"/>
      <c r="I59" s="29"/>
    </row>
    <row r="60" spans="1:9" ht="21.75" customHeight="1" x14ac:dyDescent="0.3">
      <c r="A60" s="53" t="s">
        <v>10</v>
      </c>
      <c r="B60" s="54"/>
      <c r="C60" s="54"/>
      <c r="D60" s="54"/>
      <c r="E60" s="55"/>
      <c r="F60" s="27">
        <f>C3+C17-D31-E45-F59</f>
        <v>246148774</v>
      </c>
      <c r="H60" s="28"/>
      <c r="I60" s="29"/>
    </row>
    <row r="61" spans="1:9" ht="15.75" x14ac:dyDescent="0.2">
      <c r="A61" s="2"/>
      <c r="B61" s="5"/>
      <c r="C61" s="23"/>
      <c r="D61" s="3"/>
      <c r="F61" s="29"/>
      <c r="H61" s="29"/>
      <c r="I61" s="29"/>
    </row>
    <row r="62" spans="1:9" ht="15.75" x14ac:dyDescent="0.2">
      <c r="A62" s="2"/>
      <c r="B62" s="5"/>
      <c r="C62" s="23"/>
      <c r="D62" s="3"/>
      <c r="F62" s="29"/>
      <c r="H62" s="28"/>
      <c r="I62" s="29"/>
    </row>
    <row r="63" spans="1:9" ht="15.75" x14ac:dyDescent="0.25">
      <c r="A63" s="2"/>
      <c r="B63" s="5"/>
      <c r="C63" s="23"/>
      <c r="D63" s="3"/>
      <c r="E63" s="1"/>
      <c r="F63" s="29"/>
      <c r="H63" s="29"/>
    </row>
    <row r="64" spans="1:9" ht="15.75" x14ac:dyDescent="0.25">
      <c r="A64" s="6"/>
      <c r="C64" s="24"/>
      <c r="D64" s="4"/>
      <c r="E64" s="1"/>
      <c r="F64" s="29"/>
      <c r="G64" s="28"/>
    </row>
    <row r="65" spans="5:7" ht="15.75" x14ac:dyDescent="0.25">
      <c r="E65" s="1"/>
      <c r="F65" s="29"/>
      <c r="G65" s="28"/>
    </row>
    <row r="66" spans="5:7" x14ac:dyDescent="0.2">
      <c r="F66" s="29"/>
      <c r="G66" s="28"/>
    </row>
    <row r="67" spans="5:7" x14ac:dyDescent="0.2">
      <c r="G67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tabSelected="1" topLeftCell="A14" workbookViewId="0">
      <selection activeCell="D86" sqref="D86"/>
    </sheetView>
  </sheetViews>
  <sheetFormatPr defaultRowHeight="14.25" x14ac:dyDescent="0.2"/>
  <cols>
    <col min="1" max="1" width="11.125" style="57" customWidth="1"/>
    <col min="2" max="2" width="9" style="57"/>
    <col min="4" max="4" width="53" customWidth="1"/>
    <col min="5" max="5" width="10.875" bestFit="1" customWidth="1"/>
    <col min="6" max="6" width="9" style="57"/>
    <col min="8" max="8" width="11.25" customWidth="1"/>
    <col min="9" max="9" width="74.375" customWidth="1"/>
    <col min="10" max="10" width="16.875" customWidth="1"/>
  </cols>
  <sheetData>
    <row r="1" spans="1:10" ht="31.5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56">
        <v>46141</v>
      </c>
      <c r="B2" s="57">
        <v>784</v>
      </c>
      <c r="C2" t="s">
        <v>165</v>
      </c>
      <c r="D2" t="s">
        <v>625</v>
      </c>
      <c r="E2" s="60">
        <v>-1190660</v>
      </c>
      <c r="F2" s="61">
        <v>0.08</v>
      </c>
      <c r="G2" s="60">
        <v>-95253</v>
      </c>
      <c r="H2" s="60">
        <v>-1285913</v>
      </c>
      <c r="I2" t="s">
        <v>13</v>
      </c>
      <c r="J2" s="58">
        <v>304741634</v>
      </c>
    </row>
    <row r="3" spans="1:10" x14ac:dyDescent="0.2">
      <c r="A3" s="56">
        <v>46113</v>
      </c>
      <c r="B3" s="57">
        <v>24187</v>
      </c>
      <c r="C3" t="s">
        <v>164</v>
      </c>
      <c r="D3" t="s">
        <v>626</v>
      </c>
      <c r="E3" s="59">
        <v>1434315</v>
      </c>
      <c r="F3" s="61">
        <v>0.08</v>
      </c>
      <c r="G3" s="59">
        <v>114745</v>
      </c>
      <c r="H3" s="59">
        <v>1549060</v>
      </c>
      <c r="I3" t="s">
        <v>24</v>
      </c>
      <c r="J3" s="58" t="s">
        <v>41</v>
      </c>
    </row>
    <row r="4" spans="1:10" x14ac:dyDescent="0.2">
      <c r="A4" s="56">
        <v>46113</v>
      </c>
      <c r="B4" s="57">
        <v>24261</v>
      </c>
      <c r="C4" t="s">
        <v>164</v>
      </c>
      <c r="D4" t="s">
        <v>627</v>
      </c>
      <c r="E4" s="59">
        <v>956210</v>
      </c>
      <c r="F4" s="61">
        <v>0.08</v>
      </c>
      <c r="G4" s="59">
        <v>76497</v>
      </c>
      <c r="H4" s="59">
        <v>1032707</v>
      </c>
      <c r="I4" t="s">
        <v>13</v>
      </c>
      <c r="J4" s="58">
        <v>304741634</v>
      </c>
    </row>
    <row r="5" spans="1:10" x14ac:dyDescent="0.2">
      <c r="A5" s="56">
        <v>46113</v>
      </c>
      <c r="B5" s="57">
        <v>24262</v>
      </c>
      <c r="C5" t="s">
        <v>164</v>
      </c>
      <c r="D5" t="s">
        <v>628</v>
      </c>
      <c r="E5" s="59">
        <v>1190660</v>
      </c>
      <c r="F5" s="61">
        <v>0.08</v>
      </c>
      <c r="G5" s="59">
        <v>95253</v>
      </c>
      <c r="H5" s="59">
        <v>1285913</v>
      </c>
      <c r="I5" t="s">
        <v>13</v>
      </c>
      <c r="J5" s="58">
        <v>304741634</v>
      </c>
    </row>
    <row r="6" spans="1:10" x14ac:dyDescent="0.2">
      <c r="A6" s="56">
        <v>46113</v>
      </c>
      <c r="B6" s="57">
        <v>24263</v>
      </c>
      <c r="C6" t="s">
        <v>164</v>
      </c>
      <c r="D6" t="s">
        <v>629</v>
      </c>
      <c r="E6" s="59">
        <v>2144100</v>
      </c>
      <c r="F6" s="61">
        <v>0.08</v>
      </c>
      <c r="G6" s="59">
        <v>171528</v>
      </c>
      <c r="H6" s="59">
        <v>2315628</v>
      </c>
      <c r="I6" t="s">
        <v>13</v>
      </c>
      <c r="J6" s="58">
        <v>304741634</v>
      </c>
    </row>
    <row r="7" spans="1:10" x14ac:dyDescent="0.2">
      <c r="A7" s="56">
        <v>46113</v>
      </c>
      <c r="B7" s="57">
        <v>24268</v>
      </c>
      <c r="C7" t="s">
        <v>164</v>
      </c>
      <c r="D7" t="s">
        <v>630</v>
      </c>
      <c r="E7" s="59">
        <v>536025</v>
      </c>
      <c r="F7" s="61">
        <v>0.08</v>
      </c>
      <c r="G7" s="59">
        <v>42882</v>
      </c>
      <c r="H7" s="59">
        <v>578907</v>
      </c>
      <c r="I7" t="s">
        <v>44</v>
      </c>
      <c r="J7" s="58" t="s">
        <v>45</v>
      </c>
    </row>
    <row r="8" spans="1:10" x14ac:dyDescent="0.2">
      <c r="A8" s="56">
        <v>46113</v>
      </c>
      <c r="B8" s="57">
        <v>24270</v>
      </c>
      <c r="C8" t="s">
        <v>164</v>
      </c>
      <c r="D8" t="s">
        <v>631</v>
      </c>
      <c r="E8" s="59">
        <v>1190660</v>
      </c>
      <c r="F8" s="61">
        <v>0.08</v>
      </c>
      <c r="G8" s="59">
        <v>95253</v>
      </c>
      <c r="H8" s="59">
        <v>1285913</v>
      </c>
      <c r="I8" t="s">
        <v>44</v>
      </c>
      <c r="J8" s="58" t="s">
        <v>45</v>
      </c>
    </row>
    <row r="9" spans="1:10" x14ac:dyDescent="0.2">
      <c r="A9" s="56">
        <v>46114</v>
      </c>
      <c r="B9" s="57">
        <v>24311</v>
      </c>
      <c r="C9" t="s">
        <v>164</v>
      </c>
      <c r="D9" t="s">
        <v>632</v>
      </c>
      <c r="E9" s="59">
        <v>1190660</v>
      </c>
      <c r="F9" s="61">
        <v>0.08</v>
      </c>
      <c r="G9" s="59">
        <v>95253</v>
      </c>
      <c r="H9" s="59">
        <v>1285913</v>
      </c>
      <c r="I9" t="s">
        <v>47</v>
      </c>
      <c r="J9" s="58" t="s">
        <v>53</v>
      </c>
    </row>
    <row r="10" spans="1:10" x14ac:dyDescent="0.2">
      <c r="A10" s="56">
        <v>46114</v>
      </c>
      <c r="B10" s="57">
        <v>24312</v>
      </c>
      <c r="C10" t="s">
        <v>164</v>
      </c>
      <c r="D10" t="s">
        <v>633</v>
      </c>
      <c r="E10" s="59">
        <v>2868630</v>
      </c>
      <c r="F10" s="61">
        <v>0.08</v>
      </c>
      <c r="G10" s="59">
        <v>229490</v>
      </c>
      <c r="H10" s="59">
        <v>3098120</v>
      </c>
      <c r="I10" t="s">
        <v>20</v>
      </c>
      <c r="J10" s="58" t="s">
        <v>42</v>
      </c>
    </row>
    <row r="11" spans="1:10" x14ac:dyDescent="0.2">
      <c r="A11" s="56">
        <v>46114</v>
      </c>
      <c r="B11" s="57">
        <v>24372</v>
      </c>
      <c r="C11" t="s">
        <v>164</v>
      </c>
      <c r="D11" t="s">
        <v>634</v>
      </c>
      <c r="E11" s="59">
        <v>956210</v>
      </c>
      <c r="F11" s="61">
        <v>0.08</v>
      </c>
      <c r="G11" s="59">
        <v>76497</v>
      </c>
      <c r="H11" s="59">
        <v>1032707</v>
      </c>
      <c r="I11" t="s">
        <v>24</v>
      </c>
      <c r="J11" s="58" t="s">
        <v>41</v>
      </c>
    </row>
    <row r="12" spans="1:10" x14ac:dyDescent="0.2">
      <c r="A12" s="56">
        <v>46115</v>
      </c>
      <c r="B12" s="57">
        <v>24780</v>
      </c>
      <c r="C12" t="s">
        <v>164</v>
      </c>
      <c r="D12" t="s">
        <v>635</v>
      </c>
      <c r="E12" s="59">
        <v>4858585</v>
      </c>
      <c r="F12" s="61">
        <v>0.08</v>
      </c>
      <c r="G12" s="59">
        <v>388687</v>
      </c>
      <c r="H12" s="59">
        <v>5247272</v>
      </c>
      <c r="I12" t="s">
        <v>18</v>
      </c>
      <c r="J12" s="58" t="s">
        <v>34</v>
      </c>
    </row>
    <row r="13" spans="1:10" x14ac:dyDescent="0.2">
      <c r="A13" s="56">
        <v>46115</v>
      </c>
      <c r="B13" s="57">
        <v>24781</v>
      </c>
      <c r="C13" t="s">
        <v>164</v>
      </c>
      <c r="D13" t="s">
        <v>636</v>
      </c>
      <c r="E13" s="59">
        <v>956210</v>
      </c>
      <c r="F13" s="61">
        <v>0.08</v>
      </c>
      <c r="G13" s="59">
        <v>76497</v>
      </c>
      <c r="H13" s="59">
        <v>1032707</v>
      </c>
      <c r="I13" t="s">
        <v>18</v>
      </c>
      <c r="J13" s="58" t="s">
        <v>34</v>
      </c>
    </row>
    <row r="14" spans="1:10" x14ac:dyDescent="0.2">
      <c r="A14" s="56">
        <v>46116</v>
      </c>
      <c r="B14" s="57">
        <v>24822</v>
      </c>
      <c r="C14" t="s">
        <v>164</v>
      </c>
      <c r="D14" t="s">
        <v>637</v>
      </c>
      <c r="E14" s="59">
        <v>2381320</v>
      </c>
      <c r="F14" s="61">
        <v>0.08</v>
      </c>
      <c r="G14" s="59">
        <v>190506</v>
      </c>
      <c r="H14" s="59">
        <v>2571826</v>
      </c>
      <c r="I14" t="s">
        <v>19</v>
      </c>
      <c r="J14" s="58" t="s">
        <v>38</v>
      </c>
    </row>
    <row r="15" spans="1:10" x14ac:dyDescent="0.2">
      <c r="A15" s="56">
        <v>46116</v>
      </c>
      <c r="B15" s="57">
        <v>24823</v>
      </c>
      <c r="C15" t="s">
        <v>164</v>
      </c>
      <c r="D15" t="s">
        <v>638</v>
      </c>
      <c r="E15" s="59">
        <v>2307465</v>
      </c>
      <c r="F15" s="61">
        <v>0.08</v>
      </c>
      <c r="G15" s="59">
        <v>184597</v>
      </c>
      <c r="H15" s="59">
        <v>2492062</v>
      </c>
      <c r="I15" t="s">
        <v>14</v>
      </c>
      <c r="J15" s="58" t="s">
        <v>40</v>
      </c>
    </row>
    <row r="16" spans="1:10" x14ac:dyDescent="0.2">
      <c r="A16" s="56">
        <v>46118</v>
      </c>
      <c r="B16" s="57">
        <v>24889</v>
      </c>
      <c r="C16" t="s">
        <v>164</v>
      </c>
      <c r="D16" t="s">
        <v>639</v>
      </c>
      <c r="E16" s="59">
        <v>3424270</v>
      </c>
      <c r="F16" s="61">
        <v>0.08</v>
      </c>
      <c r="G16" s="59">
        <v>273942</v>
      </c>
      <c r="H16" s="59">
        <v>3698212</v>
      </c>
      <c r="I16" t="s">
        <v>13</v>
      </c>
      <c r="J16" s="58">
        <v>304741634</v>
      </c>
    </row>
    <row r="17" spans="1:10" x14ac:dyDescent="0.2">
      <c r="A17" s="56">
        <v>46119</v>
      </c>
      <c r="B17" s="57">
        <v>24939</v>
      </c>
      <c r="C17" t="s">
        <v>164</v>
      </c>
      <c r="D17" t="s">
        <v>640</v>
      </c>
      <c r="E17" s="59">
        <v>1166110</v>
      </c>
      <c r="F17" s="61">
        <v>0.08</v>
      </c>
      <c r="G17" s="59">
        <v>93289</v>
      </c>
      <c r="H17" s="59">
        <v>1259399</v>
      </c>
      <c r="I17" t="s">
        <v>19</v>
      </c>
      <c r="J17" s="58" t="s">
        <v>38</v>
      </c>
    </row>
    <row r="18" spans="1:10" x14ac:dyDescent="0.2">
      <c r="A18" s="56">
        <v>46119</v>
      </c>
      <c r="B18" s="57">
        <v>24940</v>
      </c>
      <c r="C18" t="s">
        <v>164</v>
      </c>
      <c r="D18" t="s">
        <v>641</v>
      </c>
      <c r="E18" s="59">
        <v>2122320</v>
      </c>
      <c r="F18" s="61">
        <v>0.08</v>
      </c>
      <c r="G18" s="59">
        <v>169786</v>
      </c>
      <c r="H18" s="59">
        <v>2292106</v>
      </c>
      <c r="I18" t="s">
        <v>19</v>
      </c>
      <c r="J18" s="58" t="s">
        <v>38</v>
      </c>
    </row>
    <row r="19" spans="1:10" x14ac:dyDescent="0.2">
      <c r="A19" s="56">
        <v>46119</v>
      </c>
      <c r="B19" s="57">
        <v>24941</v>
      </c>
      <c r="C19" t="s">
        <v>164</v>
      </c>
      <c r="D19" t="s">
        <v>642</v>
      </c>
      <c r="E19" s="59">
        <v>1489960</v>
      </c>
      <c r="F19" s="61">
        <v>0.08</v>
      </c>
      <c r="G19" s="59">
        <v>119197</v>
      </c>
      <c r="H19" s="59">
        <v>1609157</v>
      </c>
      <c r="I19" t="s">
        <v>14</v>
      </c>
      <c r="J19" s="58" t="s">
        <v>40</v>
      </c>
    </row>
    <row r="20" spans="1:10" x14ac:dyDescent="0.2">
      <c r="A20" s="56">
        <v>46119</v>
      </c>
      <c r="B20" s="57">
        <v>24942</v>
      </c>
      <c r="C20" t="s">
        <v>164</v>
      </c>
      <c r="D20" t="s">
        <v>643</v>
      </c>
      <c r="E20" s="59">
        <v>1116805</v>
      </c>
      <c r="F20" s="61">
        <v>0.08</v>
      </c>
      <c r="G20" s="59">
        <v>89344</v>
      </c>
      <c r="H20" s="59">
        <v>1206149</v>
      </c>
      <c r="I20" t="s">
        <v>14</v>
      </c>
      <c r="J20" s="58" t="s">
        <v>40</v>
      </c>
    </row>
    <row r="21" spans="1:10" x14ac:dyDescent="0.2">
      <c r="A21" s="56">
        <v>46119</v>
      </c>
      <c r="B21" s="57">
        <v>24943</v>
      </c>
      <c r="C21" t="s">
        <v>164</v>
      </c>
      <c r="D21" t="s">
        <v>644</v>
      </c>
      <c r="E21" s="59">
        <v>1650555</v>
      </c>
      <c r="F21" s="61">
        <v>0.08</v>
      </c>
      <c r="G21" s="59">
        <v>132044</v>
      </c>
      <c r="H21" s="59">
        <v>1782599</v>
      </c>
      <c r="I21" t="s">
        <v>16</v>
      </c>
      <c r="J21" s="58" t="s">
        <v>39</v>
      </c>
    </row>
    <row r="22" spans="1:10" x14ac:dyDescent="0.2">
      <c r="A22" s="56">
        <v>46119</v>
      </c>
      <c r="B22" s="57">
        <v>24944</v>
      </c>
      <c r="C22" t="s">
        <v>164</v>
      </c>
      <c r="D22" t="s">
        <v>645</v>
      </c>
      <c r="E22" s="59">
        <v>1166110</v>
      </c>
      <c r="F22" s="61">
        <v>0.08</v>
      </c>
      <c r="G22" s="59">
        <v>93289</v>
      </c>
      <c r="H22" s="59">
        <v>1259399</v>
      </c>
      <c r="I22" t="s">
        <v>702</v>
      </c>
      <c r="J22" s="58"/>
    </row>
    <row r="23" spans="1:10" x14ac:dyDescent="0.2">
      <c r="A23" s="56">
        <v>46120</v>
      </c>
      <c r="B23" s="57">
        <v>25026</v>
      </c>
      <c r="C23" t="s">
        <v>164</v>
      </c>
      <c r="D23" t="s">
        <v>646</v>
      </c>
      <c r="E23" s="59">
        <v>2190240</v>
      </c>
      <c r="F23" s="61">
        <v>0.08</v>
      </c>
      <c r="G23" s="59">
        <v>175219</v>
      </c>
      <c r="H23" s="59">
        <v>2365459</v>
      </c>
      <c r="I23" t="s">
        <v>18</v>
      </c>
      <c r="J23" s="58" t="s">
        <v>34</v>
      </c>
    </row>
    <row r="24" spans="1:10" x14ac:dyDescent="0.2">
      <c r="A24" s="56">
        <v>46120</v>
      </c>
      <c r="B24" s="57">
        <v>26033</v>
      </c>
      <c r="C24" t="s">
        <v>164</v>
      </c>
      <c r="D24" t="s">
        <v>647</v>
      </c>
      <c r="E24" s="59">
        <v>1262100</v>
      </c>
      <c r="F24" s="61">
        <v>0.08</v>
      </c>
      <c r="G24" s="59">
        <v>100968</v>
      </c>
      <c r="H24" s="59">
        <v>1363068</v>
      </c>
      <c r="I24" t="s">
        <v>16</v>
      </c>
      <c r="J24" s="58" t="s">
        <v>39</v>
      </c>
    </row>
    <row r="25" spans="1:10" x14ac:dyDescent="0.2">
      <c r="A25" s="56">
        <v>46120</v>
      </c>
      <c r="B25" s="57">
        <v>26034</v>
      </c>
      <c r="C25" t="s">
        <v>164</v>
      </c>
      <c r="D25" t="s">
        <v>648</v>
      </c>
      <c r="E25" s="59">
        <v>7075560</v>
      </c>
      <c r="F25" s="61">
        <v>0.08</v>
      </c>
      <c r="G25" s="59">
        <v>566045</v>
      </c>
      <c r="H25" s="59">
        <v>7641605</v>
      </c>
      <c r="I25" t="s">
        <v>13</v>
      </c>
      <c r="J25" s="58">
        <v>304741634</v>
      </c>
    </row>
    <row r="26" spans="1:10" x14ac:dyDescent="0.2">
      <c r="A26" s="56">
        <v>46121</v>
      </c>
      <c r="B26" s="57">
        <v>26039</v>
      </c>
      <c r="C26" t="s">
        <v>164</v>
      </c>
      <c r="D26" t="s">
        <v>649</v>
      </c>
      <c r="E26" s="59">
        <v>1116805</v>
      </c>
      <c r="F26" s="61">
        <v>0.08</v>
      </c>
      <c r="G26" s="59">
        <v>89344</v>
      </c>
      <c r="H26" s="59">
        <v>1206149</v>
      </c>
      <c r="I26" t="s">
        <v>47</v>
      </c>
      <c r="J26" s="58" t="s">
        <v>53</v>
      </c>
    </row>
    <row r="27" spans="1:10" x14ac:dyDescent="0.2">
      <c r="A27" s="56">
        <v>46121</v>
      </c>
      <c r="B27" s="57">
        <v>26040</v>
      </c>
      <c r="C27" t="s">
        <v>164</v>
      </c>
      <c r="D27" t="s">
        <v>650</v>
      </c>
      <c r="E27" s="59">
        <v>1749165</v>
      </c>
      <c r="F27" s="61">
        <v>0.08</v>
      </c>
      <c r="G27" s="59">
        <v>139933</v>
      </c>
      <c r="H27" s="59">
        <v>1889098</v>
      </c>
      <c r="I27" t="s">
        <v>16</v>
      </c>
      <c r="J27" s="58" t="s">
        <v>39</v>
      </c>
    </row>
    <row r="28" spans="1:10" x14ac:dyDescent="0.2">
      <c r="A28" s="56">
        <v>46121</v>
      </c>
      <c r="B28" s="57">
        <v>26071</v>
      </c>
      <c r="C28" t="s">
        <v>164</v>
      </c>
      <c r="D28" t="s">
        <v>651</v>
      </c>
      <c r="E28" s="59">
        <v>536025</v>
      </c>
      <c r="F28" s="61">
        <v>0.08</v>
      </c>
      <c r="G28" s="59">
        <v>42882</v>
      </c>
      <c r="H28" s="59">
        <v>578907</v>
      </c>
      <c r="I28" t="s">
        <v>13</v>
      </c>
      <c r="J28" s="58">
        <v>304741634</v>
      </c>
    </row>
    <row r="29" spans="1:10" x14ac:dyDescent="0.2">
      <c r="A29" s="56">
        <v>46121</v>
      </c>
      <c r="B29" s="57">
        <v>26082</v>
      </c>
      <c r="C29" t="s">
        <v>164</v>
      </c>
      <c r="D29" t="s">
        <v>652</v>
      </c>
      <c r="E29" s="59">
        <v>1116805</v>
      </c>
      <c r="F29" s="61">
        <v>0.08</v>
      </c>
      <c r="G29" s="59">
        <v>89344</v>
      </c>
      <c r="H29" s="59">
        <v>1206149</v>
      </c>
      <c r="I29" t="s">
        <v>44</v>
      </c>
      <c r="J29" s="58" t="s">
        <v>45</v>
      </c>
    </row>
    <row r="30" spans="1:10" x14ac:dyDescent="0.2">
      <c r="A30" s="56">
        <v>46121</v>
      </c>
      <c r="B30" s="57">
        <v>26083</v>
      </c>
      <c r="C30" t="s">
        <v>164</v>
      </c>
      <c r="D30" t="s">
        <v>653</v>
      </c>
      <c r="E30" s="59">
        <v>478105</v>
      </c>
      <c r="F30" s="61">
        <v>0.08</v>
      </c>
      <c r="G30" s="59">
        <v>38248</v>
      </c>
      <c r="H30" s="59">
        <v>516353</v>
      </c>
      <c r="I30" t="s">
        <v>44</v>
      </c>
      <c r="J30" s="58" t="s">
        <v>45</v>
      </c>
    </row>
    <row r="31" spans="1:10" x14ac:dyDescent="0.2">
      <c r="A31" s="56">
        <v>46123</v>
      </c>
      <c r="B31" s="57">
        <v>26346</v>
      </c>
      <c r="C31" t="s">
        <v>164</v>
      </c>
      <c r="D31" t="s">
        <v>654</v>
      </c>
      <c r="E31" s="59">
        <v>533750</v>
      </c>
      <c r="F31" s="61">
        <v>0.08</v>
      </c>
      <c r="G31" s="59">
        <v>42700</v>
      </c>
      <c r="H31" s="59">
        <v>576450</v>
      </c>
      <c r="I31" t="s">
        <v>47</v>
      </c>
      <c r="J31" s="58" t="s">
        <v>53</v>
      </c>
    </row>
    <row r="32" spans="1:10" x14ac:dyDescent="0.2">
      <c r="A32" s="56">
        <v>46123</v>
      </c>
      <c r="B32" s="57">
        <v>26347</v>
      </c>
      <c r="C32" t="s">
        <v>164</v>
      </c>
      <c r="D32" t="s">
        <v>655</v>
      </c>
      <c r="E32" s="59">
        <v>2381320</v>
      </c>
      <c r="F32" s="61">
        <v>0.08</v>
      </c>
      <c r="G32" s="59">
        <v>190506</v>
      </c>
      <c r="H32" s="59">
        <v>2571826</v>
      </c>
      <c r="I32" t="s">
        <v>19</v>
      </c>
      <c r="J32" s="58" t="s">
        <v>38</v>
      </c>
    </row>
    <row r="33" spans="1:10" x14ac:dyDescent="0.2">
      <c r="A33" s="56">
        <v>46125</v>
      </c>
      <c r="B33" s="57">
        <v>26411</v>
      </c>
      <c r="C33" t="s">
        <v>164</v>
      </c>
      <c r="D33" t="s">
        <v>656</v>
      </c>
      <c r="E33" s="59">
        <v>2122320</v>
      </c>
      <c r="F33" s="61">
        <v>0.08</v>
      </c>
      <c r="G33" s="59">
        <v>169786</v>
      </c>
      <c r="H33" s="59">
        <v>2292106</v>
      </c>
      <c r="I33" t="s">
        <v>17</v>
      </c>
      <c r="J33" s="58" t="s">
        <v>43</v>
      </c>
    </row>
    <row r="34" spans="1:10" x14ac:dyDescent="0.2">
      <c r="A34" s="56">
        <v>46125</v>
      </c>
      <c r="B34" s="57">
        <v>26412</v>
      </c>
      <c r="C34" t="s">
        <v>164</v>
      </c>
      <c r="D34" t="s">
        <v>657</v>
      </c>
      <c r="E34" s="59">
        <v>2144100</v>
      </c>
      <c r="F34" s="61">
        <v>0.08</v>
      </c>
      <c r="G34" s="59">
        <v>171528</v>
      </c>
      <c r="H34" s="59">
        <v>2315628</v>
      </c>
      <c r="I34" t="s">
        <v>24</v>
      </c>
      <c r="J34" s="58" t="s">
        <v>41</v>
      </c>
    </row>
    <row r="35" spans="1:10" x14ac:dyDescent="0.2">
      <c r="A35" s="56">
        <v>46125</v>
      </c>
      <c r="B35" s="57">
        <v>26413</v>
      </c>
      <c r="C35" t="s">
        <v>164</v>
      </c>
      <c r="D35" t="s">
        <v>658</v>
      </c>
      <c r="E35" s="59">
        <v>1166110</v>
      </c>
      <c r="F35" s="61">
        <v>0.08</v>
      </c>
      <c r="G35" s="59">
        <v>93289</v>
      </c>
      <c r="H35" s="59">
        <v>1259399</v>
      </c>
      <c r="I35" t="s">
        <v>24</v>
      </c>
      <c r="J35" s="58" t="s">
        <v>41</v>
      </c>
    </row>
    <row r="36" spans="1:10" x14ac:dyDescent="0.2">
      <c r="A36" s="56">
        <v>46125</v>
      </c>
      <c r="B36" s="57">
        <v>26414</v>
      </c>
      <c r="C36" t="s">
        <v>164</v>
      </c>
      <c r="D36" t="s">
        <v>659</v>
      </c>
      <c r="E36" s="59">
        <v>583055</v>
      </c>
      <c r="F36" s="61">
        <v>0.08</v>
      </c>
      <c r="G36" s="59">
        <v>46644</v>
      </c>
      <c r="H36" s="59">
        <v>629699</v>
      </c>
      <c r="I36" t="s">
        <v>24</v>
      </c>
      <c r="J36" s="58" t="s">
        <v>41</v>
      </c>
    </row>
    <row r="37" spans="1:10" x14ac:dyDescent="0.2">
      <c r="A37" s="56">
        <v>46125</v>
      </c>
      <c r="B37" s="57">
        <v>26415</v>
      </c>
      <c r="C37" t="s">
        <v>164</v>
      </c>
      <c r="D37" t="s">
        <v>660</v>
      </c>
      <c r="E37" s="59">
        <v>1785990</v>
      </c>
      <c r="F37" s="61">
        <v>0.08</v>
      </c>
      <c r="G37" s="59">
        <v>142879</v>
      </c>
      <c r="H37" s="59">
        <v>1928869</v>
      </c>
      <c r="I37" t="s">
        <v>24</v>
      </c>
      <c r="J37" s="58" t="s">
        <v>41</v>
      </c>
    </row>
    <row r="38" spans="1:10" x14ac:dyDescent="0.2">
      <c r="A38" s="56">
        <v>46126</v>
      </c>
      <c r="B38" s="57">
        <v>26465</v>
      </c>
      <c r="C38" t="s">
        <v>164</v>
      </c>
      <c r="D38" t="s">
        <v>661</v>
      </c>
      <c r="E38" s="59">
        <v>1116805</v>
      </c>
      <c r="F38" s="61">
        <v>0.08</v>
      </c>
      <c r="G38" s="59">
        <v>89344</v>
      </c>
      <c r="H38" s="59">
        <v>1206149</v>
      </c>
      <c r="I38" t="s">
        <v>15</v>
      </c>
      <c r="J38" s="58" t="s">
        <v>37</v>
      </c>
    </row>
    <row r="39" spans="1:10" x14ac:dyDescent="0.2">
      <c r="A39" s="56">
        <v>46126</v>
      </c>
      <c r="B39" s="57">
        <v>26466</v>
      </c>
      <c r="C39" t="s">
        <v>164</v>
      </c>
      <c r="D39" t="s">
        <v>662</v>
      </c>
      <c r="E39" s="59">
        <v>595330</v>
      </c>
      <c r="F39" s="61">
        <v>0.08</v>
      </c>
      <c r="G39" s="59">
        <v>47626</v>
      </c>
      <c r="H39" s="59">
        <v>642956</v>
      </c>
      <c r="I39" t="s">
        <v>14</v>
      </c>
      <c r="J39" s="58" t="s">
        <v>40</v>
      </c>
    </row>
    <row r="40" spans="1:10" x14ac:dyDescent="0.2">
      <c r="A40" s="56">
        <v>46126</v>
      </c>
      <c r="B40" s="57">
        <v>26467</v>
      </c>
      <c r="C40" t="s">
        <v>164</v>
      </c>
      <c r="D40" t="s">
        <v>663</v>
      </c>
      <c r="E40" s="59">
        <v>583055</v>
      </c>
      <c r="F40" s="61">
        <v>0.08</v>
      </c>
      <c r="G40" s="59">
        <v>46644</v>
      </c>
      <c r="H40" s="59">
        <v>629699</v>
      </c>
      <c r="I40" t="s">
        <v>47</v>
      </c>
      <c r="J40" s="58" t="s">
        <v>53</v>
      </c>
    </row>
    <row r="41" spans="1:10" x14ac:dyDescent="0.2">
      <c r="A41" s="56">
        <v>46126</v>
      </c>
      <c r="B41" s="57">
        <v>26468</v>
      </c>
      <c r="C41" t="s">
        <v>164</v>
      </c>
      <c r="D41" t="s">
        <v>664</v>
      </c>
      <c r="E41" s="59">
        <v>1190660</v>
      </c>
      <c r="F41" s="61">
        <v>0.08</v>
      </c>
      <c r="G41" s="59">
        <v>95253</v>
      </c>
      <c r="H41" s="59">
        <v>1285913</v>
      </c>
      <c r="I41" t="s">
        <v>47</v>
      </c>
      <c r="J41" s="58" t="s">
        <v>53</v>
      </c>
    </row>
    <row r="42" spans="1:10" x14ac:dyDescent="0.2">
      <c r="A42" s="56">
        <v>46126</v>
      </c>
      <c r="B42" s="57">
        <v>26473</v>
      </c>
      <c r="C42" t="s">
        <v>164</v>
      </c>
      <c r="D42" t="s">
        <v>665</v>
      </c>
      <c r="E42" s="59">
        <v>583055</v>
      </c>
      <c r="F42" s="61">
        <v>0.08</v>
      </c>
      <c r="G42" s="59">
        <v>46644</v>
      </c>
      <c r="H42" s="59">
        <v>629699</v>
      </c>
      <c r="I42" t="s">
        <v>13</v>
      </c>
      <c r="J42" s="58">
        <v>304741634</v>
      </c>
    </row>
    <row r="43" spans="1:10" x14ac:dyDescent="0.2">
      <c r="A43" s="56">
        <v>46128</v>
      </c>
      <c r="B43" s="57">
        <v>27846</v>
      </c>
      <c r="C43" t="s">
        <v>164</v>
      </c>
      <c r="D43" t="s">
        <v>666</v>
      </c>
      <c r="E43" s="59">
        <v>1190660</v>
      </c>
      <c r="F43" s="61">
        <v>0.08</v>
      </c>
      <c r="G43" s="59">
        <v>95253</v>
      </c>
      <c r="H43" s="59">
        <v>1285913</v>
      </c>
      <c r="I43" t="s">
        <v>16</v>
      </c>
      <c r="J43" s="58" t="s">
        <v>39</v>
      </c>
    </row>
    <row r="44" spans="1:10" x14ac:dyDescent="0.2">
      <c r="A44" s="56">
        <v>46128</v>
      </c>
      <c r="B44" s="57">
        <v>27865</v>
      </c>
      <c r="C44" t="s">
        <v>164</v>
      </c>
      <c r="D44" t="s">
        <v>667</v>
      </c>
      <c r="E44" s="59">
        <v>1072050</v>
      </c>
      <c r="F44" s="61">
        <v>0.08</v>
      </c>
      <c r="G44" s="59">
        <v>85764</v>
      </c>
      <c r="H44" s="59">
        <v>1157814</v>
      </c>
      <c r="I44" t="s">
        <v>13</v>
      </c>
      <c r="J44" s="58">
        <v>304741634</v>
      </c>
    </row>
    <row r="45" spans="1:10" x14ac:dyDescent="0.2">
      <c r="A45" s="56">
        <v>46128</v>
      </c>
      <c r="B45" s="57">
        <v>27866</v>
      </c>
      <c r="C45" t="s">
        <v>164</v>
      </c>
      <c r="D45" t="s">
        <v>668</v>
      </c>
      <c r="E45" s="59">
        <v>2233610</v>
      </c>
      <c r="F45" s="61">
        <v>0.08</v>
      </c>
      <c r="G45" s="59">
        <v>178689</v>
      </c>
      <c r="H45" s="59">
        <v>2412299</v>
      </c>
      <c r="I45" t="s">
        <v>13</v>
      </c>
      <c r="J45" s="58">
        <v>304741634</v>
      </c>
    </row>
    <row r="46" spans="1:10" x14ac:dyDescent="0.2">
      <c r="A46" s="56">
        <v>46128</v>
      </c>
      <c r="B46" s="57">
        <v>27867</v>
      </c>
      <c r="C46" t="s">
        <v>164</v>
      </c>
      <c r="D46" t="s">
        <v>669</v>
      </c>
      <c r="E46" s="59">
        <v>5597470</v>
      </c>
      <c r="F46" s="61">
        <v>0.08</v>
      </c>
      <c r="G46" s="59">
        <v>447798</v>
      </c>
      <c r="H46" s="59">
        <v>6045268</v>
      </c>
      <c r="I46" t="s">
        <v>13</v>
      </c>
      <c r="J46" s="58">
        <v>304741634</v>
      </c>
    </row>
    <row r="47" spans="1:10" x14ac:dyDescent="0.2">
      <c r="A47" s="56">
        <v>46128</v>
      </c>
      <c r="B47" s="57">
        <v>27885</v>
      </c>
      <c r="C47" t="s">
        <v>164</v>
      </c>
      <c r="D47" t="s">
        <v>670</v>
      </c>
      <c r="E47" s="59">
        <v>1190660</v>
      </c>
      <c r="F47" s="61">
        <v>0.08</v>
      </c>
      <c r="G47" s="59">
        <v>95253</v>
      </c>
      <c r="H47" s="59">
        <v>1285913</v>
      </c>
      <c r="I47" t="s">
        <v>18</v>
      </c>
      <c r="J47" s="58" t="s">
        <v>34</v>
      </c>
    </row>
    <row r="48" spans="1:10" x14ac:dyDescent="0.2">
      <c r="A48" s="56">
        <v>46129</v>
      </c>
      <c r="B48" s="57">
        <v>28122</v>
      </c>
      <c r="C48" t="s">
        <v>164</v>
      </c>
      <c r="D48" t="s">
        <v>671</v>
      </c>
      <c r="E48" s="59">
        <v>1131355</v>
      </c>
      <c r="F48" s="61">
        <v>0.08</v>
      </c>
      <c r="G48" s="59">
        <v>90508</v>
      </c>
      <c r="H48" s="59">
        <v>1221863</v>
      </c>
      <c r="I48" t="s">
        <v>15</v>
      </c>
      <c r="J48" s="58" t="s">
        <v>37</v>
      </c>
    </row>
    <row r="49" spans="1:10" x14ac:dyDescent="0.2">
      <c r="A49" s="56">
        <v>46129</v>
      </c>
      <c r="B49" s="57">
        <v>28165</v>
      </c>
      <c r="C49" t="s">
        <v>164</v>
      </c>
      <c r="D49" t="s">
        <v>672</v>
      </c>
      <c r="E49" s="59">
        <v>1190660</v>
      </c>
      <c r="F49" s="61">
        <v>0.08</v>
      </c>
      <c r="G49" s="59">
        <v>95253</v>
      </c>
      <c r="H49" s="59">
        <v>1285913</v>
      </c>
      <c r="I49" t="s">
        <v>44</v>
      </c>
      <c r="J49" s="58" t="s">
        <v>45</v>
      </c>
    </row>
    <row r="50" spans="1:10" x14ac:dyDescent="0.2">
      <c r="A50" s="56">
        <v>46129</v>
      </c>
      <c r="B50" s="57">
        <v>28166</v>
      </c>
      <c r="C50" t="s">
        <v>164</v>
      </c>
      <c r="D50" t="s">
        <v>673</v>
      </c>
      <c r="E50" s="59">
        <v>1178385</v>
      </c>
      <c r="F50" s="61">
        <v>0.08</v>
      </c>
      <c r="G50" s="59">
        <v>94271</v>
      </c>
      <c r="H50" s="59">
        <v>1272656</v>
      </c>
      <c r="I50" t="s">
        <v>44</v>
      </c>
      <c r="J50" s="58" t="s">
        <v>45</v>
      </c>
    </row>
    <row r="51" spans="1:10" x14ac:dyDescent="0.2">
      <c r="A51" s="56">
        <v>46129</v>
      </c>
      <c r="B51" s="57">
        <v>28183</v>
      </c>
      <c r="C51" t="s">
        <v>164</v>
      </c>
      <c r="D51" t="s">
        <v>674</v>
      </c>
      <c r="E51" s="59">
        <v>2332220</v>
      </c>
      <c r="F51" s="61">
        <v>0.08</v>
      </c>
      <c r="G51" s="59">
        <v>186578</v>
      </c>
      <c r="H51" s="59">
        <v>2518798</v>
      </c>
      <c r="I51" t="s">
        <v>24</v>
      </c>
      <c r="J51" s="58" t="s">
        <v>41</v>
      </c>
    </row>
    <row r="52" spans="1:10" x14ac:dyDescent="0.2">
      <c r="A52" s="56">
        <v>46130</v>
      </c>
      <c r="B52" s="57">
        <v>28228</v>
      </c>
      <c r="C52" t="s">
        <v>164</v>
      </c>
      <c r="D52" t="s">
        <v>675</v>
      </c>
      <c r="E52" s="59">
        <v>1667380</v>
      </c>
      <c r="F52" s="61">
        <v>0.08</v>
      </c>
      <c r="G52" s="59">
        <v>133390</v>
      </c>
      <c r="H52" s="59">
        <v>1800770</v>
      </c>
      <c r="I52" t="s">
        <v>13</v>
      </c>
      <c r="J52" s="58">
        <v>304741634</v>
      </c>
    </row>
    <row r="53" spans="1:10" x14ac:dyDescent="0.2">
      <c r="A53" s="56">
        <v>46130</v>
      </c>
      <c r="B53" s="57">
        <v>28229</v>
      </c>
      <c r="C53" t="s">
        <v>164</v>
      </c>
      <c r="D53" t="s">
        <v>676</v>
      </c>
      <c r="E53" s="59">
        <v>1131355</v>
      </c>
      <c r="F53" s="61">
        <v>0.08</v>
      </c>
      <c r="G53" s="59">
        <v>90508</v>
      </c>
      <c r="H53" s="59">
        <v>1221863</v>
      </c>
      <c r="I53" t="s">
        <v>13</v>
      </c>
      <c r="J53" s="58">
        <v>304741634</v>
      </c>
    </row>
    <row r="54" spans="1:10" x14ac:dyDescent="0.2">
      <c r="A54" s="56">
        <v>46130</v>
      </c>
      <c r="B54" s="57">
        <v>28231</v>
      </c>
      <c r="C54" t="s">
        <v>164</v>
      </c>
      <c r="D54" t="s">
        <v>677</v>
      </c>
      <c r="E54" s="59">
        <v>1131355</v>
      </c>
      <c r="F54" s="61">
        <v>0.08</v>
      </c>
      <c r="G54" s="59">
        <v>90508</v>
      </c>
      <c r="H54" s="59">
        <v>1221863</v>
      </c>
      <c r="I54" t="s">
        <v>18</v>
      </c>
      <c r="J54" s="58" t="s">
        <v>34</v>
      </c>
    </row>
    <row r="55" spans="1:10" x14ac:dyDescent="0.2">
      <c r="A55" s="56">
        <v>46132</v>
      </c>
      <c r="B55" s="57">
        <v>28276</v>
      </c>
      <c r="C55" t="s">
        <v>164</v>
      </c>
      <c r="D55" t="s">
        <v>678</v>
      </c>
      <c r="E55" s="59">
        <v>1667380</v>
      </c>
      <c r="F55" s="61">
        <v>0.08</v>
      </c>
      <c r="G55" s="59">
        <v>133390</v>
      </c>
      <c r="H55" s="59">
        <v>1800770</v>
      </c>
      <c r="I55" t="s">
        <v>17</v>
      </c>
      <c r="J55" s="58" t="s">
        <v>43</v>
      </c>
    </row>
    <row r="56" spans="1:10" x14ac:dyDescent="0.2">
      <c r="A56" s="56">
        <v>46133</v>
      </c>
      <c r="B56" s="57">
        <v>28322</v>
      </c>
      <c r="C56" t="s">
        <v>164</v>
      </c>
      <c r="D56" t="s">
        <v>679</v>
      </c>
      <c r="E56" s="59">
        <v>8260970</v>
      </c>
      <c r="F56" s="61">
        <v>0.08</v>
      </c>
      <c r="G56" s="59">
        <v>660878</v>
      </c>
      <c r="H56" s="59">
        <v>8921848</v>
      </c>
      <c r="I56" t="s">
        <v>20</v>
      </c>
      <c r="J56" s="58" t="s">
        <v>42</v>
      </c>
    </row>
    <row r="57" spans="1:10" x14ac:dyDescent="0.2">
      <c r="A57" s="56">
        <v>46134</v>
      </c>
      <c r="B57" s="57">
        <v>28387</v>
      </c>
      <c r="C57" t="s">
        <v>164</v>
      </c>
      <c r="D57" t="s">
        <v>680</v>
      </c>
      <c r="E57" s="59">
        <v>583055</v>
      </c>
      <c r="F57" s="61">
        <v>0.08</v>
      </c>
      <c r="G57" s="59">
        <v>46644</v>
      </c>
      <c r="H57" s="59">
        <v>629699</v>
      </c>
      <c r="I57" t="s">
        <v>703</v>
      </c>
      <c r="J57" s="58"/>
    </row>
    <row r="58" spans="1:10" x14ac:dyDescent="0.2">
      <c r="A58" s="56">
        <v>46135</v>
      </c>
      <c r="B58" s="57">
        <v>29583</v>
      </c>
      <c r="C58" t="s">
        <v>164</v>
      </c>
      <c r="D58" t="s">
        <v>681</v>
      </c>
      <c r="E58" s="59">
        <v>1116805</v>
      </c>
      <c r="F58" s="61">
        <v>0.08</v>
      </c>
      <c r="G58" s="59">
        <v>89344</v>
      </c>
      <c r="H58" s="59">
        <v>1206149</v>
      </c>
      <c r="I58" t="s">
        <v>47</v>
      </c>
      <c r="J58" s="58" t="s">
        <v>53</v>
      </c>
    </row>
    <row r="59" spans="1:10" x14ac:dyDescent="0.2">
      <c r="A59" s="56">
        <v>46135</v>
      </c>
      <c r="B59" s="57">
        <v>29584</v>
      </c>
      <c r="C59" t="s">
        <v>164</v>
      </c>
      <c r="D59" t="s">
        <v>682</v>
      </c>
      <c r="E59" s="59">
        <v>533750</v>
      </c>
      <c r="F59" s="61">
        <v>0.08</v>
      </c>
      <c r="G59" s="59">
        <v>42700</v>
      </c>
      <c r="H59" s="59">
        <v>576450</v>
      </c>
      <c r="I59" t="s">
        <v>47</v>
      </c>
      <c r="J59" s="58" t="s">
        <v>53</v>
      </c>
    </row>
    <row r="60" spans="1:10" x14ac:dyDescent="0.2">
      <c r="A60" s="56">
        <v>46135</v>
      </c>
      <c r="B60" s="57">
        <v>29585</v>
      </c>
      <c r="C60" t="s">
        <v>164</v>
      </c>
      <c r="D60" t="s">
        <v>683</v>
      </c>
      <c r="E60" s="59">
        <v>2319740</v>
      </c>
      <c r="F60" s="61">
        <v>0.08</v>
      </c>
      <c r="G60" s="59">
        <v>185579</v>
      </c>
      <c r="H60" s="59">
        <v>2505319</v>
      </c>
      <c r="I60" t="s">
        <v>19</v>
      </c>
      <c r="J60" s="58" t="s">
        <v>38</v>
      </c>
    </row>
    <row r="61" spans="1:10" x14ac:dyDescent="0.2">
      <c r="A61" s="56">
        <v>46135</v>
      </c>
      <c r="B61" s="57">
        <v>29586</v>
      </c>
      <c r="C61" t="s">
        <v>164</v>
      </c>
      <c r="D61" t="s">
        <v>684</v>
      </c>
      <c r="E61" s="59">
        <v>2952100</v>
      </c>
      <c r="F61" s="61">
        <v>0.08</v>
      </c>
      <c r="G61" s="59">
        <v>236168</v>
      </c>
      <c r="H61" s="59">
        <v>3188268</v>
      </c>
      <c r="I61" t="s">
        <v>16</v>
      </c>
      <c r="J61" s="58" t="s">
        <v>39</v>
      </c>
    </row>
    <row r="62" spans="1:10" x14ac:dyDescent="0.2">
      <c r="A62" s="56">
        <v>46135</v>
      </c>
      <c r="B62" s="57">
        <v>29622</v>
      </c>
      <c r="C62" t="s">
        <v>164</v>
      </c>
      <c r="D62" t="s">
        <v>685</v>
      </c>
      <c r="E62" s="59">
        <v>1650555</v>
      </c>
      <c r="F62" s="61">
        <v>0.08</v>
      </c>
      <c r="G62" s="59">
        <v>132044</v>
      </c>
      <c r="H62" s="59">
        <v>1782599</v>
      </c>
      <c r="I62" t="s">
        <v>18</v>
      </c>
      <c r="J62" s="58" t="s">
        <v>34</v>
      </c>
    </row>
    <row r="63" spans="1:10" x14ac:dyDescent="0.2">
      <c r="A63" s="56">
        <v>46135</v>
      </c>
      <c r="B63" s="57">
        <v>29623</v>
      </c>
      <c r="C63" t="s">
        <v>164</v>
      </c>
      <c r="D63" t="s">
        <v>686</v>
      </c>
      <c r="E63" s="59">
        <v>2233610</v>
      </c>
      <c r="F63" s="61">
        <v>0.08</v>
      </c>
      <c r="G63" s="59">
        <v>178689</v>
      </c>
      <c r="H63" s="59">
        <v>2412299</v>
      </c>
      <c r="I63" t="s">
        <v>18</v>
      </c>
      <c r="J63" s="58" t="s">
        <v>34</v>
      </c>
    </row>
    <row r="64" spans="1:10" x14ac:dyDescent="0.2">
      <c r="A64" s="56">
        <v>46136</v>
      </c>
      <c r="B64" s="57">
        <v>30004</v>
      </c>
      <c r="C64" t="s">
        <v>164</v>
      </c>
      <c r="D64" t="s">
        <v>687</v>
      </c>
      <c r="E64" s="59">
        <v>1178385</v>
      </c>
      <c r="F64" s="61">
        <v>0.08</v>
      </c>
      <c r="G64" s="59">
        <v>94271</v>
      </c>
      <c r="H64" s="59">
        <v>1272656</v>
      </c>
      <c r="I64" t="s">
        <v>51</v>
      </c>
      <c r="J64" s="58" t="s">
        <v>52</v>
      </c>
    </row>
    <row r="65" spans="1:10" x14ac:dyDescent="0.2">
      <c r="A65" s="56">
        <v>46136</v>
      </c>
      <c r="B65" s="57">
        <v>30017</v>
      </c>
      <c r="C65" t="s">
        <v>164</v>
      </c>
      <c r="D65" t="s">
        <v>688</v>
      </c>
      <c r="E65" s="59">
        <v>583055</v>
      </c>
      <c r="F65" s="61">
        <v>0.08</v>
      </c>
      <c r="G65" s="59">
        <v>46644</v>
      </c>
      <c r="H65" s="59">
        <v>629699</v>
      </c>
      <c r="I65" t="s">
        <v>25</v>
      </c>
      <c r="J65" s="58" t="s">
        <v>36</v>
      </c>
    </row>
    <row r="66" spans="1:10" x14ac:dyDescent="0.2">
      <c r="A66" s="56">
        <v>46136</v>
      </c>
      <c r="B66" s="57">
        <v>30047</v>
      </c>
      <c r="C66" t="s">
        <v>164</v>
      </c>
      <c r="D66" t="s">
        <v>689</v>
      </c>
      <c r="E66" s="59">
        <v>1166110</v>
      </c>
      <c r="F66" s="61">
        <v>0.08</v>
      </c>
      <c r="G66" s="59">
        <v>93289</v>
      </c>
      <c r="H66" s="59">
        <v>1259399</v>
      </c>
      <c r="I66" t="s">
        <v>703</v>
      </c>
      <c r="J66" s="58"/>
    </row>
    <row r="67" spans="1:10" x14ac:dyDescent="0.2">
      <c r="A67" s="56">
        <v>46136</v>
      </c>
      <c r="B67" s="57">
        <v>30055</v>
      </c>
      <c r="C67" t="s">
        <v>164</v>
      </c>
      <c r="D67" t="s">
        <v>690</v>
      </c>
      <c r="E67" s="59">
        <v>1072050</v>
      </c>
      <c r="F67" s="61">
        <v>0.08</v>
      </c>
      <c r="G67" s="59">
        <v>85764</v>
      </c>
      <c r="H67" s="59">
        <v>1157814</v>
      </c>
      <c r="I67" t="s">
        <v>44</v>
      </c>
      <c r="J67" s="58" t="s">
        <v>45</v>
      </c>
    </row>
    <row r="68" spans="1:10" x14ac:dyDescent="0.2">
      <c r="A68" s="56">
        <v>46136</v>
      </c>
      <c r="B68" s="57">
        <v>30060</v>
      </c>
      <c r="C68" t="s">
        <v>164</v>
      </c>
      <c r="D68" t="s">
        <v>691</v>
      </c>
      <c r="E68" s="59">
        <v>2262710</v>
      </c>
      <c r="F68" s="61">
        <v>0.08</v>
      </c>
      <c r="G68" s="59">
        <v>181017</v>
      </c>
      <c r="H68" s="59">
        <v>2443727</v>
      </c>
      <c r="I68" t="s">
        <v>13</v>
      </c>
      <c r="J68" s="58">
        <v>304741634</v>
      </c>
    </row>
    <row r="69" spans="1:10" x14ac:dyDescent="0.2">
      <c r="A69" s="56">
        <v>46139</v>
      </c>
      <c r="B69" s="57">
        <v>30126</v>
      </c>
      <c r="C69" t="s">
        <v>164</v>
      </c>
      <c r="D69" t="s">
        <v>692</v>
      </c>
      <c r="E69" s="59">
        <v>1190660</v>
      </c>
      <c r="F69" s="61">
        <v>0.08</v>
      </c>
      <c r="G69" s="59">
        <v>95253</v>
      </c>
      <c r="H69" s="59">
        <v>1285913</v>
      </c>
      <c r="I69" t="s">
        <v>18</v>
      </c>
      <c r="J69" s="58" t="s">
        <v>34</v>
      </c>
    </row>
    <row r="70" spans="1:10" x14ac:dyDescent="0.2">
      <c r="A70" s="56">
        <v>46140</v>
      </c>
      <c r="B70" s="57">
        <v>30172</v>
      </c>
      <c r="C70" t="s">
        <v>164</v>
      </c>
      <c r="D70" t="s">
        <v>693</v>
      </c>
      <c r="E70" s="59">
        <v>1667380</v>
      </c>
      <c r="F70" s="61">
        <v>0.08</v>
      </c>
      <c r="G70" s="59">
        <v>133390</v>
      </c>
      <c r="H70" s="59">
        <v>1800770</v>
      </c>
      <c r="I70" t="s">
        <v>47</v>
      </c>
      <c r="J70" s="58" t="s">
        <v>53</v>
      </c>
    </row>
    <row r="71" spans="1:10" x14ac:dyDescent="0.2">
      <c r="A71" s="56">
        <v>46140</v>
      </c>
      <c r="B71" s="57">
        <v>30173</v>
      </c>
      <c r="C71" t="s">
        <v>164</v>
      </c>
      <c r="D71" t="s">
        <v>694</v>
      </c>
      <c r="E71" s="59">
        <v>1190660</v>
      </c>
      <c r="F71" s="61">
        <v>0.08</v>
      </c>
      <c r="G71" s="59">
        <v>95253</v>
      </c>
      <c r="H71" s="59">
        <v>1285913</v>
      </c>
      <c r="I71" t="s">
        <v>14</v>
      </c>
      <c r="J71" s="58" t="s">
        <v>40</v>
      </c>
    </row>
    <row r="72" spans="1:10" x14ac:dyDescent="0.2">
      <c r="A72" s="56">
        <v>46140</v>
      </c>
      <c r="B72" s="57">
        <v>30179</v>
      </c>
      <c r="C72" t="s">
        <v>164</v>
      </c>
      <c r="D72" t="s">
        <v>695</v>
      </c>
      <c r="E72" s="59">
        <v>1131355</v>
      </c>
      <c r="F72" s="61">
        <v>0.08</v>
      </c>
      <c r="G72" s="59">
        <v>90508</v>
      </c>
      <c r="H72" s="59">
        <v>1221863</v>
      </c>
      <c r="I72" t="s">
        <v>13</v>
      </c>
      <c r="J72" s="58">
        <v>304741634</v>
      </c>
    </row>
    <row r="73" spans="1:10" x14ac:dyDescent="0.2">
      <c r="A73" s="56">
        <v>46140</v>
      </c>
      <c r="B73" s="57">
        <v>30180</v>
      </c>
      <c r="C73" t="s">
        <v>164</v>
      </c>
      <c r="D73" t="s">
        <v>696</v>
      </c>
      <c r="E73" s="59">
        <v>1131355</v>
      </c>
      <c r="F73" s="61">
        <v>0.08</v>
      </c>
      <c r="G73" s="59">
        <v>90508</v>
      </c>
      <c r="H73" s="59">
        <v>1221863</v>
      </c>
      <c r="I73" t="s">
        <v>13</v>
      </c>
      <c r="J73" s="58">
        <v>304741634</v>
      </c>
    </row>
    <row r="74" spans="1:10" x14ac:dyDescent="0.2">
      <c r="A74" s="56">
        <v>46140</v>
      </c>
      <c r="B74" s="57">
        <v>30224</v>
      </c>
      <c r="C74" t="s">
        <v>164</v>
      </c>
      <c r="D74" t="s">
        <v>697</v>
      </c>
      <c r="E74" s="59">
        <v>595330</v>
      </c>
      <c r="F74" s="61">
        <v>0.08</v>
      </c>
      <c r="G74" s="59">
        <v>47626</v>
      </c>
      <c r="H74" s="59">
        <v>642956</v>
      </c>
      <c r="I74" t="s">
        <v>25</v>
      </c>
      <c r="J74" s="58" t="s">
        <v>36</v>
      </c>
    </row>
    <row r="75" spans="1:10" x14ac:dyDescent="0.2">
      <c r="A75" s="56">
        <v>46140</v>
      </c>
      <c r="B75" s="57">
        <v>30229</v>
      </c>
      <c r="C75" t="s">
        <v>164</v>
      </c>
      <c r="D75" t="s">
        <v>698</v>
      </c>
      <c r="E75" s="59">
        <v>1116805</v>
      </c>
      <c r="F75" s="61">
        <v>0.08</v>
      </c>
      <c r="G75" s="59">
        <v>89344</v>
      </c>
      <c r="H75" s="59">
        <v>1206149</v>
      </c>
      <c r="I75" t="s">
        <v>44</v>
      </c>
      <c r="J75" s="58" t="s">
        <v>45</v>
      </c>
    </row>
    <row r="76" spans="1:10" x14ac:dyDescent="0.2">
      <c r="A76" s="56">
        <v>46141</v>
      </c>
      <c r="B76" s="57">
        <v>30264</v>
      </c>
      <c r="C76" t="s">
        <v>164</v>
      </c>
      <c r="D76" t="s">
        <v>699</v>
      </c>
      <c r="E76" s="59">
        <v>536025</v>
      </c>
      <c r="F76" s="61">
        <v>0.08</v>
      </c>
      <c r="G76" s="59">
        <v>42882</v>
      </c>
      <c r="H76" s="59">
        <v>578907</v>
      </c>
      <c r="I76" t="s">
        <v>51</v>
      </c>
      <c r="J76" s="58" t="s">
        <v>52</v>
      </c>
    </row>
    <row r="77" spans="1:10" x14ac:dyDescent="0.2">
      <c r="A77" s="56">
        <v>46141</v>
      </c>
      <c r="B77" s="57">
        <v>30690</v>
      </c>
      <c r="C77" t="s">
        <v>164</v>
      </c>
      <c r="D77" t="s">
        <v>700</v>
      </c>
      <c r="E77" s="59">
        <v>2245885</v>
      </c>
      <c r="F77" s="61">
        <v>0.08</v>
      </c>
      <c r="G77" s="59">
        <v>179671</v>
      </c>
      <c r="H77" s="59">
        <v>2425556</v>
      </c>
      <c r="I77" t="s">
        <v>18</v>
      </c>
      <c r="J77" s="58" t="s">
        <v>34</v>
      </c>
    </row>
    <row r="78" spans="1:10" x14ac:dyDescent="0.2">
      <c r="A78" s="56">
        <v>46141</v>
      </c>
      <c r="B78" s="57">
        <v>30691</v>
      </c>
      <c r="C78" t="s">
        <v>164</v>
      </c>
      <c r="D78" t="s">
        <v>701</v>
      </c>
      <c r="E78" s="59">
        <v>595330</v>
      </c>
      <c r="F78" s="61">
        <v>0.08</v>
      </c>
      <c r="G78" s="59">
        <v>47626</v>
      </c>
      <c r="H78" s="59">
        <v>642956</v>
      </c>
      <c r="I78" t="s">
        <v>18</v>
      </c>
      <c r="J78" s="58" t="s">
        <v>34</v>
      </c>
    </row>
    <row r="79" spans="1:10" x14ac:dyDescent="0.2">
      <c r="A79" s="56">
        <v>46139</v>
      </c>
      <c r="B79" s="57">
        <v>772</v>
      </c>
      <c r="C79" t="s">
        <v>165</v>
      </c>
      <c r="D79" t="s">
        <v>704</v>
      </c>
      <c r="E79" s="60">
        <v>-764968</v>
      </c>
      <c r="F79" s="61">
        <v>0.08</v>
      </c>
      <c r="G79" s="60">
        <v>61197</v>
      </c>
      <c r="H79" s="60">
        <v>-826165</v>
      </c>
      <c r="I79" t="s">
        <v>14</v>
      </c>
      <c r="J79" s="58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2"/>
  <sheetViews>
    <sheetView topLeftCell="A45" workbookViewId="0">
      <selection activeCell="D10" sqref="D10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11.375" bestFit="1" customWidth="1"/>
    <col min="8" max="8" width="10.875" bestFit="1" customWidth="1"/>
    <col min="9" max="9" width="80.25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46085</v>
      </c>
      <c r="B2" s="36" t="s">
        <v>440</v>
      </c>
      <c r="C2" s="36" t="s">
        <v>164</v>
      </c>
      <c r="D2" s="36" t="s">
        <v>499</v>
      </c>
      <c r="E2" s="37">
        <v>1131355</v>
      </c>
      <c r="F2" s="47">
        <v>8.0000115828885984E-2</v>
      </c>
      <c r="G2" s="37">
        <v>90508</v>
      </c>
      <c r="H2" s="49">
        <f>+E2+G2</f>
        <v>1221863</v>
      </c>
      <c r="I2" s="36" t="s">
        <v>51</v>
      </c>
      <c r="J2" s="36" t="s">
        <v>52</v>
      </c>
    </row>
    <row r="3" spans="1:10" x14ac:dyDescent="0.2">
      <c r="A3" s="35">
        <v>46082</v>
      </c>
      <c r="B3" s="36" t="s">
        <v>441</v>
      </c>
      <c r="C3" s="36" t="s">
        <v>164</v>
      </c>
      <c r="D3" s="36" t="s">
        <v>500</v>
      </c>
      <c r="E3" s="37">
        <v>2858040</v>
      </c>
      <c r="F3" s="47">
        <v>8.0000115828885984E-2</v>
      </c>
      <c r="G3" s="37">
        <v>228643</v>
      </c>
      <c r="H3" s="37">
        <f t="shared" ref="H3:H66" si="0">+E3+G3</f>
        <v>3086683</v>
      </c>
      <c r="I3" s="36" t="s">
        <v>24</v>
      </c>
      <c r="J3" s="36" t="s">
        <v>41</v>
      </c>
    </row>
    <row r="4" spans="1:10" x14ac:dyDescent="0.2">
      <c r="A4" s="35">
        <v>46082</v>
      </c>
      <c r="B4" s="36" t="s">
        <v>442</v>
      </c>
      <c r="C4" s="36" t="s">
        <v>164</v>
      </c>
      <c r="D4" s="36" t="s">
        <v>501</v>
      </c>
      <c r="E4" s="37">
        <v>2332220</v>
      </c>
      <c r="F4" s="47">
        <v>8.0000115828885984E-2</v>
      </c>
      <c r="G4" s="37">
        <v>186578</v>
      </c>
      <c r="H4" s="37">
        <f t="shared" si="0"/>
        <v>2518798</v>
      </c>
      <c r="I4" s="36" t="s">
        <v>24</v>
      </c>
      <c r="J4" s="36" t="s">
        <v>41</v>
      </c>
    </row>
    <row r="5" spans="1:10" x14ac:dyDescent="0.2">
      <c r="A5" s="35">
        <v>46082</v>
      </c>
      <c r="B5" s="36" t="s">
        <v>443</v>
      </c>
      <c r="C5" s="36" t="s">
        <v>164</v>
      </c>
      <c r="D5" s="36" t="s">
        <v>502</v>
      </c>
      <c r="E5" s="37">
        <v>1190660</v>
      </c>
      <c r="F5" s="47">
        <v>8.0000115828885984E-2</v>
      </c>
      <c r="G5" s="37">
        <v>95253</v>
      </c>
      <c r="H5" s="37">
        <f t="shared" si="0"/>
        <v>1285913</v>
      </c>
      <c r="I5" s="36" t="s">
        <v>24</v>
      </c>
      <c r="J5" s="36" t="s">
        <v>41</v>
      </c>
    </row>
    <row r="6" spans="1:10" x14ac:dyDescent="0.2">
      <c r="A6" s="35">
        <v>46083</v>
      </c>
      <c r="B6" s="36" t="s">
        <v>444</v>
      </c>
      <c r="C6" s="36" t="s">
        <v>164</v>
      </c>
      <c r="D6" s="36" t="s">
        <v>503</v>
      </c>
      <c r="E6" s="37">
        <v>1822480</v>
      </c>
      <c r="F6" s="47">
        <v>8.0000115828885984E-2</v>
      </c>
      <c r="G6" s="37">
        <v>145798</v>
      </c>
      <c r="H6" s="49">
        <f t="shared" si="0"/>
        <v>1968278</v>
      </c>
      <c r="I6" s="36" t="s">
        <v>47</v>
      </c>
      <c r="J6" s="36" t="s">
        <v>53</v>
      </c>
    </row>
    <row r="7" spans="1:10" x14ac:dyDescent="0.2">
      <c r="A7" s="35">
        <v>46084</v>
      </c>
      <c r="B7" s="36" t="s">
        <v>445</v>
      </c>
      <c r="C7" s="36" t="s">
        <v>164</v>
      </c>
      <c r="D7" s="36" t="s">
        <v>504</v>
      </c>
      <c r="E7" s="37">
        <v>1190660</v>
      </c>
      <c r="F7" s="47">
        <v>8.0000115828885984E-2</v>
      </c>
      <c r="G7" s="37">
        <v>95253</v>
      </c>
      <c r="H7" s="49">
        <f t="shared" si="0"/>
        <v>1285913</v>
      </c>
      <c r="I7" s="36" t="s">
        <v>44</v>
      </c>
      <c r="J7" s="36" t="s">
        <v>45</v>
      </c>
    </row>
    <row r="8" spans="1:10" x14ac:dyDescent="0.2">
      <c r="A8" s="35">
        <v>46085</v>
      </c>
      <c r="B8" s="36" t="s">
        <v>446</v>
      </c>
      <c r="C8" s="36" t="s">
        <v>164</v>
      </c>
      <c r="D8" s="36" t="s">
        <v>505</v>
      </c>
      <c r="E8" s="37">
        <v>1178385</v>
      </c>
      <c r="F8" s="47">
        <v>8.0000115828885984E-2</v>
      </c>
      <c r="G8" s="37">
        <v>94271</v>
      </c>
      <c r="H8" s="49">
        <f t="shared" si="0"/>
        <v>1272656</v>
      </c>
      <c r="I8" s="36" t="s">
        <v>51</v>
      </c>
      <c r="J8" s="36" t="s">
        <v>52</v>
      </c>
    </row>
    <row r="9" spans="1:10" x14ac:dyDescent="0.2">
      <c r="A9" s="35">
        <v>46087</v>
      </c>
      <c r="B9" s="36" t="s">
        <v>447</v>
      </c>
      <c r="C9" s="36" t="s">
        <v>164</v>
      </c>
      <c r="D9" s="36" t="s">
        <v>506</v>
      </c>
      <c r="E9" s="37">
        <v>911240</v>
      </c>
      <c r="F9" s="47">
        <v>8.0000115828885984E-2</v>
      </c>
      <c r="G9" s="37">
        <v>72899</v>
      </c>
      <c r="H9" s="49">
        <f t="shared" si="0"/>
        <v>984139</v>
      </c>
      <c r="I9" s="36" t="s">
        <v>47</v>
      </c>
      <c r="J9" s="36" t="s">
        <v>53</v>
      </c>
    </row>
    <row r="10" spans="1:10" x14ac:dyDescent="0.2">
      <c r="A10" s="35">
        <v>46087</v>
      </c>
      <c r="B10" s="36" t="s">
        <v>448</v>
      </c>
      <c r="C10" s="36" t="s">
        <v>164</v>
      </c>
      <c r="D10" s="36" t="s">
        <v>507</v>
      </c>
      <c r="E10" s="37">
        <v>1822480</v>
      </c>
      <c r="F10" s="47">
        <v>8.0000115828885984E-2</v>
      </c>
      <c r="G10" s="37">
        <v>145798</v>
      </c>
      <c r="H10" s="49">
        <f t="shared" si="0"/>
        <v>1968278</v>
      </c>
      <c r="I10" s="36" t="s">
        <v>14</v>
      </c>
      <c r="J10" s="36" t="s">
        <v>40</v>
      </c>
    </row>
    <row r="11" spans="1:10" x14ac:dyDescent="0.2">
      <c r="A11" s="35">
        <v>46087</v>
      </c>
      <c r="B11" s="36" t="s">
        <v>449</v>
      </c>
      <c r="C11" s="36" t="s">
        <v>164</v>
      </c>
      <c r="D11" s="36" t="s">
        <v>508</v>
      </c>
      <c r="E11" s="37">
        <v>2976650</v>
      </c>
      <c r="F11" s="47">
        <v>8.0000115828885984E-2</v>
      </c>
      <c r="G11" s="37">
        <v>238132</v>
      </c>
      <c r="H11" s="37">
        <f t="shared" si="0"/>
        <v>3214782</v>
      </c>
      <c r="I11" s="36" t="s">
        <v>19</v>
      </c>
      <c r="J11" s="36" t="s">
        <v>38</v>
      </c>
    </row>
    <row r="12" spans="1:10" x14ac:dyDescent="0.2">
      <c r="A12" s="35">
        <v>46088</v>
      </c>
      <c r="B12" s="36" t="s">
        <v>450</v>
      </c>
      <c r="C12" s="36" t="s">
        <v>164</v>
      </c>
      <c r="D12" s="36" t="s">
        <v>509</v>
      </c>
      <c r="E12" s="37">
        <v>1190660</v>
      </c>
      <c r="F12" s="47">
        <v>8.0000115828885984E-2</v>
      </c>
      <c r="G12" s="37">
        <v>95253</v>
      </c>
      <c r="H12" s="37">
        <f t="shared" si="0"/>
        <v>1285913</v>
      </c>
      <c r="I12" s="36" t="s">
        <v>13</v>
      </c>
      <c r="J12" s="36" t="s">
        <v>35</v>
      </c>
    </row>
    <row r="13" spans="1:10" x14ac:dyDescent="0.2">
      <c r="A13" s="35">
        <v>46088</v>
      </c>
      <c r="B13" s="36" t="s">
        <v>451</v>
      </c>
      <c r="C13" s="36" t="s">
        <v>164</v>
      </c>
      <c r="D13" s="36" t="s">
        <v>510</v>
      </c>
      <c r="E13" s="37">
        <v>455620</v>
      </c>
      <c r="F13" s="47">
        <v>8.0000115828885984E-2</v>
      </c>
      <c r="G13" s="37">
        <v>36450</v>
      </c>
      <c r="H13" s="37">
        <f t="shared" si="0"/>
        <v>492070</v>
      </c>
      <c r="I13" s="36" t="s">
        <v>25</v>
      </c>
      <c r="J13" s="36" t="s">
        <v>36</v>
      </c>
    </row>
    <row r="14" spans="1:10" x14ac:dyDescent="0.2">
      <c r="A14" s="35">
        <v>46090</v>
      </c>
      <c r="B14" s="36" t="s">
        <v>452</v>
      </c>
      <c r="C14" s="36" t="s">
        <v>164</v>
      </c>
      <c r="D14" s="36" t="s">
        <v>511</v>
      </c>
      <c r="E14" s="37">
        <v>1366860</v>
      </c>
      <c r="F14" s="47">
        <v>8.0000115828885984E-2</v>
      </c>
      <c r="G14" s="37">
        <v>109349</v>
      </c>
      <c r="H14" s="49">
        <f t="shared" si="0"/>
        <v>1476209</v>
      </c>
      <c r="I14" s="36" t="s">
        <v>14</v>
      </c>
      <c r="J14" s="36" t="s">
        <v>40</v>
      </c>
    </row>
    <row r="15" spans="1:10" x14ac:dyDescent="0.2">
      <c r="A15" s="35">
        <v>46090</v>
      </c>
      <c r="B15" s="36" t="s">
        <v>453</v>
      </c>
      <c r="C15" s="36" t="s">
        <v>164</v>
      </c>
      <c r="D15" s="36" t="s">
        <v>512</v>
      </c>
      <c r="E15" s="37">
        <v>595330</v>
      </c>
      <c r="F15" s="47">
        <v>8.0000115828885984E-2</v>
      </c>
      <c r="G15" s="37">
        <v>47626</v>
      </c>
      <c r="H15" s="49">
        <f t="shared" si="0"/>
        <v>642956</v>
      </c>
      <c r="I15" s="36" t="s">
        <v>14</v>
      </c>
      <c r="J15" s="36" t="s">
        <v>40</v>
      </c>
    </row>
    <row r="16" spans="1:10" x14ac:dyDescent="0.2">
      <c r="A16" s="35">
        <v>46092</v>
      </c>
      <c r="B16" s="36" t="s">
        <v>454</v>
      </c>
      <c r="C16" s="36" t="s">
        <v>164</v>
      </c>
      <c r="D16" s="36" t="s">
        <v>513</v>
      </c>
      <c r="E16" s="37">
        <v>455620</v>
      </c>
      <c r="F16" s="47">
        <v>8.0000115828885984E-2</v>
      </c>
      <c r="G16" s="37">
        <v>36450</v>
      </c>
      <c r="H16" s="37">
        <f t="shared" si="0"/>
        <v>492070</v>
      </c>
      <c r="I16" s="36" t="s">
        <v>25</v>
      </c>
      <c r="J16" s="36" t="s">
        <v>36</v>
      </c>
    </row>
    <row r="17" spans="1:10" x14ac:dyDescent="0.2">
      <c r="A17" s="35">
        <v>46092</v>
      </c>
      <c r="B17" s="36" t="s">
        <v>455</v>
      </c>
      <c r="C17" s="36" t="s">
        <v>164</v>
      </c>
      <c r="D17" s="36" t="s">
        <v>514</v>
      </c>
      <c r="E17" s="37">
        <v>1190660</v>
      </c>
      <c r="F17" s="47">
        <v>8.0000115828885984E-2</v>
      </c>
      <c r="G17" s="37">
        <v>95253</v>
      </c>
      <c r="H17" s="49">
        <f t="shared" si="0"/>
        <v>1285913</v>
      </c>
      <c r="I17" s="36" t="s">
        <v>18</v>
      </c>
      <c r="J17" s="36" t="s">
        <v>34</v>
      </c>
    </row>
    <row r="18" spans="1:10" x14ac:dyDescent="0.2">
      <c r="A18" s="35">
        <v>46092</v>
      </c>
      <c r="B18" s="36" t="s">
        <v>456</v>
      </c>
      <c r="C18" s="36" t="s">
        <v>164</v>
      </c>
      <c r="D18" s="36" t="s">
        <v>515</v>
      </c>
      <c r="E18" s="37">
        <v>2684955</v>
      </c>
      <c r="F18" s="47">
        <v>8.0000115828885984E-2</v>
      </c>
      <c r="G18" s="37">
        <v>214796</v>
      </c>
      <c r="H18" s="49">
        <f t="shared" si="0"/>
        <v>2899751</v>
      </c>
      <c r="I18" s="36" t="s">
        <v>16</v>
      </c>
      <c r="J18" s="36" t="s">
        <v>39</v>
      </c>
    </row>
    <row r="19" spans="1:10" x14ac:dyDescent="0.2">
      <c r="A19" s="35">
        <v>46092</v>
      </c>
      <c r="B19" s="36" t="s">
        <v>457</v>
      </c>
      <c r="C19" s="36" t="s">
        <v>164</v>
      </c>
      <c r="D19" s="36" t="s">
        <v>516</v>
      </c>
      <c r="E19" s="37">
        <v>583055</v>
      </c>
      <c r="F19" s="47">
        <v>8.0000115828885984E-2</v>
      </c>
      <c r="G19" s="37">
        <v>46644</v>
      </c>
      <c r="H19" s="37">
        <f t="shared" si="0"/>
        <v>629699</v>
      </c>
      <c r="I19" s="36" t="s">
        <v>19</v>
      </c>
      <c r="J19" s="36" t="s">
        <v>38</v>
      </c>
    </row>
    <row r="20" spans="1:10" x14ac:dyDescent="0.2">
      <c r="A20" s="35">
        <v>46092</v>
      </c>
      <c r="B20" s="36" t="s">
        <v>458</v>
      </c>
      <c r="C20" s="36" t="s">
        <v>164</v>
      </c>
      <c r="D20" s="36" t="s">
        <v>517</v>
      </c>
      <c r="E20" s="37">
        <v>2381320</v>
      </c>
      <c r="F20" s="47">
        <v>8.0000115828885984E-2</v>
      </c>
      <c r="G20" s="37">
        <v>190506</v>
      </c>
      <c r="H20" s="49">
        <f t="shared" si="0"/>
        <v>2571826</v>
      </c>
      <c r="I20" s="36" t="s">
        <v>47</v>
      </c>
      <c r="J20" s="36" t="s">
        <v>53</v>
      </c>
    </row>
    <row r="21" spans="1:10" x14ac:dyDescent="0.2">
      <c r="A21" s="35">
        <v>46093</v>
      </c>
      <c r="B21" s="36" t="s">
        <v>459</v>
      </c>
      <c r="C21" s="36" t="s">
        <v>164</v>
      </c>
      <c r="D21" s="36" t="s">
        <v>518</v>
      </c>
      <c r="E21" s="37">
        <v>1166110</v>
      </c>
      <c r="F21" s="47">
        <v>8.0000115828885984E-2</v>
      </c>
      <c r="G21" s="37">
        <v>93289</v>
      </c>
      <c r="H21" s="49">
        <f t="shared" si="0"/>
        <v>1259399</v>
      </c>
      <c r="I21" s="36" t="s">
        <v>44</v>
      </c>
      <c r="J21" s="36" t="s">
        <v>45</v>
      </c>
    </row>
    <row r="22" spans="1:10" x14ac:dyDescent="0.2">
      <c r="A22" s="35">
        <v>46093</v>
      </c>
      <c r="B22" s="36" t="s">
        <v>460</v>
      </c>
      <c r="C22" s="36" t="s">
        <v>164</v>
      </c>
      <c r="D22" s="36" t="s">
        <v>519</v>
      </c>
      <c r="E22" s="37">
        <v>595330</v>
      </c>
      <c r="F22" s="47">
        <v>8.0000115828885984E-2</v>
      </c>
      <c r="G22" s="37">
        <v>47626</v>
      </c>
      <c r="H22" s="49">
        <f t="shared" si="0"/>
        <v>642956</v>
      </c>
      <c r="I22" s="36" t="s">
        <v>44</v>
      </c>
      <c r="J22" s="36" t="s">
        <v>45</v>
      </c>
    </row>
    <row r="23" spans="1:10" x14ac:dyDescent="0.2">
      <c r="A23" s="35">
        <v>46094</v>
      </c>
      <c r="B23" s="36" t="s">
        <v>461</v>
      </c>
      <c r="C23" s="36" t="s">
        <v>164</v>
      </c>
      <c r="D23" s="36" t="s">
        <v>520</v>
      </c>
      <c r="E23" s="37">
        <v>1038675</v>
      </c>
      <c r="F23" s="47">
        <v>8.0000115828885984E-2</v>
      </c>
      <c r="G23" s="37">
        <v>83094</v>
      </c>
      <c r="H23" s="49">
        <f t="shared" si="0"/>
        <v>1121769</v>
      </c>
      <c r="I23" s="36" t="s">
        <v>51</v>
      </c>
      <c r="J23" s="36" t="s">
        <v>52</v>
      </c>
    </row>
    <row r="24" spans="1:10" x14ac:dyDescent="0.2">
      <c r="A24" s="35">
        <v>46094</v>
      </c>
      <c r="B24" s="36" t="s">
        <v>462</v>
      </c>
      <c r="C24" s="36" t="s">
        <v>164</v>
      </c>
      <c r="D24" s="36" t="s">
        <v>521</v>
      </c>
      <c r="E24" s="37">
        <v>1166110</v>
      </c>
      <c r="F24" s="47">
        <v>8.0000115828885984E-2</v>
      </c>
      <c r="G24" s="37">
        <v>93289</v>
      </c>
      <c r="H24" s="49">
        <f t="shared" si="0"/>
        <v>1259399</v>
      </c>
      <c r="I24" s="36" t="s">
        <v>51</v>
      </c>
      <c r="J24" s="36" t="s">
        <v>52</v>
      </c>
    </row>
    <row r="25" spans="1:10" x14ac:dyDescent="0.2">
      <c r="A25" s="35">
        <v>46094</v>
      </c>
      <c r="B25" s="36" t="s">
        <v>463</v>
      </c>
      <c r="C25" s="36" t="s">
        <v>164</v>
      </c>
      <c r="D25" s="36" t="s">
        <v>522</v>
      </c>
      <c r="E25" s="37">
        <v>1190660</v>
      </c>
      <c r="F25" s="47">
        <v>8.0000115828885984E-2</v>
      </c>
      <c r="G25" s="37">
        <v>95253</v>
      </c>
      <c r="H25" s="37">
        <f t="shared" si="0"/>
        <v>1285913</v>
      </c>
      <c r="I25" s="36" t="s">
        <v>25</v>
      </c>
      <c r="J25" s="36" t="s">
        <v>36</v>
      </c>
    </row>
    <row r="26" spans="1:10" x14ac:dyDescent="0.2">
      <c r="A26" s="35">
        <v>46094</v>
      </c>
      <c r="B26" s="36" t="s">
        <v>464</v>
      </c>
      <c r="C26" s="36" t="s">
        <v>164</v>
      </c>
      <c r="D26" s="36" t="s">
        <v>523</v>
      </c>
      <c r="E26" s="37">
        <v>1506570</v>
      </c>
      <c r="F26" s="47">
        <v>8.0000115828885984E-2</v>
      </c>
      <c r="G26" s="37">
        <v>120526</v>
      </c>
      <c r="H26" s="37">
        <f t="shared" si="0"/>
        <v>1627096</v>
      </c>
      <c r="I26" s="36" t="s">
        <v>17</v>
      </c>
      <c r="J26" s="36" t="s">
        <v>43</v>
      </c>
    </row>
    <row r="27" spans="1:10" x14ac:dyDescent="0.2">
      <c r="A27" s="35">
        <v>46094</v>
      </c>
      <c r="B27" s="36" t="s">
        <v>465</v>
      </c>
      <c r="C27" s="36" t="s">
        <v>164</v>
      </c>
      <c r="D27" s="36" t="s">
        <v>524</v>
      </c>
      <c r="E27" s="37">
        <v>2217060</v>
      </c>
      <c r="F27" s="47">
        <v>8.0000115828885984E-2</v>
      </c>
      <c r="G27" s="37">
        <v>177365</v>
      </c>
      <c r="H27" s="37">
        <f t="shared" si="0"/>
        <v>2394425</v>
      </c>
      <c r="I27" s="36" t="s">
        <v>24</v>
      </c>
      <c r="J27" s="36" t="s">
        <v>41</v>
      </c>
    </row>
    <row r="28" spans="1:10" x14ac:dyDescent="0.2">
      <c r="A28" s="35">
        <v>46094</v>
      </c>
      <c r="B28" s="36" t="s">
        <v>466</v>
      </c>
      <c r="C28" s="36" t="s">
        <v>164</v>
      </c>
      <c r="D28" s="36" t="s">
        <v>525</v>
      </c>
      <c r="E28" s="37">
        <v>1785990</v>
      </c>
      <c r="F28" s="47">
        <v>8.0000115828885984E-2</v>
      </c>
      <c r="G28" s="37">
        <v>142879</v>
      </c>
      <c r="H28" s="37">
        <f t="shared" si="0"/>
        <v>1928869</v>
      </c>
      <c r="I28" s="36" t="s">
        <v>19</v>
      </c>
      <c r="J28" s="36" t="s">
        <v>38</v>
      </c>
    </row>
    <row r="29" spans="1:10" x14ac:dyDescent="0.2">
      <c r="A29" s="35">
        <v>46095</v>
      </c>
      <c r="B29" s="36" t="s">
        <v>467</v>
      </c>
      <c r="C29" s="36" t="s">
        <v>164</v>
      </c>
      <c r="D29" s="36" t="s">
        <v>526</v>
      </c>
      <c r="E29" s="37">
        <v>1190660</v>
      </c>
      <c r="F29" s="47">
        <v>8.0000115828885984E-2</v>
      </c>
      <c r="G29" s="37">
        <v>95253</v>
      </c>
      <c r="H29" s="37">
        <f t="shared" si="0"/>
        <v>1285913</v>
      </c>
      <c r="I29" s="36" t="s">
        <v>13</v>
      </c>
      <c r="J29" s="36" t="s">
        <v>35</v>
      </c>
    </row>
    <row r="30" spans="1:10" x14ac:dyDescent="0.2">
      <c r="A30" s="35">
        <v>46095</v>
      </c>
      <c r="B30" s="36" t="s">
        <v>468</v>
      </c>
      <c r="C30" s="36" t="s">
        <v>165</v>
      </c>
      <c r="D30" s="36" t="s">
        <v>527</v>
      </c>
      <c r="E30" s="37">
        <v>-1952680</v>
      </c>
      <c r="F30" s="47">
        <v>8.0000115828885984E-2</v>
      </c>
      <c r="G30" s="37">
        <v>-156214</v>
      </c>
      <c r="H30" s="49">
        <f t="shared" si="0"/>
        <v>-2108894</v>
      </c>
      <c r="I30" s="36" t="s">
        <v>17</v>
      </c>
      <c r="J30" s="36" t="s">
        <v>43</v>
      </c>
    </row>
    <row r="31" spans="1:10" x14ac:dyDescent="0.2">
      <c r="A31" s="35">
        <v>46098</v>
      </c>
      <c r="B31" s="36" t="s">
        <v>469</v>
      </c>
      <c r="C31" s="36" t="s">
        <v>165</v>
      </c>
      <c r="D31" s="36" t="s">
        <v>528</v>
      </c>
      <c r="E31" s="37">
        <v>0</v>
      </c>
      <c r="F31" s="47">
        <v>8.0000115828885984E-2</v>
      </c>
      <c r="G31" s="37">
        <v>0</v>
      </c>
      <c r="H31" s="37">
        <f t="shared" si="0"/>
        <v>0</v>
      </c>
      <c r="I31" s="36" t="s">
        <v>13</v>
      </c>
      <c r="J31" s="36" t="s">
        <v>35</v>
      </c>
    </row>
    <row r="32" spans="1:10" x14ac:dyDescent="0.2">
      <c r="A32" s="35">
        <v>46097</v>
      </c>
      <c r="B32" s="36" t="s">
        <v>470</v>
      </c>
      <c r="C32" s="36" t="s">
        <v>164</v>
      </c>
      <c r="D32" s="36" t="s">
        <v>529</v>
      </c>
      <c r="E32" s="37">
        <v>5394460</v>
      </c>
      <c r="F32" s="47">
        <v>8.0000115828885984E-2</v>
      </c>
      <c r="G32" s="37">
        <v>431557</v>
      </c>
      <c r="H32" s="37">
        <f t="shared" si="0"/>
        <v>5826017</v>
      </c>
      <c r="I32" s="36" t="s">
        <v>15</v>
      </c>
      <c r="J32" s="36" t="s">
        <v>37</v>
      </c>
    </row>
    <row r="33" spans="1:10" x14ac:dyDescent="0.2">
      <c r="A33" s="35">
        <v>46098</v>
      </c>
      <c r="B33" s="36" t="s">
        <v>471</v>
      </c>
      <c r="C33" s="36" t="s">
        <v>164</v>
      </c>
      <c r="D33" s="36" t="s">
        <v>530</v>
      </c>
      <c r="E33" s="37">
        <v>1190660</v>
      </c>
      <c r="F33" s="47">
        <v>8.0000115828885984E-2</v>
      </c>
      <c r="G33" s="37">
        <v>95253</v>
      </c>
      <c r="H33" s="37">
        <f t="shared" si="0"/>
        <v>1285913</v>
      </c>
      <c r="I33" s="36" t="s">
        <v>13</v>
      </c>
      <c r="J33" s="36" t="s">
        <v>35</v>
      </c>
    </row>
    <row r="34" spans="1:10" x14ac:dyDescent="0.2">
      <c r="A34" s="35">
        <v>46098</v>
      </c>
      <c r="B34" s="36" t="s">
        <v>472</v>
      </c>
      <c r="C34" s="36" t="s">
        <v>164</v>
      </c>
      <c r="D34" s="36" t="s">
        <v>531</v>
      </c>
      <c r="E34" s="37">
        <v>1190660</v>
      </c>
      <c r="F34" s="47">
        <v>8.0000115828885984E-2</v>
      </c>
      <c r="G34" s="37">
        <v>95253</v>
      </c>
      <c r="H34" s="37">
        <f t="shared" si="0"/>
        <v>1285913</v>
      </c>
      <c r="I34" s="36" t="s">
        <v>13</v>
      </c>
      <c r="J34" s="36" t="s">
        <v>35</v>
      </c>
    </row>
    <row r="35" spans="1:10" x14ac:dyDescent="0.2">
      <c r="A35" s="35">
        <v>46098</v>
      </c>
      <c r="B35" s="36" t="s">
        <v>473</v>
      </c>
      <c r="C35" s="36" t="s">
        <v>164</v>
      </c>
      <c r="D35" s="36" t="s">
        <v>532</v>
      </c>
      <c r="E35" s="37">
        <v>455620</v>
      </c>
      <c r="F35" s="47">
        <v>8.0000115828885984E-2</v>
      </c>
      <c r="G35" s="37">
        <v>36450</v>
      </c>
      <c r="H35" s="49">
        <f t="shared" si="0"/>
        <v>492070</v>
      </c>
      <c r="I35" s="36" t="s">
        <v>44</v>
      </c>
      <c r="J35" s="36" t="s">
        <v>45</v>
      </c>
    </row>
    <row r="36" spans="1:10" x14ac:dyDescent="0.2">
      <c r="A36" s="35">
        <v>46098</v>
      </c>
      <c r="B36" s="36" t="s">
        <v>474</v>
      </c>
      <c r="C36" s="36" t="s">
        <v>164</v>
      </c>
      <c r="D36" s="36" t="s">
        <v>533</v>
      </c>
      <c r="E36" s="37">
        <v>1984675</v>
      </c>
      <c r="F36" s="47">
        <v>8.0000115828885984E-2</v>
      </c>
      <c r="G36" s="37">
        <v>158774</v>
      </c>
      <c r="H36" s="37">
        <f t="shared" si="0"/>
        <v>2143449</v>
      </c>
      <c r="I36" s="36" t="s">
        <v>24</v>
      </c>
      <c r="J36" s="36" t="s">
        <v>41</v>
      </c>
    </row>
    <row r="37" spans="1:10" x14ac:dyDescent="0.2">
      <c r="A37" s="35">
        <v>46099</v>
      </c>
      <c r="B37" s="36" t="s">
        <v>475</v>
      </c>
      <c r="C37" s="36" t="s">
        <v>164</v>
      </c>
      <c r="D37" s="36" t="s">
        <v>534</v>
      </c>
      <c r="E37" s="37">
        <v>1073435</v>
      </c>
      <c r="F37" s="47">
        <v>8.0000115828885984E-2</v>
      </c>
      <c r="G37" s="37">
        <v>85875</v>
      </c>
      <c r="H37" s="49">
        <f t="shared" si="0"/>
        <v>1159310</v>
      </c>
      <c r="I37" s="36" t="s">
        <v>16</v>
      </c>
      <c r="J37" s="36" t="s">
        <v>39</v>
      </c>
    </row>
    <row r="38" spans="1:10" x14ac:dyDescent="0.2">
      <c r="A38" s="35">
        <v>46099</v>
      </c>
      <c r="B38" s="36" t="s">
        <v>476</v>
      </c>
      <c r="C38" s="36" t="s">
        <v>164</v>
      </c>
      <c r="D38" s="36" t="s">
        <v>535</v>
      </c>
      <c r="E38" s="37">
        <v>1785990</v>
      </c>
      <c r="F38" s="47">
        <v>8.0000115828885984E-2</v>
      </c>
      <c r="G38" s="37">
        <v>142879</v>
      </c>
      <c r="H38" s="37">
        <f t="shared" si="0"/>
        <v>1928869</v>
      </c>
      <c r="I38" s="36" t="s">
        <v>19</v>
      </c>
      <c r="J38" s="36" t="s">
        <v>38</v>
      </c>
    </row>
    <row r="39" spans="1:10" x14ac:dyDescent="0.2">
      <c r="A39" s="35">
        <v>46100</v>
      </c>
      <c r="B39" s="36" t="s">
        <v>477</v>
      </c>
      <c r="C39" s="36" t="s">
        <v>164</v>
      </c>
      <c r="D39" s="36" t="s">
        <v>536</v>
      </c>
      <c r="E39" s="37">
        <v>1190660</v>
      </c>
      <c r="F39" s="47">
        <v>8.0000115828885984E-2</v>
      </c>
      <c r="G39" s="37">
        <v>95253</v>
      </c>
      <c r="H39" s="49">
        <f t="shared" si="0"/>
        <v>1285913</v>
      </c>
      <c r="I39" s="36" t="s">
        <v>51</v>
      </c>
      <c r="J39" s="36" t="s">
        <v>52</v>
      </c>
    </row>
    <row r="40" spans="1:10" x14ac:dyDescent="0.2">
      <c r="A40" s="35">
        <v>46100</v>
      </c>
      <c r="B40" s="36" t="s">
        <v>478</v>
      </c>
      <c r="C40" s="36" t="s">
        <v>164</v>
      </c>
      <c r="D40" s="36" t="s">
        <v>537</v>
      </c>
      <c r="E40" s="37">
        <v>1785990</v>
      </c>
      <c r="F40" s="47">
        <v>8.0000115828885984E-2</v>
      </c>
      <c r="G40" s="37">
        <v>142879</v>
      </c>
      <c r="H40" s="49">
        <f t="shared" si="0"/>
        <v>1928869</v>
      </c>
      <c r="I40" s="36" t="s">
        <v>18</v>
      </c>
      <c r="J40" s="36" t="s">
        <v>34</v>
      </c>
    </row>
    <row r="41" spans="1:10" x14ac:dyDescent="0.2">
      <c r="A41" s="35">
        <v>46101</v>
      </c>
      <c r="B41" s="36" t="s">
        <v>479</v>
      </c>
      <c r="C41" s="36" t="s">
        <v>164</v>
      </c>
      <c r="D41" s="36" t="s">
        <v>538</v>
      </c>
      <c r="E41" s="37">
        <v>1190660</v>
      </c>
      <c r="F41" s="47">
        <v>8.0000115828885984E-2</v>
      </c>
      <c r="G41" s="37">
        <v>95253</v>
      </c>
      <c r="H41" s="49">
        <f t="shared" si="0"/>
        <v>1285913</v>
      </c>
      <c r="I41" s="36" t="s">
        <v>14</v>
      </c>
      <c r="J41" s="36" t="s">
        <v>40</v>
      </c>
    </row>
    <row r="42" spans="1:10" x14ac:dyDescent="0.2">
      <c r="A42" s="35">
        <v>46102</v>
      </c>
      <c r="B42" s="36" t="s">
        <v>480</v>
      </c>
      <c r="C42" s="36" t="s">
        <v>164</v>
      </c>
      <c r="D42" s="36" t="s">
        <v>539</v>
      </c>
      <c r="E42" s="37">
        <v>2976650</v>
      </c>
      <c r="F42" s="47">
        <v>8.0000115828885984E-2</v>
      </c>
      <c r="G42" s="37">
        <v>238132</v>
      </c>
      <c r="H42" s="37">
        <f t="shared" si="0"/>
        <v>3214782</v>
      </c>
      <c r="I42" s="36" t="s">
        <v>13</v>
      </c>
      <c r="J42" s="36" t="s">
        <v>35</v>
      </c>
    </row>
    <row r="43" spans="1:10" x14ac:dyDescent="0.2">
      <c r="A43" s="35">
        <v>46102</v>
      </c>
      <c r="B43" s="36" t="s">
        <v>481</v>
      </c>
      <c r="C43" s="36" t="s">
        <v>164</v>
      </c>
      <c r="D43" s="36" t="s">
        <v>540</v>
      </c>
      <c r="E43" s="37">
        <v>1190660</v>
      </c>
      <c r="F43" s="47">
        <v>8.0000115828885984E-2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x14ac:dyDescent="0.2">
      <c r="A44" s="35">
        <v>46102</v>
      </c>
      <c r="B44" s="36" t="s">
        <v>482</v>
      </c>
      <c r="C44" s="36" t="s">
        <v>164</v>
      </c>
      <c r="D44" s="36" t="s">
        <v>541</v>
      </c>
      <c r="E44" s="37">
        <v>2300585</v>
      </c>
      <c r="F44" s="47">
        <v>8.0000115828885984E-2</v>
      </c>
      <c r="G44" s="37">
        <v>184047</v>
      </c>
      <c r="H44" s="49">
        <f t="shared" si="0"/>
        <v>2484632</v>
      </c>
      <c r="I44" s="36" t="s">
        <v>18</v>
      </c>
      <c r="J44" s="36" t="s">
        <v>34</v>
      </c>
    </row>
    <row r="45" spans="1:10" x14ac:dyDescent="0.2">
      <c r="A45" s="35">
        <v>46104</v>
      </c>
      <c r="B45" s="36" t="s">
        <v>483</v>
      </c>
      <c r="C45" s="36" t="s">
        <v>164</v>
      </c>
      <c r="D45" s="36" t="s">
        <v>542</v>
      </c>
      <c r="E45" s="37">
        <v>2624975</v>
      </c>
      <c r="F45" s="47">
        <v>8.0000115828885984E-2</v>
      </c>
      <c r="G45" s="37">
        <v>209998</v>
      </c>
      <c r="H45" s="37">
        <f t="shared" si="0"/>
        <v>2834973</v>
      </c>
      <c r="I45" s="36" t="s">
        <v>24</v>
      </c>
      <c r="J45" s="36" t="s">
        <v>41</v>
      </c>
    </row>
    <row r="46" spans="1:10" x14ac:dyDescent="0.2">
      <c r="A46" s="35">
        <v>46104</v>
      </c>
      <c r="B46" s="36" t="s">
        <v>484</v>
      </c>
      <c r="C46" s="36" t="s">
        <v>164</v>
      </c>
      <c r="D46" s="36" t="s">
        <v>543</v>
      </c>
      <c r="E46" s="37">
        <v>1551540</v>
      </c>
      <c r="F46" s="47">
        <v>8.0000115828885984E-2</v>
      </c>
      <c r="G46" s="37">
        <v>124123</v>
      </c>
      <c r="H46" s="37">
        <f t="shared" si="0"/>
        <v>1675663</v>
      </c>
      <c r="I46" s="36" t="s">
        <v>19</v>
      </c>
      <c r="J46" s="36" t="s">
        <v>38</v>
      </c>
    </row>
    <row r="47" spans="1:10" x14ac:dyDescent="0.2">
      <c r="A47" s="35">
        <v>46104</v>
      </c>
      <c r="B47" s="36" t="s">
        <v>485</v>
      </c>
      <c r="C47" s="36" t="s">
        <v>164</v>
      </c>
      <c r="D47" s="36" t="s">
        <v>544</v>
      </c>
      <c r="E47" s="37">
        <v>911240</v>
      </c>
      <c r="F47" s="47">
        <v>8.0000115828885984E-2</v>
      </c>
      <c r="G47" s="37">
        <v>72899</v>
      </c>
      <c r="H47" s="49">
        <f t="shared" si="0"/>
        <v>984139</v>
      </c>
      <c r="I47" s="36" t="s">
        <v>47</v>
      </c>
      <c r="J47" s="36" t="s">
        <v>53</v>
      </c>
    </row>
    <row r="48" spans="1:10" x14ac:dyDescent="0.2">
      <c r="A48" s="35">
        <v>46105</v>
      </c>
      <c r="B48" s="36" t="s">
        <v>486</v>
      </c>
      <c r="C48" s="36" t="s">
        <v>164</v>
      </c>
      <c r="D48" s="36" t="s">
        <v>545</v>
      </c>
      <c r="E48" s="37">
        <v>595330</v>
      </c>
      <c r="F48" s="47">
        <v>8.0000115828885984E-2</v>
      </c>
      <c r="G48" s="37">
        <v>47626</v>
      </c>
      <c r="H48" s="49">
        <f t="shared" si="0"/>
        <v>642956</v>
      </c>
      <c r="I48" s="36" t="s">
        <v>44</v>
      </c>
      <c r="J48" s="36" t="s">
        <v>45</v>
      </c>
    </row>
    <row r="49" spans="1:10" x14ac:dyDescent="0.2">
      <c r="A49" s="35">
        <v>46106</v>
      </c>
      <c r="B49" s="36" t="s">
        <v>487</v>
      </c>
      <c r="C49" s="36" t="s">
        <v>164</v>
      </c>
      <c r="D49" s="36" t="s">
        <v>546</v>
      </c>
      <c r="E49" s="37">
        <v>1506570</v>
      </c>
      <c r="F49" s="47">
        <v>8.0000115828885984E-2</v>
      </c>
      <c r="G49" s="37">
        <v>120526</v>
      </c>
      <c r="H49" s="49">
        <f t="shared" si="0"/>
        <v>1627096</v>
      </c>
      <c r="I49" s="36" t="s">
        <v>18</v>
      </c>
      <c r="J49" s="36" t="s">
        <v>34</v>
      </c>
    </row>
    <row r="50" spans="1:10" x14ac:dyDescent="0.2">
      <c r="A50" s="35">
        <v>46106</v>
      </c>
      <c r="B50" s="36" t="s">
        <v>488</v>
      </c>
      <c r="C50" s="36" t="s">
        <v>164</v>
      </c>
      <c r="D50" s="36" t="s">
        <v>547</v>
      </c>
      <c r="E50" s="37">
        <v>1190660</v>
      </c>
      <c r="F50" s="47">
        <v>8.0000115828885984E-2</v>
      </c>
      <c r="G50" s="37">
        <v>95253</v>
      </c>
      <c r="H50" s="49">
        <f t="shared" si="0"/>
        <v>1285913</v>
      </c>
      <c r="I50" s="36" t="s">
        <v>18</v>
      </c>
      <c r="J50" s="36" t="s">
        <v>34</v>
      </c>
    </row>
    <row r="51" spans="1:10" x14ac:dyDescent="0.2">
      <c r="A51" s="35">
        <v>46106</v>
      </c>
      <c r="B51" s="36" t="s">
        <v>489</v>
      </c>
      <c r="C51" s="36" t="s">
        <v>164</v>
      </c>
      <c r="D51" s="36" t="s">
        <v>548</v>
      </c>
      <c r="E51" s="37">
        <v>4828380</v>
      </c>
      <c r="F51" s="47">
        <v>8.0000115828885984E-2</v>
      </c>
      <c r="G51" s="37">
        <v>386270</v>
      </c>
      <c r="H51" s="37">
        <f t="shared" si="0"/>
        <v>5214650</v>
      </c>
      <c r="I51" s="36" t="s">
        <v>15</v>
      </c>
      <c r="J51" s="36" t="s">
        <v>37</v>
      </c>
    </row>
    <row r="52" spans="1:10" x14ac:dyDescent="0.2">
      <c r="A52" s="35">
        <v>46106</v>
      </c>
      <c r="B52" s="36" t="s">
        <v>490</v>
      </c>
      <c r="C52" s="36" t="s">
        <v>164</v>
      </c>
      <c r="D52" s="36" t="s">
        <v>549</v>
      </c>
      <c r="E52" s="37">
        <v>1190660</v>
      </c>
      <c r="F52" s="47">
        <v>8.0000115828885984E-2</v>
      </c>
      <c r="G52" s="37">
        <v>95253</v>
      </c>
      <c r="H52" s="49">
        <f t="shared" si="0"/>
        <v>1285913</v>
      </c>
      <c r="I52" s="36" t="s">
        <v>16</v>
      </c>
      <c r="J52" s="36" t="s">
        <v>39</v>
      </c>
    </row>
    <row r="53" spans="1:10" x14ac:dyDescent="0.2">
      <c r="A53" s="35">
        <v>46107</v>
      </c>
      <c r="B53" s="36" t="s">
        <v>491</v>
      </c>
      <c r="C53" s="36" t="s">
        <v>164</v>
      </c>
      <c r="D53" s="36" t="s">
        <v>550</v>
      </c>
      <c r="E53" s="37">
        <v>1073435</v>
      </c>
      <c r="F53" s="47">
        <v>8.0000115828885984E-2</v>
      </c>
      <c r="G53" s="37">
        <v>85875</v>
      </c>
      <c r="H53" s="37">
        <f t="shared" si="0"/>
        <v>1159310</v>
      </c>
      <c r="I53" s="36" t="s">
        <v>24</v>
      </c>
      <c r="J53" s="36" t="s">
        <v>41</v>
      </c>
    </row>
    <row r="54" spans="1:10" x14ac:dyDescent="0.2">
      <c r="A54" s="35">
        <v>46111</v>
      </c>
      <c r="B54" s="36" t="s">
        <v>492</v>
      </c>
      <c r="C54" s="36" t="s">
        <v>164</v>
      </c>
      <c r="D54" s="36" t="s">
        <v>551</v>
      </c>
      <c r="E54" s="37">
        <v>1529055</v>
      </c>
      <c r="F54" s="47">
        <v>8.0000115828885984E-2</v>
      </c>
      <c r="G54" s="37">
        <v>122324</v>
      </c>
      <c r="H54" s="37">
        <f t="shared" si="0"/>
        <v>1651379</v>
      </c>
      <c r="I54" s="36" t="s">
        <v>17</v>
      </c>
      <c r="J54" s="36" t="s">
        <v>43</v>
      </c>
    </row>
    <row r="55" spans="1:10" x14ac:dyDescent="0.2">
      <c r="A55" s="35">
        <v>46108</v>
      </c>
      <c r="B55" s="36" t="s">
        <v>493</v>
      </c>
      <c r="C55" s="36" t="s">
        <v>164</v>
      </c>
      <c r="D55" s="36" t="s">
        <v>552</v>
      </c>
      <c r="E55" s="37">
        <v>1072050</v>
      </c>
      <c r="F55" s="47">
        <v>8.0000115828885984E-2</v>
      </c>
      <c r="G55" s="37">
        <v>85764</v>
      </c>
      <c r="H55" s="49">
        <f t="shared" si="0"/>
        <v>1157814</v>
      </c>
      <c r="I55" s="36" t="s">
        <v>51</v>
      </c>
      <c r="J55" s="36" t="s">
        <v>52</v>
      </c>
    </row>
    <row r="56" spans="1:10" x14ac:dyDescent="0.2">
      <c r="A56" s="35">
        <v>46108</v>
      </c>
      <c r="B56" s="36" t="s">
        <v>494</v>
      </c>
      <c r="C56" s="36" t="s">
        <v>164</v>
      </c>
      <c r="D56" s="36" t="s">
        <v>553</v>
      </c>
      <c r="E56" s="37">
        <v>3811480</v>
      </c>
      <c r="F56" s="47">
        <v>8.0000115828885984E-2</v>
      </c>
      <c r="G56" s="37">
        <v>304918</v>
      </c>
      <c r="H56" s="37">
        <f t="shared" si="0"/>
        <v>4116398</v>
      </c>
      <c r="I56" s="36" t="s">
        <v>13</v>
      </c>
      <c r="J56" s="36" t="s">
        <v>35</v>
      </c>
    </row>
    <row r="57" spans="1:10" x14ac:dyDescent="0.2">
      <c r="A57" s="35">
        <v>46108</v>
      </c>
      <c r="B57" s="36" t="s">
        <v>495</v>
      </c>
      <c r="C57" s="36" t="s">
        <v>164</v>
      </c>
      <c r="D57" s="36" t="s">
        <v>554</v>
      </c>
      <c r="E57" s="37">
        <v>3218920</v>
      </c>
      <c r="F57" s="47">
        <v>8.0000115828885984E-2</v>
      </c>
      <c r="G57" s="37">
        <v>257514</v>
      </c>
      <c r="H57" s="37">
        <f t="shared" si="0"/>
        <v>3476434</v>
      </c>
      <c r="I57" s="36" t="s">
        <v>13</v>
      </c>
      <c r="J57" s="36" t="s">
        <v>35</v>
      </c>
    </row>
    <row r="58" spans="1:10" x14ac:dyDescent="0.2">
      <c r="A58" s="35">
        <v>46108</v>
      </c>
      <c r="B58" s="36" t="s">
        <v>496</v>
      </c>
      <c r="C58" s="36" t="s">
        <v>164</v>
      </c>
      <c r="D58" s="36" t="s">
        <v>556</v>
      </c>
      <c r="E58" s="37">
        <v>1190660</v>
      </c>
      <c r="F58" s="47">
        <v>8.0000115828885984E-2</v>
      </c>
      <c r="G58" s="37">
        <v>95253</v>
      </c>
      <c r="H58" s="37">
        <f t="shared" si="0"/>
        <v>1285913</v>
      </c>
      <c r="I58" s="36" t="s">
        <v>13</v>
      </c>
      <c r="J58" s="36" t="s">
        <v>35</v>
      </c>
    </row>
    <row r="59" spans="1:10" x14ac:dyDescent="0.2">
      <c r="A59" s="35">
        <v>46111</v>
      </c>
      <c r="B59" s="36" t="s">
        <v>497</v>
      </c>
      <c r="C59" s="36" t="s">
        <v>164</v>
      </c>
      <c r="D59" s="36" t="s">
        <v>555</v>
      </c>
      <c r="E59" s="37">
        <v>1073435</v>
      </c>
      <c r="F59" s="47">
        <v>8.0000115828885984E-2</v>
      </c>
      <c r="G59" s="37">
        <v>85875</v>
      </c>
      <c r="H59" s="37">
        <f t="shared" si="0"/>
        <v>1159310</v>
      </c>
      <c r="I59" s="36" t="s">
        <v>17</v>
      </c>
      <c r="J59" s="36" t="s">
        <v>43</v>
      </c>
    </row>
    <row r="60" spans="1:10" x14ac:dyDescent="0.2">
      <c r="A60" s="35">
        <v>46112</v>
      </c>
      <c r="B60" s="36" t="s">
        <v>498</v>
      </c>
      <c r="C60" s="36" t="s">
        <v>164</v>
      </c>
      <c r="D60" s="36" t="s">
        <v>557</v>
      </c>
      <c r="E60" s="37">
        <v>1073435</v>
      </c>
      <c r="F60" s="47">
        <v>8.0000115828885984E-2</v>
      </c>
      <c r="G60" s="37">
        <v>85875</v>
      </c>
      <c r="H60" s="37">
        <f t="shared" si="0"/>
        <v>1159310</v>
      </c>
      <c r="I60" s="36" t="s">
        <v>13</v>
      </c>
      <c r="J60" s="36" t="s">
        <v>35</v>
      </c>
    </row>
    <row r="61" spans="1:10" x14ac:dyDescent="0.2">
      <c r="A61" s="35">
        <v>46109</v>
      </c>
      <c r="B61" s="36">
        <v>529</v>
      </c>
      <c r="C61" s="36" t="s">
        <v>165</v>
      </c>
      <c r="D61" s="36" t="s">
        <v>558</v>
      </c>
      <c r="E61" s="37">
        <v>-106750</v>
      </c>
      <c r="F61" s="47">
        <v>8.0000115828885984E-2</v>
      </c>
      <c r="G61" s="37">
        <v>-8540</v>
      </c>
      <c r="H61" s="49">
        <f t="shared" si="0"/>
        <v>-115290</v>
      </c>
      <c r="I61" s="36" t="s">
        <v>47</v>
      </c>
      <c r="J61" s="36" t="s">
        <v>53</v>
      </c>
    </row>
    <row r="62" spans="1:10" x14ac:dyDescent="0.2">
      <c r="A62" s="35">
        <v>46109</v>
      </c>
      <c r="B62" s="36">
        <v>530</v>
      </c>
      <c r="C62" s="36" t="s">
        <v>165</v>
      </c>
      <c r="D62" s="36" t="s">
        <v>558</v>
      </c>
      <c r="E62" s="37">
        <v>-238132</v>
      </c>
      <c r="F62" s="47">
        <v>8.0000115828885984E-2</v>
      </c>
      <c r="G62" s="37">
        <v>-19051</v>
      </c>
      <c r="H62" s="49">
        <f t="shared" si="0"/>
        <v>-257183</v>
      </c>
      <c r="I62" s="36" t="s">
        <v>47</v>
      </c>
      <c r="J62" s="36" t="s">
        <v>53</v>
      </c>
    </row>
    <row r="63" spans="1:10" x14ac:dyDescent="0.2">
      <c r="A63" s="35">
        <v>46109</v>
      </c>
      <c r="B63" s="36">
        <v>531</v>
      </c>
      <c r="C63" s="36" t="s">
        <v>165</v>
      </c>
      <c r="D63" s="36" t="s">
        <v>559</v>
      </c>
      <c r="E63" s="37">
        <v>-2013305</v>
      </c>
      <c r="F63" s="47">
        <v>8.0000115828885984E-2</v>
      </c>
      <c r="G63" s="37">
        <v>-161064</v>
      </c>
      <c r="H63" s="49">
        <f t="shared" si="0"/>
        <v>-2174369</v>
      </c>
      <c r="I63" s="36" t="s">
        <v>18</v>
      </c>
      <c r="J63" s="36" t="s">
        <v>34</v>
      </c>
    </row>
    <row r="64" spans="1:10" x14ac:dyDescent="0.2">
      <c r="A64" s="35">
        <v>46109</v>
      </c>
      <c r="B64" s="36">
        <v>532</v>
      </c>
      <c r="C64" s="36" t="s">
        <v>165</v>
      </c>
      <c r="D64" s="36" t="s">
        <v>560</v>
      </c>
      <c r="E64" s="37">
        <v>-2013305</v>
      </c>
      <c r="F64" s="47">
        <v>8.0000115828885984E-2</v>
      </c>
      <c r="G64" s="37">
        <v>-161064</v>
      </c>
      <c r="H64" s="49">
        <f t="shared" si="0"/>
        <v>-2174369</v>
      </c>
      <c r="I64" s="36" t="s">
        <v>18</v>
      </c>
      <c r="J64" s="36" t="s">
        <v>34</v>
      </c>
    </row>
    <row r="65" spans="1:10" x14ac:dyDescent="0.2">
      <c r="A65" s="35">
        <v>46109</v>
      </c>
      <c r="B65" s="36">
        <v>533</v>
      </c>
      <c r="C65" s="36" t="s">
        <v>165</v>
      </c>
      <c r="D65" s="36" t="s">
        <v>561</v>
      </c>
      <c r="E65" s="37">
        <v>-559734</v>
      </c>
      <c r="F65" s="47">
        <v>8.0000115828885984E-2</v>
      </c>
      <c r="G65" s="37">
        <v>-44779</v>
      </c>
      <c r="H65" s="49">
        <f t="shared" si="0"/>
        <v>-604513</v>
      </c>
      <c r="I65" s="36" t="s">
        <v>13</v>
      </c>
      <c r="J65" s="36" t="s">
        <v>35</v>
      </c>
    </row>
    <row r="66" spans="1:10" x14ac:dyDescent="0.2">
      <c r="A66" s="35">
        <v>46109</v>
      </c>
      <c r="B66" s="36">
        <v>534</v>
      </c>
      <c r="C66" s="36" t="s">
        <v>165</v>
      </c>
      <c r="D66" s="36" t="s">
        <v>562</v>
      </c>
      <c r="E66" s="37">
        <v>-4187510</v>
      </c>
      <c r="F66" s="47">
        <v>8.0000115828885984E-2</v>
      </c>
      <c r="G66" s="37">
        <v>-335001</v>
      </c>
      <c r="H66" s="49">
        <f t="shared" si="0"/>
        <v>-4522511</v>
      </c>
      <c r="I66" s="36" t="s">
        <v>13</v>
      </c>
      <c r="J66" s="36" t="s">
        <v>35</v>
      </c>
    </row>
    <row r="67" spans="1:10" x14ac:dyDescent="0.2">
      <c r="A67" s="35">
        <v>46109</v>
      </c>
      <c r="B67" s="36">
        <v>528</v>
      </c>
      <c r="C67" s="36" t="s">
        <v>165</v>
      </c>
      <c r="D67" s="36" t="s">
        <v>563</v>
      </c>
      <c r="E67" s="37">
        <v>-341182</v>
      </c>
      <c r="F67" s="47">
        <v>8.0000115828885984E-2</v>
      </c>
      <c r="G67" s="37">
        <v>-27294</v>
      </c>
      <c r="H67" s="49">
        <f t="shared" ref="H67:H68" si="1">+E67+G67</f>
        <v>-368476</v>
      </c>
      <c r="I67" s="36" t="s">
        <v>16</v>
      </c>
      <c r="J67" s="36" t="s">
        <v>39</v>
      </c>
    </row>
    <row r="68" spans="1:10" x14ac:dyDescent="0.2">
      <c r="A68" s="35">
        <v>46112</v>
      </c>
      <c r="B68" s="36">
        <v>547</v>
      </c>
      <c r="C68" s="36" t="s">
        <v>165</v>
      </c>
      <c r="D68" s="36" t="s">
        <v>624</v>
      </c>
      <c r="E68" s="37">
        <v>-746312</v>
      </c>
      <c r="F68" s="47">
        <v>0.08</v>
      </c>
      <c r="G68" s="37">
        <v>-59705</v>
      </c>
      <c r="H68" s="49">
        <f t="shared" si="1"/>
        <v>-806017</v>
      </c>
      <c r="I68" s="36" t="s">
        <v>18</v>
      </c>
      <c r="J68" s="36" t="s">
        <v>34</v>
      </c>
    </row>
    <row r="69" spans="1:10" x14ac:dyDescent="0.2">
      <c r="A69" s="35">
        <v>46087</v>
      </c>
      <c r="B69" s="36" t="s">
        <v>564</v>
      </c>
      <c r="C69" s="36"/>
      <c r="D69" s="36" t="s">
        <v>592</v>
      </c>
      <c r="E69" s="37">
        <v>-312257</v>
      </c>
      <c r="F69" s="47">
        <v>0.10000096074707693</v>
      </c>
      <c r="G69" s="37">
        <v>-31226</v>
      </c>
      <c r="H69" s="49">
        <f t="shared" ref="H69:H126" si="2">+E69+G69</f>
        <v>-343483</v>
      </c>
      <c r="I69" s="36" t="s">
        <v>14</v>
      </c>
      <c r="J69" s="36" t="s">
        <v>40</v>
      </c>
    </row>
    <row r="70" spans="1:10" x14ac:dyDescent="0.2">
      <c r="A70" s="35">
        <v>46087</v>
      </c>
      <c r="B70" s="36" t="s">
        <v>565</v>
      </c>
      <c r="C70" s="36"/>
      <c r="D70" s="36" t="s">
        <v>593</v>
      </c>
      <c r="E70" s="37">
        <v>-1040856</v>
      </c>
      <c r="F70" s="47">
        <v>7.9999538841107706E-2</v>
      </c>
      <c r="G70" s="37">
        <v>-83268</v>
      </c>
      <c r="H70" s="49">
        <f t="shared" si="2"/>
        <v>-1124124</v>
      </c>
      <c r="I70" s="36" t="s">
        <v>14</v>
      </c>
      <c r="J70" s="36" t="s">
        <v>40</v>
      </c>
    </row>
    <row r="71" spans="1:10" x14ac:dyDescent="0.2">
      <c r="A71" s="35">
        <v>46089</v>
      </c>
      <c r="B71" s="36" t="s">
        <v>566</v>
      </c>
      <c r="C71" s="36"/>
      <c r="D71" s="36" t="s">
        <v>592</v>
      </c>
      <c r="E71" s="37">
        <v>-2131217</v>
      </c>
      <c r="F71" s="47">
        <v>0.10000014076464292</v>
      </c>
      <c r="G71" s="37">
        <v>-213122</v>
      </c>
      <c r="H71" s="49">
        <f t="shared" si="2"/>
        <v>-2344339</v>
      </c>
      <c r="I71" s="36" t="s">
        <v>13</v>
      </c>
      <c r="J71" s="36" t="s">
        <v>35</v>
      </c>
    </row>
    <row r="72" spans="1:10" x14ac:dyDescent="0.2">
      <c r="A72" s="35">
        <v>46092</v>
      </c>
      <c r="B72" s="36" t="s">
        <v>567</v>
      </c>
      <c r="C72" s="36"/>
      <c r="D72" s="36" t="s">
        <v>593</v>
      </c>
      <c r="E72" s="37">
        <v>-7104057</v>
      </c>
      <c r="F72" s="47">
        <v>8.0000061936439978E-2</v>
      </c>
      <c r="G72" s="37">
        <v>-568325</v>
      </c>
      <c r="H72" s="49">
        <f t="shared" si="2"/>
        <v>-7672382</v>
      </c>
      <c r="I72" s="36" t="s">
        <v>13</v>
      </c>
      <c r="J72" s="36" t="s">
        <v>35</v>
      </c>
    </row>
    <row r="73" spans="1:10" x14ac:dyDescent="0.2">
      <c r="A73" s="35">
        <v>46090</v>
      </c>
      <c r="B73" s="36" t="s">
        <v>568</v>
      </c>
      <c r="C73" s="36"/>
      <c r="D73" s="36" t="s">
        <v>419</v>
      </c>
      <c r="E73" s="37">
        <v>-603729</v>
      </c>
      <c r="F73" s="47">
        <v>0.10000016563723127</v>
      </c>
      <c r="G73" s="37">
        <v>-60373</v>
      </c>
      <c r="H73" s="49">
        <f t="shared" si="2"/>
        <v>-664102</v>
      </c>
      <c r="I73" s="36" t="s">
        <v>20</v>
      </c>
      <c r="J73" s="36" t="s">
        <v>42</v>
      </c>
    </row>
    <row r="74" spans="1:10" x14ac:dyDescent="0.2">
      <c r="A74" s="35">
        <v>46090</v>
      </c>
      <c r="B74" s="36" t="s">
        <v>569</v>
      </c>
      <c r="C74" s="36"/>
      <c r="D74" s="36" t="s">
        <v>420</v>
      </c>
      <c r="E74" s="37">
        <v>-2012429</v>
      </c>
      <c r="F74" s="47">
        <v>7.9999840988178958E-2</v>
      </c>
      <c r="G74" s="37">
        <v>-160994</v>
      </c>
      <c r="H74" s="49">
        <f t="shared" si="2"/>
        <v>-2173423</v>
      </c>
      <c r="I74" s="36" t="s">
        <v>20</v>
      </c>
      <c r="J74" s="36" t="s">
        <v>42</v>
      </c>
    </row>
    <row r="75" spans="1:10" x14ac:dyDescent="0.2">
      <c r="A75" s="35">
        <v>46091</v>
      </c>
      <c r="B75" s="36" t="s">
        <v>570</v>
      </c>
      <c r="C75" s="36"/>
      <c r="D75" s="36" t="s">
        <v>592</v>
      </c>
      <c r="E75" s="37">
        <v>-60537</v>
      </c>
      <c r="F75" s="47">
        <v>0.10000495564695971</v>
      </c>
      <c r="G75" s="37">
        <v>-6054</v>
      </c>
      <c r="H75" s="49">
        <f t="shared" si="2"/>
        <v>-66591</v>
      </c>
      <c r="I75" s="36" t="s">
        <v>25</v>
      </c>
      <c r="J75" s="36" t="s">
        <v>36</v>
      </c>
    </row>
    <row r="76" spans="1:10" x14ac:dyDescent="0.2">
      <c r="A76" s="35">
        <v>46098</v>
      </c>
      <c r="B76" s="36" t="s">
        <v>571</v>
      </c>
      <c r="C76" s="36"/>
      <c r="D76" s="36" t="s">
        <v>593</v>
      </c>
      <c r="E76" s="37">
        <v>-201791</v>
      </c>
      <c r="F76" s="47">
        <v>7.9998612425727603E-2</v>
      </c>
      <c r="G76" s="37">
        <v>-16143</v>
      </c>
      <c r="H76" s="49">
        <f t="shared" si="2"/>
        <v>-217934</v>
      </c>
      <c r="I76" s="36" t="s">
        <v>25</v>
      </c>
      <c r="J76" s="36" t="s">
        <v>36</v>
      </c>
    </row>
    <row r="77" spans="1:10" x14ac:dyDescent="0.2">
      <c r="A77" s="35">
        <v>46091</v>
      </c>
      <c r="B77" s="36" t="s">
        <v>572</v>
      </c>
      <c r="C77" s="36"/>
      <c r="D77" s="36" t="s">
        <v>592</v>
      </c>
      <c r="E77" s="37">
        <v>-58767</v>
      </c>
      <c r="F77" s="47">
        <v>0.10000510490581449</v>
      </c>
      <c r="G77" s="37">
        <v>-5877</v>
      </c>
      <c r="H77" s="49">
        <f t="shared" si="2"/>
        <v>-64644</v>
      </c>
      <c r="I77" s="36" t="s">
        <v>51</v>
      </c>
      <c r="J77" s="36" t="s">
        <v>52</v>
      </c>
    </row>
    <row r="78" spans="1:10" x14ac:dyDescent="0.2">
      <c r="A78" s="35">
        <v>46091</v>
      </c>
      <c r="B78" s="36" t="s">
        <v>573</v>
      </c>
      <c r="C78" s="36"/>
      <c r="D78" s="36" t="s">
        <v>593</v>
      </c>
      <c r="E78" s="37">
        <v>-195891</v>
      </c>
      <c r="F78" s="47">
        <v>7.999857063366872E-2</v>
      </c>
      <c r="G78" s="37">
        <v>-15671</v>
      </c>
      <c r="H78" s="49">
        <f t="shared" si="2"/>
        <v>-211562</v>
      </c>
      <c r="I78" s="36" t="s">
        <v>51</v>
      </c>
      <c r="J78" s="36" t="s">
        <v>52</v>
      </c>
    </row>
    <row r="79" spans="1:10" x14ac:dyDescent="0.2">
      <c r="A79" s="35">
        <v>46092</v>
      </c>
      <c r="B79" s="36" t="s">
        <v>574</v>
      </c>
      <c r="C79" s="36"/>
      <c r="D79" s="36" t="s">
        <v>419</v>
      </c>
      <c r="E79" s="37">
        <v>-283208</v>
      </c>
      <c r="F79" s="47">
        <v>0.10000070619474026</v>
      </c>
      <c r="G79" s="37">
        <v>-28321</v>
      </c>
      <c r="H79" s="49">
        <f t="shared" si="2"/>
        <v>-311529</v>
      </c>
      <c r="I79" s="36" t="s">
        <v>17</v>
      </c>
      <c r="J79" s="36" t="s">
        <v>43</v>
      </c>
    </row>
    <row r="80" spans="1:10" x14ac:dyDescent="0.2">
      <c r="A80" s="35">
        <v>46093</v>
      </c>
      <c r="B80" s="36" t="s">
        <v>575</v>
      </c>
      <c r="C80" s="36"/>
      <c r="D80" s="36" t="s">
        <v>420</v>
      </c>
      <c r="E80" s="37">
        <v>-944026</v>
      </c>
      <c r="F80" s="47">
        <v>7.9999915256571325E-2</v>
      </c>
      <c r="G80" s="37">
        <v>-75522</v>
      </c>
      <c r="H80" s="49">
        <f t="shared" si="2"/>
        <v>-1019548</v>
      </c>
      <c r="I80" s="36" t="s">
        <v>17</v>
      </c>
      <c r="J80" s="36" t="s">
        <v>43</v>
      </c>
    </row>
    <row r="81" spans="1:10" x14ac:dyDescent="0.2">
      <c r="A81" s="35">
        <v>46092</v>
      </c>
      <c r="B81" s="36" t="s">
        <v>576</v>
      </c>
      <c r="C81" s="36"/>
      <c r="D81" s="36" t="s">
        <v>592</v>
      </c>
      <c r="E81" s="37">
        <v>-64895</v>
      </c>
      <c r="F81" s="47">
        <v>0.10000770475383311</v>
      </c>
      <c r="G81" s="37">
        <v>-6490</v>
      </c>
      <c r="H81" s="49">
        <f t="shared" si="2"/>
        <v>-71385</v>
      </c>
      <c r="I81" s="36" t="s">
        <v>44</v>
      </c>
      <c r="J81" s="36" t="s">
        <v>45</v>
      </c>
    </row>
    <row r="82" spans="1:10" x14ac:dyDescent="0.2">
      <c r="A82" s="35">
        <v>46092</v>
      </c>
      <c r="B82" s="36" t="s">
        <v>577</v>
      </c>
      <c r="C82" s="36"/>
      <c r="D82" s="36" t="s">
        <v>593</v>
      </c>
      <c r="E82" s="37">
        <v>-216317</v>
      </c>
      <c r="F82" s="47">
        <v>7.9998335775736534E-2</v>
      </c>
      <c r="G82" s="37">
        <v>-17305</v>
      </c>
      <c r="H82" s="49">
        <f t="shared" si="2"/>
        <v>-233622</v>
      </c>
      <c r="I82" s="36" t="s">
        <v>44</v>
      </c>
      <c r="J82" s="36" t="s">
        <v>45</v>
      </c>
    </row>
    <row r="83" spans="1:10" x14ac:dyDescent="0.2">
      <c r="A83" s="35">
        <v>46092</v>
      </c>
      <c r="B83" s="36" t="s">
        <v>578</v>
      </c>
      <c r="C83" s="36"/>
      <c r="D83" s="36" t="s">
        <v>592</v>
      </c>
      <c r="E83" s="37">
        <v>-638358</v>
      </c>
      <c r="F83" s="47">
        <v>0.10000031330382012</v>
      </c>
      <c r="G83" s="37">
        <v>-63836</v>
      </c>
      <c r="H83" s="49">
        <f t="shared" si="2"/>
        <v>-702194</v>
      </c>
      <c r="I83" s="36" t="s">
        <v>19</v>
      </c>
      <c r="J83" s="36" t="s">
        <v>38</v>
      </c>
    </row>
    <row r="84" spans="1:10" x14ac:dyDescent="0.2">
      <c r="A84" s="35">
        <v>46090</v>
      </c>
      <c r="B84" s="36" t="s">
        <v>579</v>
      </c>
      <c r="C84" s="36"/>
      <c r="D84" s="36" t="s">
        <v>593</v>
      </c>
      <c r="E84" s="37">
        <v>-2127859</v>
      </c>
      <c r="F84" s="47">
        <v>8.0000131587666293E-2</v>
      </c>
      <c r="G84" s="37">
        <v>-170229</v>
      </c>
      <c r="H84" s="49">
        <f t="shared" si="2"/>
        <v>-2298088</v>
      </c>
      <c r="I84" s="36" t="s">
        <v>19</v>
      </c>
      <c r="J84" s="36" t="s">
        <v>38</v>
      </c>
    </row>
    <row r="85" spans="1:10" x14ac:dyDescent="0.2">
      <c r="A85" s="35">
        <v>46093</v>
      </c>
      <c r="B85" s="36" t="s">
        <v>580</v>
      </c>
      <c r="C85" s="36"/>
      <c r="D85" s="36" t="s">
        <v>592</v>
      </c>
      <c r="E85" s="37">
        <v>-802358</v>
      </c>
      <c r="F85" s="47">
        <v>0.10000024926529055</v>
      </c>
      <c r="G85" s="37">
        <v>-80236</v>
      </c>
      <c r="H85" s="49">
        <f t="shared" si="2"/>
        <v>-882594</v>
      </c>
      <c r="I85" s="36" t="s">
        <v>15</v>
      </c>
      <c r="J85" s="36" t="s">
        <v>37</v>
      </c>
    </row>
    <row r="86" spans="1:10" x14ac:dyDescent="0.2">
      <c r="A86" s="35">
        <v>46093</v>
      </c>
      <c r="B86" s="36" t="s">
        <v>581</v>
      </c>
      <c r="C86" s="36"/>
      <c r="D86" s="36" t="s">
        <v>593</v>
      </c>
      <c r="E86" s="37">
        <v>-2674527</v>
      </c>
      <c r="F86" s="47">
        <v>7.9999940176337728E-2</v>
      </c>
      <c r="G86" s="37">
        <v>-213962</v>
      </c>
      <c r="H86" s="49">
        <f t="shared" si="2"/>
        <v>-2888489</v>
      </c>
      <c r="I86" s="36" t="s">
        <v>15</v>
      </c>
      <c r="J86" s="36" t="s">
        <v>37</v>
      </c>
    </row>
    <row r="87" spans="1:10" x14ac:dyDescent="0.2">
      <c r="A87" s="35">
        <v>46093</v>
      </c>
      <c r="B87" s="36" t="s">
        <v>582</v>
      </c>
      <c r="C87" s="36"/>
      <c r="D87" s="36" t="s">
        <v>592</v>
      </c>
      <c r="E87" s="37">
        <v>-171884</v>
      </c>
      <c r="F87" s="47">
        <v>9.9997672849130803E-2</v>
      </c>
      <c r="G87" s="37">
        <v>-17188</v>
      </c>
      <c r="H87" s="49">
        <f t="shared" si="2"/>
        <v>-189072</v>
      </c>
      <c r="I87" s="36" t="s">
        <v>16</v>
      </c>
      <c r="J87" s="36" t="s">
        <v>39</v>
      </c>
    </row>
    <row r="88" spans="1:10" x14ac:dyDescent="0.2">
      <c r="A88" s="35">
        <v>46093</v>
      </c>
      <c r="B88" s="36" t="s">
        <v>583</v>
      </c>
      <c r="C88" s="36"/>
      <c r="D88" s="36" t="s">
        <v>593</v>
      </c>
      <c r="E88" s="37">
        <v>-572945</v>
      </c>
      <c r="F88" s="47">
        <v>8.0000698147291618E-2</v>
      </c>
      <c r="G88" s="37">
        <v>-45836</v>
      </c>
      <c r="H88" s="49">
        <f t="shared" si="2"/>
        <v>-618781</v>
      </c>
      <c r="I88" s="36" t="s">
        <v>16</v>
      </c>
      <c r="J88" s="36" t="s">
        <v>39</v>
      </c>
    </row>
    <row r="89" spans="1:10" x14ac:dyDescent="0.2">
      <c r="A89" s="35">
        <v>46095</v>
      </c>
      <c r="B89" s="36" t="s">
        <v>584</v>
      </c>
      <c r="C89" s="36"/>
      <c r="D89" s="36" t="s">
        <v>592</v>
      </c>
      <c r="E89" s="37">
        <v>-1484271</v>
      </c>
      <c r="F89" s="47">
        <v>9.9999932626858579E-2</v>
      </c>
      <c r="G89" s="37">
        <v>-148427</v>
      </c>
      <c r="H89" s="49">
        <f t="shared" si="2"/>
        <v>-1632698</v>
      </c>
      <c r="I89" s="36" t="s">
        <v>18</v>
      </c>
      <c r="J89" s="36" t="s">
        <v>34</v>
      </c>
    </row>
    <row r="90" spans="1:10" x14ac:dyDescent="0.2">
      <c r="A90" s="35">
        <v>46090</v>
      </c>
      <c r="B90" s="36" t="s">
        <v>585</v>
      </c>
      <c r="C90" s="36"/>
      <c r="D90" s="36" t="s">
        <v>593</v>
      </c>
      <c r="E90" s="37">
        <v>-4947570</v>
      </c>
      <c r="F90" s="47">
        <v>8.0000080847769717E-2</v>
      </c>
      <c r="G90" s="37">
        <v>-395806</v>
      </c>
      <c r="H90" s="49">
        <f t="shared" si="2"/>
        <v>-5343376</v>
      </c>
      <c r="I90" s="36" t="s">
        <v>18</v>
      </c>
      <c r="J90" s="36" t="s">
        <v>34</v>
      </c>
    </row>
    <row r="91" spans="1:10" x14ac:dyDescent="0.2">
      <c r="A91" s="35">
        <v>46095</v>
      </c>
      <c r="B91" s="36" t="s">
        <v>586</v>
      </c>
      <c r="C91" s="36"/>
      <c r="D91" s="36" t="s">
        <v>592</v>
      </c>
      <c r="E91" s="37">
        <v>-58571</v>
      </c>
      <c r="F91" s="47">
        <v>9.9998292670434169E-2</v>
      </c>
      <c r="G91" s="37">
        <v>-5857</v>
      </c>
      <c r="H91" s="49">
        <f t="shared" si="2"/>
        <v>-64428</v>
      </c>
      <c r="I91" s="36" t="s">
        <v>13</v>
      </c>
      <c r="J91" s="36" t="s">
        <v>35</v>
      </c>
    </row>
    <row r="92" spans="1:10" x14ac:dyDescent="0.2">
      <c r="A92" s="35">
        <v>46091</v>
      </c>
      <c r="B92" s="36" t="s">
        <v>587</v>
      </c>
      <c r="C92" s="36"/>
      <c r="D92" s="36" t="s">
        <v>593</v>
      </c>
      <c r="E92" s="37">
        <v>-195236</v>
      </c>
      <c r="F92" s="47">
        <v>8.0000614640742485E-2</v>
      </c>
      <c r="G92" s="37">
        <v>-15619</v>
      </c>
      <c r="H92" s="49">
        <f t="shared" si="2"/>
        <v>-210855</v>
      </c>
      <c r="I92" s="36" t="s">
        <v>13</v>
      </c>
      <c r="J92" s="36" t="s">
        <v>35</v>
      </c>
    </row>
    <row r="93" spans="1:10" x14ac:dyDescent="0.2">
      <c r="A93" s="35">
        <v>46097</v>
      </c>
      <c r="B93" s="36" t="s">
        <v>588</v>
      </c>
      <c r="C93" s="36"/>
      <c r="D93" s="36" t="s">
        <v>419</v>
      </c>
      <c r="E93" s="37">
        <v>-432683</v>
      </c>
      <c r="F93" s="47">
        <v>9.9999306651751982E-2</v>
      </c>
      <c r="G93" s="37">
        <v>-43268</v>
      </c>
      <c r="H93" s="49">
        <f t="shared" si="2"/>
        <v>-475951</v>
      </c>
      <c r="I93" s="36" t="s">
        <v>24</v>
      </c>
      <c r="J93" s="36" t="s">
        <v>41</v>
      </c>
    </row>
    <row r="94" spans="1:10" x14ac:dyDescent="0.2">
      <c r="A94" s="35">
        <v>46097</v>
      </c>
      <c r="B94" s="36" t="s">
        <v>583</v>
      </c>
      <c r="C94" s="36"/>
      <c r="D94" s="36" t="s">
        <v>420</v>
      </c>
      <c r="E94" s="37">
        <v>-1442278</v>
      </c>
      <c r="F94" s="47">
        <v>7.999983359657431E-2</v>
      </c>
      <c r="G94" s="37">
        <v>-115382</v>
      </c>
      <c r="H94" s="49">
        <f t="shared" si="2"/>
        <v>-1557660</v>
      </c>
      <c r="I94" s="36" t="s">
        <v>24</v>
      </c>
      <c r="J94" s="36" t="s">
        <v>41</v>
      </c>
    </row>
    <row r="95" spans="1:10" x14ac:dyDescent="0.2">
      <c r="A95" s="35">
        <v>46097</v>
      </c>
      <c r="B95" s="36" t="s">
        <v>589</v>
      </c>
      <c r="C95" s="36"/>
      <c r="D95" s="36" t="s">
        <v>592</v>
      </c>
      <c r="E95" s="37">
        <v>-55551</v>
      </c>
      <c r="F95" s="47">
        <v>9.9998199852387892E-2</v>
      </c>
      <c r="G95" s="37">
        <v>-5555</v>
      </c>
      <c r="H95" s="49">
        <f t="shared" si="2"/>
        <v>-61106</v>
      </c>
      <c r="I95" s="36" t="s">
        <v>47</v>
      </c>
      <c r="J95" s="36" t="s">
        <v>53</v>
      </c>
    </row>
    <row r="96" spans="1:10" x14ac:dyDescent="0.2">
      <c r="A96" s="35">
        <v>46090</v>
      </c>
      <c r="B96" s="36" t="s">
        <v>590</v>
      </c>
      <c r="C96" s="36"/>
      <c r="D96" s="36" t="s">
        <v>593</v>
      </c>
      <c r="E96" s="37">
        <v>-185169</v>
      </c>
      <c r="F96" s="47">
        <v>8.0002592226560601E-2</v>
      </c>
      <c r="G96" s="37">
        <v>-14814</v>
      </c>
      <c r="H96" s="49">
        <f t="shared" si="2"/>
        <v>-199983</v>
      </c>
      <c r="I96" s="36" t="s">
        <v>47</v>
      </c>
      <c r="J96" s="36" t="s">
        <v>53</v>
      </c>
    </row>
    <row r="97" spans="1:10" x14ac:dyDescent="0.2">
      <c r="A97" s="35">
        <v>46102</v>
      </c>
      <c r="B97" s="36">
        <v>21551</v>
      </c>
      <c r="C97" s="36"/>
      <c r="D97" s="36" t="s">
        <v>594</v>
      </c>
      <c r="E97" s="37">
        <v>-955172</v>
      </c>
      <c r="F97" s="47">
        <v>8.0000251263646752E-2</v>
      </c>
      <c r="G97" s="37">
        <v>-76414</v>
      </c>
      <c r="H97" s="49">
        <f t="shared" si="2"/>
        <v>-1031586</v>
      </c>
      <c r="I97" s="36" t="s">
        <v>17</v>
      </c>
      <c r="J97" s="36" t="s">
        <v>43</v>
      </c>
    </row>
    <row r="98" spans="1:10" x14ac:dyDescent="0.2">
      <c r="A98" s="35">
        <v>46102</v>
      </c>
      <c r="B98" s="36">
        <v>21552</v>
      </c>
      <c r="C98" s="36"/>
      <c r="D98" s="36" t="s">
        <v>595</v>
      </c>
      <c r="E98" s="37">
        <v>-2408836</v>
      </c>
      <c r="F98" s="47">
        <v>8.0000049816591909E-2</v>
      </c>
      <c r="G98" s="37">
        <v>-192707</v>
      </c>
      <c r="H98" s="49">
        <f t="shared" si="2"/>
        <v>-2601543</v>
      </c>
      <c r="I98" s="36" t="s">
        <v>24</v>
      </c>
      <c r="J98" s="36" t="s">
        <v>41</v>
      </c>
    </row>
    <row r="99" spans="1:10" x14ac:dyDescent="0.2">
      <c r="A99" s="35">
        <v>46102</v>
      </c>
      <c r="B99" s="36">
        <v>21553</v>
      </c>
      <c r="C99" s="36"/>
      <c r="D99" s="36" t="s">
        <v>596</v>
      </c>
      <c r="E99" s="37">
        <v>-1321636</v>
      </c>
      <c r="F99" s="47">
        <v>8.0000090796558204E-2</v>
      </c>
      <c r="G99" s="37">
        <v>-105731</v>
      </c>
      <c r="H99" s="49">
        <f t="shared" si="2"/>
        <v>-1427367</v>
      </c>
      <c r="I99" s="36" t="s">
        <v>17</v>
      </c>
      <c r="J99" s="36" t="s">
        <v>43</v>
      </c>
    </row>
    <row r="100" spans="1:10" x14ac:dyDescent="0.2">
      <c r="A100" s="35">
        <v>46102</v>
      </c>
      <c r="B100" s="36">
        <v>21554</v>
      </c>
      <c r="C100" s="36"/>
      <c r="D100" s="36" t="s">
        <v>597</v>
      </c>
      <c r="E100" s="37">
        <v>-2019189</v>
      </c>
      <c r="F100" s="47">
        <v>7.9999940570199227E-2</v>
      </c>
      <c r="G100" s="37">
        <v>-161535</v>
      </c>
      <c r="H100" s="49">
        <f t="shared" si="2"/>
        <v>-2180724</v>
      </c>
      <c r="I100" s="36" t="s">
        <v>24</v>
      </c>
      <c r="J100" s="36" t="s">
        <v>41</v>
      </c>
    </row>
    <row r="101" spans="1:10" x14ac:dyDescent="0.2">
      <c r="A101" s="35">
        <v>46102</v>
      </c>
      <c r="B101" s="36">
        <v>382</v>
      </c>
      <c r="C101" s="36"/>
      <c r="D101" s="36" t="s">
        <v>598</v>
      </c>
      <c r="E101" s="37">
        <v>-5665776</v>
      </c>
      <c r="F101" s="47">
        <v>7.9999985880133628E-2</v>
      </c>
      <c r="G101" s="37">
        <v>-453262</v>
      </c>
      <c r="H101" s="49">
        <f t="shared" si="2"/>
        <v>-6119038</v>
      </c>
      <c r="I101" s="36" t="s">
        <v>13</v>
      </c>
      <c r="J101" s="36" t="s">
        <v>35</v>
      </c>
    </row>
    <row r="102" spans="1:10" x14ac:dyDescent="0.2">
      <c r="A102" s="35">
        <v>46102</v>
      </c>
      <c r="B102" s="36">
        <v>383</v>
      </c>
      <c r="C102" s="36"/>
      <c r="D102" s="36" t="s">
        <v>599</v>
      </c>
      <c r="E102" s="37">
        <v>-222526</v>
      </c>
      <c r="F102" s="47">
        <v>7.9999640491448185E-2</v>
      </c>
      <c r="G102" s="37">
        <v>-17802</v>
      </c>
      <c r="H102" s="49">
        <f t="shared" si="2"/>
        <v>-240328</v>
      </c>
      <c r="I102" s="36" t="s">
        <v>13</v>
      </c>
      <c r="J102" s="36" t="s">
        <v>35</v>
      </c>
    </row>
    <row r="103" spans="1:10" x14ac:dyDescent="0.2">
      <c r="A103" s="35">
        <v>46102</v>
      </c>
      <c r="B103" s="36">
        <v>384</v>
      </c>
      <c r="C103" s="36"/>
      <c r="D103" s="36" t="s">
        <v>600</v>
      </c>
      <c r="E103" s="37">
        <v>-492479</v>
      </c>
      <c r="F103" s="47">
        <v>7.999935022610101E-2</v>
      </c>
      <c r="G103" s="37">
        <v>-39398</v>
      </c>
      <c r="H103" s="49">
        <f t="shared" si="2"/>
        <v>-531877</v>
      </c>
      <c r="I103" s="36" t="s">
        <v>51</v>
      </c>
      <c r="J103" s="36" t="s">
        <v>52</v>
      </c>
    </row>
    <row r="104" spans="1:10" x14ac:dyDescent="0.2">
      <c r="A104" s="35">
        <v>46102</v>
      </c>
      <c r="B104" s="36">
        <v>385</v>
      </c>
      <c r="C104" s="36"/>
      <c r="D104" s="36" t="s">
        <v>601</v>
      </c>
      <c r="E104" s="37">
        <v>-437274</v>
      </c>
      <c r="F104" s="47">
        <v>8.0000182951650456E-2</v>
      </c>
      <c r="G104" s="37">
        <v>-34982</v>
      </c>
      <c r="H104" s="49">
        <f t="shared" si="2"/>
        <v>-472256</v>
      </c>
      <c r="I104" s="36" t="s">
        <v>47</v>
      </c>
      <c r="J104" s="36" t="s">
        <v>53</v>
      </c>
    </row>
    <row r="105" spans="1:10" x14ac:dyDescent="0.2">
      <c r="A105" s="35">
        <v>46102</v>
      </c>
      <c r="B105" s="36">
        <v>386</v>
      </c>
      <c r="C105" s="36"/>
      <c r="D105" s="36" t="s">
        <v>602</v>
      </c>
      <c r="E105" s="37">
        <v>-929324</v>
      </c>
      <c r="F105" s="47">
        <v>8.0000086084078326E-2</v>
      </c>
      <c r="G105" s="37">
        <v>-74346</v>
      </c>
      <c r="H105" s="49">
        <f t="shared" si="2"/>
        <v>-1003670</v>
      </c>
      <c r="I105" s="36" t="s">
        <v>44</v>
      </c>
      <c r="J105" s="36" t="s">
        <v>45</v>
      </c>
    </row>
    <row r="106" spans="1:10" x14ac:dyDescent="0.2">
      <c r="A106" s="35">
        <v>46102</v>
      </c>
      <c r="B106" s="36">
        <v>387</v>
      </c>
      <c r="C106" s="36"/>
      <c r="D106" s="36" t="s">
        <v>603</v>
      </c>
      <c r="E106" s="37">
        <v>-1295247</v>
      </c>
      <c r="F106" s="47">
        <v>8.0000185292843765E-2</v>
      </c>
      <c r="G106" s="37">
        <v>-103620</v>
      </c>
      <c r="H106" s="49">
        <f t="shared" si="2"/>
        <v>-1398867</v>
      </c>
      <c r="I106" s="36" t="s">
        <v>14</v>
      </c>
      <c r="J106" s="36" t="s">
        <v>40</v>
      </c>
    </row>
    <row r="107" spans="1:10" x14ac:dyDescent="0.2">
      <c r="A107" s="35">
        <v>46102</v>
      </c>
      <c r="B107" s="36">
        <v>388</v>
      </c>
      <c r="C107" s="36"/>
      <c r="D107" s="36" t="s">
        <v>604</v>
      </c>
      <c r="E107" s="37">
        <v>-2659906</v>
      </c>
      <c r="F107" s="47">
        <v>7.9999819542495104E-2</v>
      </c>
      <c r="G107" s="37">
        <v>-212792</v>
      </c>
      <c r="H107" s="49">
        <f t="shared" si="2"/>
        <v>-2872698</v>
      </c>
      <c r="I107" s="36" t="s">
        <v>15</v>
      </c>
      <c r="J107" s="36" t="s">
        <v>37</v>
      </c>
    </row>
    <row r="108" spans="1:10" x14ac:dyDescent="0.2">
      <c r="A108" s="35">
        <v>46102</v>
      </c>
      <c r="B108" s="36">
        <v>389</v>
      </c>
      <c r="C108" s="36"/>
      <c r="D108" s="36" t="s">
        <v>605</v>
      </c>
      <c r="E108" s="37">
        <v>-812614</v>
      </c>
      <c r="F108" s="47">
        <v>7.9999852328411766E-2</v>
      </c>
      <c r="G108" s="37">
        <v>-65009</v>
      </c>
      <c r="H108" s="49">
        <f t="shared" si="2"/>
        <v>-877623</v>
      </c>
      <c r="I108" s="36" t="s">
        <v>25</v>
      </c>
      <c r="J108" s="36" t="s">
        <v>36</v>
      </c>
    </row>
    <row r="109" spans="1:10" x14ac:dyDescent="0.2">
      <c r="A109" s="35">
        <v>46102</v>
      </c>
      <c r="B109" s="36">
        <v>390</v>
      </c>
      <c r="C109" s="36"/>
      <c r="D109" s="36" t="s">
        <v>606</v>
      </c>
      <c r="E109" s="37">
        <v>-1081917</v>
      </c>
      <c r="F109" s="47">
        <v>7.9999667257284982E-2</v>
      </c>
      <c r="G109" s="37">
        <v>-86553</v>
      </c>
      <c r="H109" s="49">
        <f t="shared" si="2"/>
        <v>-1168470</v>
      </c>
      <c r="I109" s="36" t="s">
        <v>16</v>
      </c>
      <c r="J109" s="36" t="s">
        <v>39</v>
      </c>
    </row>
    <row r="110" spans="1:10" x14ac:dyDescent="0.2">
      <c r="A110" s="35">
        <v>46102</v>
      </c>
      <c r="B110" s="36">
        <v>391</v>
      </c>
      <c r="C110" s="36"/>
      <c r="D110" s="36" t="s">
        <v>607</v>
      </c>
      <c r="E110" s="37">
        <v>-4807375</v>
      </c>
      <c r="F110" s="47">
        <v>0.08</v>
      </c>
      <c r="G110" s="37">
        <v>-384590</v>
      </c>
      <c r="H110" s="49">
        <f t="shared" si="2"/>
        <v>-5191965</v>
      </c>
      <c r="I110" s="36" t="s">
        <v>18</v>
      </c>
      <c r="J110" s="36" t="s">
        <v>34</v>
      </c>
    </row>
    <row r="111" spans="1:10" x14ac:dyDescent="0.2">
      <c r="A111" s="35">
        <v>46102</v>
      </c>
      <c r="B111" s="36">
        <v>392</v>
      </c>
      <c r="C111" s="36"/>
      <c r="D111" s="36" t="s">
        <v>608</v>
      </c>
      <c r="E111" s="37">
        <v>-3063662</v>
      </c>
      <c r="F111" s="47">
        <v>8.0000013056270566E-2</v>
      </c>
      <c r="G111" s="37">
        <v>-245093</v>
      </c>
      <c r="H111" s="49">
        <f t="shared" si="2"/>
        <v>-3308755</v>
      </c>
      <c r="I111" s="36" t="s">
        <v>19</v>
      </c>
      <c r="J111" s="36" t="s">
        <v>38</v>
      </c>
    </row>
    <row r="112" spans="1:10" x14ac:dyDescent="0.2">
      <c r="A112" s="35">
        <v>46102</v>
      </c>
      <c r="B112" s="36">
        <v>393</v>
      </c>
      <c r="C112" s="36"/>
      <c r="D112" s="36" t="s">
        <v>609</v>
      </c>
      <c r="E112" s="37">
        <v>-53308</v>
      </c>
      <c r="F112" s="47">
        <v>8.0006753207773687E-2</v>
      </c>
      <c r="G112" s="37">
        <v>-4265</v>
      </c>
      <c r="H112" s="49">
        <f t="shared" si="2"/>
        <v>-57573</v>
      </c>
      <c r="I112" s="36" t="s">
        <v>19</v>
      </c>
      <c r="J112" s="36" t="s">
        <v>38</v>
      </c>
    </row>
    <row r="113" spans="1:10" x14ac:dyDescent="0.2">
      <c r="A113" s="35">
        <v>46102</v>
      </c>
      <c r="B113" s="36">
        <v>394</v>
      </c>
      <c r="C113" s="36"/>
      <c r="D113" s="36" t="s">
        <v>610</v>
      </c>
      <c r="E113" s="37">
        <v>-5339921</v>
      </c>
      <c r="F113" s="47">
        <v>8.000005992598018E-2</v>
      </c>
      <c r="G113" s="37">
        <v>-427194</v>
      </c>
      <c r="H113" s="49">
        <f t="shared" si="2"/>
        <v>-5767115</v>
      </c>
      <c r="I113" s="36" t="s">
        <v>20</v>
      </c>
      <c r="J113" s="36" t="s">
        <v>42</v>
      </c>
    </row>
    <row r="114" spans="1:10" x14ac:dyDescent="0.2">
      <c r="A114" s="35">
        <v>46102</v>
      </c>
      <c r="B114" s="36">
        <v>395</v>
      </c>
      <c r="C114" s="36"/>
      <c r="D114" s="36" t="s">
        <v>611</v>
      </c>
      <c r="E114" s="37">
        <v>-9945680</v>
      </c>
      <c r="F114" s="47">
        <v>7.9999959781533292E-2</v>
      </c>
      <c r="G114" s="37">
        <v>-795654</v>
      </c>
      <c r="H114" s="49">
        <f t="shared" si="2"/>
        <v>-10741334</v>
      </c>
      <c r="I114" s="36" t="s">
        <v>13</v>
      </c>
      <c r="J114" s="36" t="s">
        <v>35</v>
      </c>
    </row>
    <row r="115" spans="1:10" x14ac:dyDescent="0.2">
      <c r="A115" s="35">
        <v>46102</v>
      </c>
      <c r="B115" s="36">
        <v>396</v>
      </c>
      <c r="C115" s="36"/>
      <c r="D115" s="36" t="s">
        <v>612</v>
      </c>
      <c r="E115" s="37">
        <v>-273330</v>
      </c>
      <c r="F115" s="47">
        <v>7.999853656751911E-2</v>
      </c>
      <c r="G115" s="37">
        <v>-21866</v>
      </c>
      <c r="H115" s="49">
        <f t="shared" si="2"/>
        <v>-295196</v>
      </c>
      <c r="I115" s="36" t="s">
        <v>13</v>
      </c>
      <c r="J115" s="36" t="s">
        <v>35</v>
      </c>
    </row>
    <row r="116" spans="1:10" x14ac:dyDescent="0.2">
      <c r="A116" s="35">
        <v>46102</v>
      </c>
      <c r="B116" s="36">
        <v>397</v>
      </c>
      <c r="C116" s="36"/>
      <c r="D116" s="36" t="s">
        <v>613</v>
      </c>
      <c r="E116" s="37">
        <v>-274247</v>
      </c>
      <c r="F116" s="47">
        <v>8.000087512352004E-2</v>
      </c>
      <c r="G116" s="37">
        <v>-21940</v>
      </c>
      <c r="H116" s="49">
        <f t="shared" si="2"/>
        <v>-296187</v>
      </c>
      <c r="I116" s="36" t="s">
        <v>51</v>
      </c>
      <c r="J116" s="36" t="s">
        <v>52</v>
      </c>
    </row>
    <row r="117" spans="1:10" x14ac:dyDescent="0.2">
      <c r="A117" s="35">
        <v>46102</v>
      </c>
      <c r="B117" s="36">
        <v>398</v>
      </c>
      <c r="C117" s="36"/>
      <c r="D117" s="36" t="s">
        <v>614</v>
      </c>
      <c r="E117" s="37">
        <v>-259237</v>
      </c>
      <c r="F117" s="47">
        <v>8.0000154298961956E-2</v>
      </c>
      <c r="G117" s="37">
        <v>-20739</v>
      </c>
      <c r="H117" s="49">
        <f t="shared" si="2"/>
        <v>-279976</v>
      </c>
      <c r="I117" s="36" t="s">
        <v>47</v>
      </c>
      <c r="J117" s="36" t="s">
        <v>53</v>
      </c>
    </row>
    <row r="118" spans="1:10" x14ac:dyDescent="0.2">
      <c r="A118" s="35">
        <v>46102</v>
      </c>
      <c r="B118" s="36">
        <v>399</v>
      </c>
      <c r="C118" s="36"/>
      <c r="D118" s="36" t="s">
        <v>615</v>
      </c>
      <c r="E118" s="37">
        <v>-302844</v>
      </c>
      <c r="F118" s="47">
        <v>8.0001584974442291E-2</v>
      </c>
      <c r="G118" s="37">
        <v>-24228</v>
      </c>
      <c r="H118" s="49">
        <f t="shared" si="2"/>
        <v>-327072</v>
      </c>
      <c r="I118" s="36" t="s">
        <v>44</v>
      </c>
      <c r="J118" s="36" t="s">
        <v>45</v>
      </c>
    </row>
    <row r="119" spans="1:10" x14ac:dyDescent="0.2">
      <c r="A119" s="35">
        <v>46102</v>
      </c>
      <c r="B119" s="36">
        <v>400</v>
      </c>
      <c r="C119" s="36"/>
      <c r="D119" s="36" t="s">
        <v>616</v>
      </c>
      <c r="E119" s="37">
        <v>-1457199</v>
      </c>
      <c r="F119" s="47">
        <v>8.0000054899845532E-2</v>
      </c>
      <c r="G119" s="37">
        <v>-116576</v>
      </c>
      <c r="H119" s="49">
        <f t="shared" si="2"/>
        <v>-1573775</v>
      </c>
      <c r="I119" s="36" t="s">
        <v>14</v>
      </c>
      <c r="J119" s="36" t="s">
        <v>40</v>
      </c>
    </row>
    <row r="120" spans="1:10" x14ac:dyDescent="0.2">
      <c r="A120" s="35">
        <v>46102</v>
      </c>
      <c r="B120" s="36">
        <v>401</v>
      </c>
      <c r="C120" s="36"/>
      <c r="D120" s="36" t="s">
        <v>617</v>
      </c>
      <c r="E120" s="37">
        <v>-3744338</v>
      </c>
      <c r="F120" s="47">
        <v>7.9999989317203729E-2</v>
      </c>
      <c r="G120" s="37">
        <v>-299547</v>
      </c>
      <c r="H120" s="49">
        <f t="shared" si="2"/>
        <v>-4043885</v>
      </c>
      <c r="I120" s="36" t="s">
        <v>15</v>
      </c>
      <c r="J120" s="36" t="s">
        <v>37</v>
      </c>
    </row>
    <row r="121" spans="1:10" x14ac:dyDescent="0.2">
      <c r="A121" s="35">
        <v>46102</v>
      </c>
      <c r="B121" s="36">
        <v>402</v>
      </c>
      <c r="C121" s="36"/>
      <c r="D121" s="36" t="s">
        <v>618</v>
      </c>
      <c r="E121" s="37">
        <v>-282508</v>
      </c>
      <c r="F121" s="47">
        <v>8.0001274300196809E-2</v>
      </c>
      <c r="G121" s="37">
        <v>-22601</v>
      </c>
      <c r="H121" s="49">
        <f t="shared" si="2"/>
        <v>-305109</v>
      </c>
      <c r="I121" s="36" t="s">
        <v>25</v>
      </c>
      <c r="J121" s="36" t="s">
        <v>36</v>
      </c>
    </row>
    <row r="122" spans="1:10" x14ac:dyDescent="0.2">
      <c r="A122" s="35">
        <v>46102</v>
      </c>
      <c r="B122" s="36">
        <v>403</v>
      </c>
      <c r="C122" s="36"/>
      <c r="D122" s="36" t="s">
        <v>619</v>
      </c>
      <c r="E122" s="37">
        <v>-802123</v>
      </c>
      <c r="F122" s="47">
        <v>8.0000199470654745E-2</v>
      </c>
      <c r="G122" s="37">
        <v>-64170</v>
      </c>
      <c r="H122" s="49">
        <f t="shared" si="2"/>
        <v>-866293</v>
      </c>
      <c r="I122" s="36" t="s">
        <v>16</v>
      </c>
      <c r="J122" s="36" t="s">
        <v>39</v>
      </c>
    </row>
    <row r="123" spans="1:10" x14ac:dyDescent="0.2">
      <c r="A123" s="35">
        <v>46102</v>
      </c>
      <c r="B123" s="36">
        <v>404</v>
      </c>
      <c r="C123" s="36"/>
      <c r="D123" s="36" t="s">
        <v>620</v>
      </c>
      <c r="E123" s="37">
        <v>-6926597</v>
      </c>
      <c r="F123" s="47">
        <v>8.0000034649049159E-2</v>
      </c>
      <c r="G123" s="37">
        <v>-554128</v>
      </c>
      <c r="H123" s="49">
        <f t="shared" si="2"/>
        <v>-7480725</v>
      </c>
      <c r="I123" s="36" t="s">
        <v>18</v>
      </c>
      <c r="J123" s="36" t="s">
        <v>34</v>
      </c>
    </row>
    <row r="124" spans="1:10" x14ac:dyDescent="0.2">
      <c r="A124" s="35">
        <v>46102</v>
      </c>
      <c r="B124" s="36">
        <v>405</v>
      </c>
      <c r="C124" s="36"/>
      <c r="D124" s="36" t="s">
        <v>621</v>
      </c>
      <c r="E124" s="37">
        <v>-2979003</v>
      </c>
      <c r="F124" s="47">
        <v>7.9999919436133493E-2</v>
      </c>
      <c r="G124" s="37">
        <v>-238320</v>
      </c>
      <c r="H124" s="49">
        <f t="shared" si="2"/>
        <v>-3217323</v>
      </c>
      <c r="I124" s="36" t="s">
        <v>19</v>
      </c>
      <c r="J124" s="36" t="s">
        <v>38</v>
      </c>
    </row>
    <row r="125" spans="1:10" x14ac:dyDescent="0.2">
      <c r="A125" s="35">
        <v>46102</v>
      </c>
      <c r="B125" s="36">
        <v>406</v>
      </c>
      <c r="C125" s="36"/>
      <c r="D125" s="36" t="s">
        <v>622</v>
      </c>
      <c r="E125" s="37">
        <v>-2817400</v>
      </c>
      <c r="F125" s="47">
        <v>0.08</v>
      </c>
      <c r="G125" s="37">
        <v>-225392</v>
      </c>
      <c r="H125" s="49">
        <f t="shared" si="2"/>
        <v>-3042792</v>
      </c>
      <c r="I125" s="36" t="s">
        <v>20</v>
      </c>
      <c r="J125" s="36" t="s">
        <v>42</v>
      </c>
    </row>
    <row r="126" spans="1:10" x14ac:dyDescent="0.2">
      <c r="A126" s="35">
        <v>46104</v>
      </c>
      <c r="B126" s="36" t="s">
        <v>591</v>
      </c>
      <c r="C126" s="36"/>
      <c r="D126" s="36" t="s">
        <v>623</v>
      </c>
      <c r="E126" s="37">
        <v>-3382380</v>
      </c>
      <c r="F126" s="47">
        <v>8.0000473039693945E-2</v>
      </c>
      <c r="G126" s="37">
        <v>-270592</v>
      </c>
      <c r="H126" s="49">
        <f t="shared" si="2"/>
        <v>-3652972</v>
      </c>
      <c r="I126" s="36" t="s">
        <v>13</v>
      </c>
      <c r="J126" s="36" t="s">
        <v>35</v>
      </c>
    </row>
    <row r="127" spans="1:10" x14ac:dyDescent="0.2">
      <c r="A127" s="35"/>
      <c r="B127" s="36"/>
      <c r="C127" s="36"/>
      <c r="D127" s="36"/>
      <c r="E127" s="37"/>
      <c r="F127" s="38"/>
      <c r="G127" s="37"/>
      <c r="H127" s="37"/>
      <c r="I127" s="36"/>
      <c r="J127" s="36"/>
    </row>
    <row r="128" spans="1:10" x14ac:dyDescent="0.2">
      <c r="A128" s="35"/>
      <c r="B128" s="36"/>
      <c r="C128" s="36"/>
      <c r="D128" s="36"/>
      <c r="E128" s="37"/>
      <c r="F128" s="38"/>
      <c r="G128" s="37"/>
      <c r="H128" s="37"/>
      <c r="I128" s="36"/>
      <c r="J128" s="36"/>
    </row>
    <row r="129" spans="1:10" x14ac:dyDescent="0.2">
      <c r="A129" s="35"/>
      <c r="B129" s="36"/>
      <c r="C129" s="36"/>
      <c r="D129" s="36"/>
      <c r="E129" s="37"/>
      <c r="F129" s="38"/>
      <c r="G129" s="37"/>
      <c r="H129" s="37"/>
      <c r="I129" s="36"/>
      <c r="J129" s="36"/>
    </row>
    <row r="131" spans="1:10" x14ac:dyDescent="0.2">
      <c r="G131" s="37">
        <f>+SUBTOTAL(9,H:H)</f>
        <v>-19435476</v>
      </c>
    </row>
    <row r="132" spans="1:10" x14ac:dyDescent="0.2">
      <c r="G132" s="46">
        <f>-G131</f>
        <v>19435476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8"/>
  <sheetViews>
    <sheetView topLeftCell="E1" workbookViewId="0">
      <selection activeCell="G117" sqref="G11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11.3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46055</v>
      </c>
      <c r="B2" s="36" t="s">
        <v>256</v>
      </c>
      <c r="C2" s="36" t="s">
        <v>164</v>
      </c>
      <c r="D2" s="36" t="s">
        <v>321</v>
      </c>
      <c r="E2" s="37">
        <v>14544450</v>
      </c>
      <c r="F2" s="47">
        <f>+G2/E2</f>
        <v>0.08</v>
      </c>
      <c r="G2" s="37">
        <v>1163556</v>
      </c>
      <c r="H2" s="37">
        <f>+E2+G2</f>
        <v>15708006</v>
      </c>
      <c r="I2" s="36" t="s">
        <v>18</v>
      </c>
      <c r="J2" s="36" t="s">
        <v>34</v>
      </c>
    </row>
    <row r="3" spans="1:10" x14ac:dyDescent="0.2">
      <c r="A3" s="35">
        <v>46055</v>
      </c>
      <c r="B3" s="36" t="s">
        <v>257</v>
      </c>
      <c r="C3" s="36" t="s">
        <v>164</v>
      </c>
      <c r="D3" s="36" t="s">
        <v>322</v>
      </c>
      <c r="E3" s="37">
        <v>3873570</v>
      </c>
      <c r="F3" s="47">
        <f t="shared" ref="F3:F65" si="0">+G3/E3</f>
        <v>8.0000103263914171E-2</v>
      </c>
      <c r="G3" s="37">
        <v>309886</v>
      </c>
      <c r="H3" s="37">
        <f t="shared" ref="H3:H65" si="1">+E3+G3</f>
        <v>4183456</v>
      </c>
      <c r="I3" s="36" t="s">
        <v>16</v>
      </c>
      <c r="J3" s="36" t="s">
        <v>39</v>
      </c>
    </row>
    <row r="4" spans="1:10" x14ac:dyDescent="0.2">
      <c r="A4" s="35">
        <v>46055</v>
      </c>
      <c r="B4" s="36" t="s">
        <v>258</v>
      </c>
      <c r="C4" s="36" t="s">
        <v>164</v>
      </c>
      <c r="D4" s="36" t="s">
        <v>323</v>
      </c>
      <c r="E4" s="37">
        <v>3252620</v>
      </c>
      <c r="F4" s="47">
        <f t="shared" si="0"/>
        <v>8.0000122977784069E-2</v>
      </c>
      <c r="G4" s="37">
        <v>260210</v>
      </c>
      <c r="H4" s="37">
        <f t="shared" si="1"/>
        <v>3512830</v>
      </c>
      <c r="I4" s="36" t="s">
        <v>24</v>
      </c>
      <c r="J4" s="36" t="s">
        <v>41</v>
      </c>
    </row>
    <row r="5" spans="1:10" x14ac:dyDescent="0.2">
      <c r="A5" s="35">
        <v>46055</v>
      </c>
      <c r="B5" s="36" t="s">
        <v>259</v>
      </c>
      <c r="C5" s="36" t="s">
        <v>164</v>
      </c>
      <c r="D5" s="36" t="s">
        <v>324</v>
      </c>
      <c r="E5" s="37">
        <v>11198160</v>
      </c>
      <c r="F5" s="47">
        <f t="shared" si="0"/>
        <v>8.0000017860077016E-2</v>
      </c>
      <c r="G5" s="37">
        <v>895853</v>
      </c>
      <c r="H5" s="37">
        <f t="shared" si="1"/>
        <v>12094013</v>
      </c>
      <c r="I5" s="36" t="s">
        <v>15</v>
      </c>
      <c r="J5" s="36" t="s">
        <v>37</v>
      </c>
    </row>
    <row r="6" spans="1:10" x14ac:dyDescent="0.2">
      <c r="A6" s="35">
        <v>46055</v>
      </c>
      <c r="B6" s="36" t="s">
        <v>260</v>
      </c>
      <c r="C6" s="36" t="s">
        <v>164</v>
      </c>
      <c r="D6" s="36" t="s">
        <v>325</v>
      </c>
      <c r="E6" s="37">
        <v>976340</v>
      </c>
      <c r="F6" s="47">
        <f t="shared" si="0"/>
        <v>7.9999795153327738E-2</v>
      </c>
      <c r="G6" s="37">
        <v>78107</v>
      </c>
      <c r="H6" s="37">
        <f t="shared" si="1"/>
        <v>1054447</v>
      </c>
      <c r="I6" s="36" t="s">
        <v>47</v>
      </c>
      <c r="J6" s="36" t="s">
        <v>53</v>
      </c>
    </row>
    <row r="7" spans="1:10" x14ac:dyDescent="0.2">
      <c r="A7" s="35">
        <v>46055</v>
      </c>
      <c r="B7" s="36" t="s">
        <v>261</v>
      </c>
      <c r="C7" s="36" t="s">
        <v>164</v>
      </c>
      <c r="D7" s="36" t="s">
        <v>326</v>
      </c>
      <c r="E7" s="37">
        <v>875350</v>
      </c>
      <c r="F7" s="47">
        <f t="shared" si="0"/>
        <v>0.08</v>
      </c>
      <c r="G7" s="37">
        <v>70028</v>
      </c>
      <c r="H7" s="37">
        <f t="shared" si="1"/>
        <v>945378</v>
      </c>
      <c r="I7" s="36" t="s">
        <v>47</v>
      </c>
      <c r="J7" s="36" t="s">
        <v>53</v>
      </c>
    </row>
    <row r="8" spans="1:10" x14ac:dyDescent="0.2">
      <c r="A8" s="35">
        <v>46055</v>
      </c>
      <c r="B8" s="36" t="s">
        <v>262</v>
      </c>
      <c r="C8" s="36" t="s">
        <v>164</v>
      </c>
      <c r="D8" s="36" t="s">
        <v>327</v>
      </c>
      <c r="E8" s="37">
        <v>5360250</v>
      </c>
      <c r="F8" s="47">
        <f t="shared" si="0"/>
        <v>0.08</v>
      </c>
      <c r="G8" s="37">
        <v>428820</v>
      </c>
      <c r="H8" s="37">
        <f t="shared" si="1"/>
        <v>5789070</v>
      </c>
      <c r="I8" s="36" t="s">
        <v>14</v>
      </c>
      <c r="J8" s="36" t="s">
        <v>40</v>
      </c>
    </row>
    <row r="9" spans="1:10" x14ac:dyDescent="0.2">
      <c r="A9" s="35">
        <v>46055</v>
      </c>
      <c r="B9" s="36" t="s">
        <v>263</v>
      </c>
      <c r="C9" s="36" t="s">
        <v>164</v>
      </c>
      <c r="D9" s="36" t="s">
        <v>328</v>
      </c>
      <c r="E9" s="37">
        <v>12002950</v>
      </c>
      <c r="F9" s="47">
        <f t="shared" si="0"/>
        <v>0.08</v>
      </c>
      <c r="G9" s="37">
        <v>960236</v>
      </c>
      <c r="H9" s="37">
        <f t="shared" si="1"/>
        <v>12963186</v>
      </c>
      <c r="I9" s="36" t="s">
        <v>14</v>
      </c>
      <c r="J9" s="36" t="s">
        <v>40</v>
      </c>
    </row>
    <row r="10" spans="1:10" x14ac:dyDescent="0.2">
      <c r="A10" s="35">
        <v>46055</v>
      </c>
      <c r="B10" s="36" t="s">
        <v>264</v>
      </c>
      <c r="C10" s="36" t="s">
        <v>164</v>
      </c>
      <c r="D10" s="36" t="s">
        <v>329</v>
      </c>
      <c r="E10" s="37">
        <v>875350</v>
      </c>
      <c r="F10" s="47">
        <f t="shared" si="0"/>
        <v>0.08</v>
      </c>
      <c r="G10" s="37">
        <v>70028</v>
      </c>
      <c r="H10" s="37">
        <f t="shared" si="1"/>
        <v>945378</v>
      </c>
      <c r="I10" s="36" t="s">
        <v>14</v>
      </c>
      <c r="J10" s="36" t="s">
        <v>40</v>
      </c>
    </row>
    <row r="11" spans="1:10" x14ac:dyDescent="0.2">
      <c r="A11" s="35">
        <v>46056</v>
      </c>
      <c r="B11" s="36" t="s">
        <v>265</v>
      </c>
      <c r="C11" s="36" t="s">
        <v>164</v>
      </c>
      <c r="D11" s="36" t="s">
        <v>330</v>
      </c>
      <c r="E11" s="37">
        <v>478105</v>
      </c>
      <c r="F11" s="47">
        <f t="shared" si="0"/>
        <v>7.9999163363696266E-2</v>
      </c>
      <c r="G11" s="37">
        <v>38248</v>
      </c>
      <c r="H11" s="37">
        <f t="shared" si="1"/>
        <v>516353</v>
      </c>
      <c r="I11" s="36" t="s">
        <v>44</v>
      </c>
      <c r="J11" s="36" t="s">
        <v>45</v>
      </c>
    </row>
    <row r="12" spans="1:10" x14ac:dyDescent="0.2">
      <c r="A12" s="35">
        <v>46056</v>
      </c>
      <c r="B12" s="36" t="s">
        <v>266</v>
      </c>
      <c r="C12" s="36" t="s">
        <v>164</v>
      </c>
      <c r="D12" s="36" t="s">
        <v>331</v>
      </c>
      <c r="E12" s="37">
        <v>466445</v>
      </c>
      <c r="F12" s="47">
        <f t="shared" si="0"/>
        <v>8.0000857550193483E-2</v>
      </c>
      <c r="G12" s="37">
        <v>37316</v>
      </c>
      <c r="H12" s="37">
        <f t="shared" si="1"/>
        <v>503761</v>
      </c>
      <c r="I12" s="36" t="s">
        <v>44</v>
      </c>
      <c r="J12" s="36" t="s">
        <v>45</v>
      </c>
    </row>
    <row r="13" spans="1:10" x14ac:dyDescent="0.2">
      <c r="A13" s="35">
        <v>46057</v>
      </c>
      <c r="B13" s="36" t="s">
        <v>267</v>
      </c>
      <c r="C13" s="36" t="s">
        <v>164</v>
      </c>
      <c r="D13" s="36" t="s">
        <v>332</v>
      </c>
      <c r="E13" s="37">
        <v>14703475</v>
      </c>
      <c r="F13" s="47">
        <f t="shared" si="0"/>
        <v>0.08</v>
      </c>
      <c r="G13" s="37">
        <v>1176278</v>
      </c>
      <c r="H13" s="37">
        <f t="shared" si="1"/>
        <v>15879753</v>
      </c>
      <c r="I13" s="36" t="s">
        <v>15</v>
      </c>
      <c r="J13" s="36" t="s">
        <v>37</v>
      </c>
    </row>
    <row r="14" spans="1:10" x14ac:dyDescent="0.2">
      <c r="A14" s="35">
        <v>46057</v>
      </c>
      <c r="B14" s="36" t="s">
        <v>268</v>
      </c>
      <c r="C14" s="36" t="s">
        <v>164</v>
      </c>
      <c r="D14" s="36" t="s">
        <v>333</v>
      </c>
      <c r="E14" s="37">
        <v>1313025</v>
      </c>
      <c r="F14" s="47">
        <f t="shared" si="0"/>
        <v>0.08</v>
      </c>
      <c r="G14" s="37">
        <v>105042</v>
      </c>
      <c r="H14" s="37">
        <f t="shared" si="1"/>
        <v>1418067</v>
      </c>
      <c r="I14" s="36" t="s">
        <v>16</v>
      </c>
      <c r="J14" s="36" t="s">
        <v>39</v>
      </c>
    </row>
    <row r="15" spans="1:10" x14ac:dyDescent="0.2">
      <c r="A15" s="35">
        <v>46057</v>
      </c>
      <c r="B15" s="36" t="s">
        <v>269</v>
      </c>
      <c r="C15" s="36" t="s">
        <v>164</v>
      </c>
      <c r="D15" s="36" t="s">
        <v>334</v>
      </c>
      <c r="E15" s="37">
        <v>12340950</v>
      </c>
      <c r="F15" s="47">
        <f t="shared" si="0"/>
        <v>0.08</v>
      </c>
      <c r="G15" s="37">
        <v>987276</v>
      </c>
      <c r="H15" s="37">
        <f t="shared" si="1"/>
        <v>13328226</v>
      </c>
      <c r="I15" s="36" t="s">
        <v>19</v>
      </c>
      <c r="J15" s="36" t="s">
        <v>38</v>
      </c>
    </row>
    <row r="16" spans="1:10" x14ac:dyDescent="0.2">
      <c r="A16" s="35">
        <v>46058</v>
      </c>
      <c r="B16" s="36" t="s">
        <v>270</v>
      </c>
      <c r="C16" s="36" t="s">
        <v>164</v>
      </c>
      <c r="D16" s="36" t="s">
        <v>335</v>
      </c>
      <c r="E16" s="37">
        <v>3141455</v>
      </c>
      <c r="F16" s="47">
        <f t="shared" si="0"/>
        <v>7.999987267046639E-2</v>
      </c>
      <c r="G16" s="37">
        <v>251316</v>
      </c>
      <c r="H16" s="37">
        <f t="shared" si="1"/>
        <v>3392771</v>
      </c>
      <c r="I16" s="36" t="s">
        <v>24</v>
      </c>
      <c r="J16" s="36" t="s">
        <v>41</v>
      </c>
    </row>
    <row r="17" spans="1:10" x14ac:dyDescent="0.2">
      <c r="A17" s="35">
        <v>46058</v>
      </c>
      <c r="B17" s="36" t="s">
        <v>271</v>
      </c>
      <c r="C17" s="36" t="s">
        <v>164</v>
      </c>
      <c r="D17" s="36" t="s">
        <v>336</v>
      </c>
      <c r="E17" s="37">
        <v>9625680</v>
      </c>
      <c r="F17" s="47">
        <f t="shared" si="0"/>
        <v>7.9999958444494312E-2</v>
      </c>
      <c r="G17" s="37">
        <v>770054</v>
      </c>
      <c r="H17" s="37">
        <f t="shared" si="1"/>
        <v>10395734</v>
      </c>
      <c r="I17" s="36" t="s">
        <v>17</v>
      </c>
      <c r="J17" s="36" t="s">
        <v>43</v>
      </c>
    </row>
    <row r="18" spans="1:10" x14ac:dyDescent="0.2">
      <c r="A18" s="35">
        <v>46058</v>
      </c>
      <c r="B18" s="36" t="s">
        <v>272</v>
      </c>
      <c r="C18" s="36" t="s">
        <v>164</v>
      </c>
      <c r="D18" s="36" t="s">
        <v>337</v>
      </c>
      <c r="E18" s="37">
        <v>1865780</v>
      </c>
      <c r="F18" s="47">
        <f t="shared" si="0"/>
        <v>7.9999785612451635E-2</v>
      </c>
      <c r="G18" s="37">
        <v>149262</v>
      </c>
      <c r="H18" s="37">
        <f t="shared" si="1"/>
        <v>2015042</v>
      </c>
      <c r="I18" s="36" t="s">
        <v>17</v>
      </c>
      <c r="J18" s="36" t="s">
        <v>43</v>
      </c>
    </row>
    <row r="19" spans="1:10" x14ac:dyDescent="0.2">
      <c r="A19" s="35">
        <v>46060</v>
      </c>
      <c r="B19" s="36" t="s">
        <v>273</v>
      </c>
      <c r="C19" s="36" t="s">
        <v>164</v>
      </c>
      <c r="D19" s="36" t="s">
        <v>338</v>
      </c>
      <c r="E19" s="37">
        <v>976340</v>
      </c>
      <c r="F19" s="47">
        <f t="shared" si="0"/>
        <v>7.9999795153327738E-2</v>
      </c>
      <c r="G19" s="37">
        <v>78107</v>
      </c>
      <c r="H19" s="37">
        <f t="shared" si="1"/>
        <v>1054447</v>
      </c>
      <c r="I19" s="36" t="s">
        <v>47</v>
      </c>
      <c r="J19" s="36" t="s">
        <v>53</v>
      </c>
    </row>
    <row r="20" spans="1:10" x14ac:dyDescent="0.2">
      <c r="A20" s="35">
        <v>46060</v>
      </c>
      <c r="B20" s="36" t="s">
        <v>274</v>
      </c>
      <c r="C20" s="36" t="s">
        <v>164</v>
      </c>
      <c r="D20" s="36" t="s">
        <v>339</v>
      </c>
      <c r="E20" s="37">
        <v>875350</v>
      </c>
      <c r="F20" s="47">
        <f t="shared" si="0"/>
        <v>0.08</v>
      </c>
      <c r="G20" s="37">
        <v>70028</v>
      </c>
      <c r="H20" s="37">
        <f t="shared" si="1"/>
        <v>945378</v>
      </c>
      <c r="I20" s="36" t="s">
        <v>47</v>
      </c>
      <c r="J20" s="36" t="s">
        <v>53</v>
      </c>
    </row>
    <row r="21" spans="1:10" x14ac:dyDescent="0.2">
      <c r="A21" s="35">
        <v>46060</v>
      </c>
      <c r="B21" s="36" t="s">
        <v>275</v>
      </c>
      <c r="C21" s="36" t="s">
        <v>164</v>
      </c>
      <c r="D21" s="36" t="s">
        <v>340</v>
      </c>
      <c r="E21" s="37">
        <v>34404050</v>
      </c>
      <c r="F21" s="47">
        <f t="shared" si="0"/>
        <v>0.08</v>
      </c>
      <c r="G21" s="37">
        <v>2752324</v>
      </c>
      <c r="H21" s="37">
        <f t="shared" si="1"/>
        <v>37156374</v>
      </c>
      <c r="I21" s="36" t="s">
        <v>20</v>
      </c>
      <c r="J21" s="36" t="s">
        <v>42</v>
      </c>
    </row>
    <row r="22" spans="1:10" x14ac:dyDescent="0.2">
      <c r="A22" s="35">
        <v>46060</v>
      </c>
      <c r="B22" s="36" t="s">
        <v>276</v>
      </c>
      <c r="C22" s="36" t="s">
        <v>164</v>
      </c>
      <c r="D22" s="36" t="s">
        <v>341</v>
      </c>
      <c r="E22" s="37">
        <v>15123650</v>
      </c>
      <c r="F22" s="47">
        <f t="shared" si="0"/>
        <v>0.08</v>
      </c>
      <c r="G22" s="37">
        <v>1209892</v>
      </c>
      <c r="H22" s="37">
        <f t="shared" si="1"/>
        <v>16333542</v>
      </c>
      <c r="I22" s="36" t="s">
        <v>19</v>
      </c>
      <c r="J22" s="36" t="s">
        <v>38</v>
      </c>
    </row>
    <row r="23" spans="1:10" x14ac:dyDescent="0.2">
      <c r="A23" s="35">
        <v>46060</v>
      </c>
      <c r="B23" s="36" t="s">
        <v>277</v>
      </c>
      <c r="C23" s="36" t="s">
        <v>164</v>
      </c>
      <c r="D23" s="36" t="s">
        <v>342</v>
      </c>
      <c r="E23" s="37">
        <v>9258450</v>
      </c>
      <c r="F23" s="47">
        <f t="shared" si="0"/>
        <v>0.08</v>
      </c>
      <c r="G23" s="37">
        <v>740676</v>
      </c>
      <c r="H23" s="37">
        <f t="shared" si="1"/>
        <v>9999126</v>
      </c>
      <c r="I23" s="36" t="s">
        <v>18</v>
      </c>
      <c r="J23" s="36" t="s">
        <v>34</v>
      </c>
    </row>
    <row r="24" spans="1:10" x14ac:dyDescent="0.2">
      <c r="A24" s="35">
        <v>46060</v>
      </c>
      <c r="B24" s="36" t="s">
        <v>278</v>
      </c>
      <c r="C24" s="36" t="s">
        <v>164</v>
      </c>
      <c r="D24" s="36" t="s">
        <v>343</v>
      </c>
      <c r="E24" s="37">
        <v>33684600</v>
      </c>
      <c r="F24" s="47">
        <f t="shared" si="0"/>
        <v>0.08</v>
      </c>
      <c r="G24" s="37">
        <v>2694768</v>
      </c>
      <c r="H24" s="37">
        <f t="shared" si="1"/>
        <v>36379368</v>
      </c>
      <c r="I24" s="36" t="s">
        <v>13</v>
      </c>
      <c r="J24" s="36" t="s">
        <v>35</v>
      </c>
    </row>
    <row r="25" spans="1:10" x14ac:dyDescent="0.2">
      <c r="A25" s="35">
        <v>46062</v>
      </c>
      <c r="B25" s="36" t="s">
        <v>279</v>
      </c>
      <c r="C25" s="36" t="s">
        <v>164</v>
      </c>
      <c r="D25" s="36" t="s">
        <v>344</v>
      </c>
      <c r="E25" s="37">
        <v>15123650</v>
      </c>
      <c r="F25" s="47">
        <f t="shared" si="0"/>
        <v>0.08</v>
      </c>
      <c r="G25" s="37">
        <v>1209892</v>
      </c>
      <c r="H25" s="37">
        <f t="shared" si="1"/>
        <v>16333542</v>
      </c>
      <c r="I25" s="36" t="s">
        <v>15</v>
      </c>
      <c r="J25" s="36" t="s">
        <v>37</v>
      </c>
    </row>
    <row r="26" spans="1:10" x14ac:dyDescent="0.2">
      <c r="A26" s="35">
        <v>46062</v>
      </c>
      <c r="B26" s="36" t="s">
        <v>280</v>
      </c>
      <c r="C26" s="36" t="s">
        <v>164</v>
      </c>
      <c r="D26" s="36" t="s">
        <v>345</v>
      </c>
      <c r="E26" s="37">
        <v>1952680</v>
      </c>
      <c r="F26" s="47">
        <f t="shared" si="0"/>
        <v>7.9999795153327738E-2</v>
      </c>
      <c r="G26" s="37">
        <v>156214</v>
      </c>
      <c r="H26" s="37">
        <f t="shared" si="1"/>
        <v>2108894</v>
      </c>
      <c r="I26" s="36" t="s">
        <v>17</v>
      </c>
      <c r="J26" s="36" t="s">
        <v>43</v>
      </c>
    </row>
    <row r="27" spans="1:10" x14ac:dyDescent="0.2">
      <c r="A27" s="35">
        <v>46062</v>
      </c>
      <c r="B27" s="36" t="s">
        <v>281</v>
      </c>
      <c r="C27" s="36" t="s">
        <v>164</v>
      </c>
      <c r="D27" s="36" t="s">
        <v>346</v>
      </c>
      <c r="E27" s="37">
        <v>32214875</v>
      </c>
      <c r="F27" s="47">
        <f t="shared" si="0"/>
        <v>0.08</v>
      </c>
      <c r="G27" s="37">
        <v>2577190</v>
      </c>
      <c r="H27" s="37">
        <f t="shared" si="1"/>
        <v>34792065</v>
      </c>
      <c r="I27" s="36" t="s">
        <v>24</v>
      </c>
      <c r="J27" s="36" t="s">
        <v>41</v>
      </c>
    </row>
    <row r="28" spans="1:10" x14ac:dyDescent="0.2">
      <c r="A28" s="35">
        <v>46063</v>
      </c>
      <c r="B28" s="36" t="s">
        <v>282</v>
      </c>
      <c r="C28" s="36" t="s">
        <v>164</v>
      </c>
      <c r="D28" s="36" t="s">
        <v>347</v>
      </c>
      <c r="E28" s="37">
        <v>1655105</v>
      </c>
      <c r="F28" s="47">
        <f t="shared" si="0"/>
        <v>7.9999758323490044E-2</v>
      </c>
      <c r="G28" s="37">
        <v>132408</v>
      </c>
      <c r="H28" s="37">
        <f t="shared" si="1"/>
        <v>1787513</v>
      </c>
      <c r="I28" s="36" t="s">
        <v>51</v>
      </c>
      <c r="J28" s="36" t="s">
        <v>52</v>
      </c>
    </row>
    <row r="29" spans="1:10" x14ac:dyDescent="0.2">
      <c r="A29" s="35">
        <v>46063</v>
      </c>
      <c r="B29" s="36" t="s">
        <v>283</v>
      </c>
      <c r="C29" s="36" t="s">
        <v>164</v>
      </c>
      <c r="D29" s="36" t="s">
        <v>348</v>
      </c>
      <c r="E29" s="37">
        <v>9763400</v>
      </c>
      <c r="F29" s="47">
        <f t="shared" si="0"/>
        <v>0.08</v>
      </c>
      <c r="G29" s="37">
        <v>781072</v>
      </c>
      <c r="H29" s="37">
        <f t="shared" si="1"/>
        <v>10544472</v>
      </c>
      <c r="I29" s="36" t="s">
        <v>18</v>
      </c>
      <c r="J29" s="36" t="s">
        <v>34</v>
      </c>
    </row>
    <row r="30" spans="1:10" x14ac:dyDescent="0.2">
      <c r="A30" s="35">
        <v>46063</v>
      </c>
      <c r="B30" s="36" t="s">
        <v>284</v>
      </c>
      <c r="C30" s="36" t="s">
        <v>164</v>
      </c>
      <c r="D30" s="36" t="s">
        <v>349</v>
      </c>
      <c r="E30" s="37">
        <v>19283150</v>
      </c>
      <c r="F30" s="47">
        <f t="shared" si="0"/>
        <v>0.08</v>
      </c>
      <c r="G30" s="37">
        <v>1542652</v>
      </c>
      <c r="H30" s="37">
        <f t="shared" si="1"/>
        <v>20825802</v>
      </c>
      <c r="I30" s="36" t="s">
        <v>18</v>
      </c>
      <c r="J30" s="36" t="s">
        <v>34</v>
      </c>
    </row>
    <row r="31" spans="1:10" x14ac:dyDescent="0.2">
      <c r="A31" s="35">
        <v>46064</v>
      </c>
      <c r="B31" s="36" t="s">
        <v>285</v>
      </c>
      <c r="C31" s="36" t="s">
        <v>164</v>
      </c>
      <c r="D31" s="36" t="s">
        <v>350</v>
      </c>
      <c r="E31" s="37">
        <v>1607250</v>
      </c>
      <c r="F31" s="47">
        <f t="shared" si="0"/>
        <v>0.08</v>
      </c>
      <c r="G31" s="37">
        <v>128580</v>
      </c>
      <c r="H31" s="37">
        <f t="shared" si="1"/>
        <v>1735830</v>
      </c>
      <c r="I31" s="36" t="s">
        <v>13</v>
      </c>
      <c r="J31" s="36" t="s">
        <v>35</v>
      </c>
    </row>
    <row r="32" spans="1:10" x14ac:dyDescent="0.2">
      <c r="A32" s="35">
        <v>46064</v>
      </c>
      <c r="B32" s="36" t="s">
        <v>286</v>
      </c>
      <c r="C32" s="36" t="s">
        <v>164</v>
      </c>
      <c r="D32" s="36" t="s">
        <v>351</v>
      </c>
      <c r="E32" s="37">
        <v>1166110</v>
      </c>
      <c r="F32" s="47">
        <f t="shared" si="0"/>
        <v>8.0000171510406393E-2</v>
      </c>
      <c r="G32" s="37">
        <v>93289</v>
      </c>
      <c r="H32" s="37">
        <f t="shared" si="1"/>
        <v>1259399</v>
      </c>
      <c r="I32" s="36" t="s">
        <v>13</v>
      </c>
      <c r="J32" s="36" t="s">
        <v>35</v>
      </c>
    </row>
    <row r="33" spans="1:10" x14ac:dyDescent="0.2">
      <c r="A33" s="35">
        <v>46064</v>
      </c>
      <c r="B33" s="36" t="s">
        <v>287</v>
      </c>
      <c r="C33" s="36" t="s">
        <v>164</v>
      </c>
      <c r="D33" s="36" t="s">
        <v>352</v>
      </c>
      <c r="E33" s="37">
        <v>6432300</v>
      </c>
      <c r="F33" s="47">
        <f t="shared" si="0"/>
        <v>0.08</v>
      </c>
      <c r="G33" s="37">
        <v>514584</v>
      </c>
      <c r="H33" s="37">
        <f t="shared" si="1"/>
        <v>6946884</v>
      </c>
      <c r="I33" s="36" t="s">
        <v>18</v>
      </c>
      <c r="J33" s="36" t="s">
        <v>34</v>
      </c>
    </row>
    <row r="34" spans="1:10" x14ac:dyDescent="0.2">
      <c r="A34" s="35">
        <v>46064</v>
      </c>
      <c r="B34" s="36" t="s">
        <v>288</v>
      </c>
      <c r="C34" s="36" t="s">
        <v>164</v>
      </c>
      <c r="D34" s="36" t="s">
        <v>353</v>
      </c>
      <c r="E34" s="37">
        <v>9258450</v>
      </c>
      <c r="F34" s="47">
        <f t="shared" si="0"/>
        <v>0.08</v>
      </c>
      <c r="G34" s="37">
        <v>740676</v>
      </c>
      <c r="H34" s="37">
        <f t="shared" si="1"/>
        <v>9999126</v>
      </c>
      <c r="I34" s="36" t="s">
        <v>18</v>
      </c>
      <c r="J34" s="36" t="s">
        <v>34</v>
      </c>
    </row>
    <row r="35" spans="1:10" x14ac:dyDescent="0.2">
      <c r="A35" s="35">
        <v>46064</v>
      </c>
      <c r="B35" s="36" t="s">
        <v>289</v>
      </c>
      <c r="C35" s="36" t="s">
        <v>164</v>
      </c>
      <c r="D35" s="36" t="s">
        <v>354</v>
      </c>
      <c r="E35" s="37">
        <v>22451475</v>
      </c>
      <c r="F35" s="47">
        <f t="shared" si="0"/>
        <v>0.08</v>
      </c>
      <c r="G35" s="37">
        <v>1796118</v>
      </c>
      <c r="H35" s="37">
        <f t="shared" si="1"/>
        <v>24247593</v>
      </c>
      <c r="I35" s="36" t="s">
        <v>24</v>
      </c>
      <c r="J35" s="36" t="s">
        <v>41</v>
      </c>
    </row>
    <row r="36" spans="1:10" x14ac:dyDescent="0.2">
      <c r="A36" s="35">
        <v>46064</v>
      </c>
      <c r="B36" s="36" t="s">
        <v>290</v>
      </c>
      <c r="C36" s="36" t="s">
        <v>164</v>
      </c>
      <c r="D36" s="36" t="s">
        <v>355</v>
      </c>
      <c r="E36" s="37">
        <v>2798670</v>
      </c>
      <c r="F36" s="47">
        <f t="shared" si="0"/>
        <v>8.0000142925032242E-2</v>
      </c>
      <c r="G36" s="37">
        <v>223894</v>
      </c>
      <c r="H36" s="37">
        <f t="shared" si="1"/>
        <v>3022564</v>
      </c>
      <c r="I36" s="36" t="s">
        <v>17</v>
      </c>
      <c r="J36" s="36" t="s">
        <v>43</v>
      </c>
    </row>
    <row r="37" spans="1:10" x14ac:dyDescent="0.2">
      <c r="A37" s="35">
        <v>46064</v>
      </c>
      <c r="B37" s="36" t="s">
        <v>291</v>
      </c>
      <c r="C37" s="36" t="s">
        <v>164</v>
      </c>
      <c r="D37" s="36" t="s">
        <v>356</v>
      </c>
      <c r="E37" s="37">
        <v>-32214875</v>
      </c>
      <c r="F37" s="47">
        <f t="shared" si="0"/>
        <v>0.08</v>
      </c>
      <c r="G37" s="37">
        <v>-2577190</v>
      </c>
      <c r="H37" s="37">
        <f t="shared" si="1"/>
        <v>-34792065</v>
      </c>
      <c r="I37" s="36" t="s">
        <v>24</v>
      </c>
      <c r="J37" s="36" t="s">
        <v>41</v>
      </c>
    </row>
    <row r="38" spans="1:10" x14ac:dyDescent="0.2">
      <c r="A38" s="35">
        <v>46065</v>
      </c>
      <c r="B38" s="36" t="s">
        <v>292</v>
      </c>
      <c r="C38" s="36" t="s">
        <v>164</v>
      </c>
      <c r="D38" s="36" t="s">
        <v>357</v>
      </c>
      <c r="E38" s="37">
        <v>4376750</v>
      </c>
      <c r="F38" s="47">
        <f t="shared" si="0"/>
        <v>0.08</v>
      </c>
      <c r="G38" s="37">
        <v>350140</v>
      </c>
      <c r="H38" s="37">
        <f t="shared" si="1"/>
        <v>4726890</v>
      </c>
      <c r="I38" s="36" t="s">
        <v>15</v>
      </c>
      <c r="J38" s="36" t="s">
        <v>37</v>
      </c>
    </row>
    <row r="39" spans="1:10" x14ac:dyDescent="0.2">
      <c r="A39" s="35">
        <v>46065</v>
      </c>
      <c r="B39" s="36" t="s">
        <v>293</v>
      </c>
      <c r="C39" s="36" t="s">
        <v>164</v>
      </c>
      <c r="D39" s="36" t="s">
        <v>358</v>
      </c>
      <c r="E39" s="37">
        <v>8611325</v>
      </c>
      <c r="F39" s="47">
        <f t="shared" si="0"/>
        <v>0.08</v>
      </c>
      <c r="G39" s="37">
        <v>688906</v>
      </c>
      <c r="H39" s="37">
        <f t="shared" si="1"/>
        <v>9300231</v>
      </c>
      <c r="I39" s="36" t="s">
        <v>19</v>
      </c>
      <c r="J39" s="36" t="s">
        <v>38</v>
      </c>
    </row>
    <row r="40" spans="1:10" x14ac:dyDescent="0.2">
      <c r="A40" s="35">
        <v>46065</v>
      </c>
      <c r="B40" s="36" t="s">
        <v>294</v>
      </c>
      <c r="C40" s="36" t="s">
        <v>164</v>
      </c>
      <c r="D40" s="36" t="s">
        <v>359</v>
      </c>
      <c r="E40" s="37">
        <v>10849440</v>
      </c>
      <c r="F40" s="47">
        <f t="shared" si="0"/>
        <v>7.9999981565868836E-2</v>
      </c>
      <c r="G40" s="37">
        <v>867955</v>
      </c>
      <c r="H40" s="37">
        <f t="shared" si="1"/>
        <v>11717395</v>
      </c>
      <c r="I40" s="36" t="s">
        <v>13</v>
      </c>
      <c r="J40" s="36" t="s">
        <v>35</v>
      </c>
    </row>
    <row r="41" spans="1:10" x14ac:dyDescent="0.2">
      <c r="A41" s="35">
        <v>46065</v>
      </c>
      <c r="B41" s="36" t="s">
        <v>295</v>
      </c>
      <c r="C41" s="36" t="s">
        <v>164</v>
      </c>
      <c r="D41" s="36" t="s">
        <v>360</v>
      </c>
      <c r="E41" s="37">
        <v>9763400</v>
      </c>
      <c r="F41" s="47">
        <f t="shared" si="0"/>
        <v>0.08</v>
      </c>
      <c r="G41" s="37">
        <v>781072</v>
      </c>
      <c r="H41" s="37">
        <f t="shared" si="1"/>
        <v>10544472</v>
      </c>
      <c r="I41" s="36" t="s">
        <v>13</v>
      </c>
      <c r="J41" s="36" t="s">
        <v>35</v>
      </c>
    </row>
    <row r="42" spans="1:10" x14ac:dyDescent="0.2">
      <c r="A42" s="35">
        <v>46066</v>
      </c>
      <c r="B42" s="36" t="s">
        <v>296</v>
      </c>
      <c r="C42" s="36" t="s">
        <v>164</v>
      </c>
      <c r="D42" s="36" t="s">
        <v>361</v>
      </c>
      <c r="E42" s="37">
        <v>1952680</v>
      </c>
      <c r="F42" s="47">
        <f t="shared" si="0"/>
        <v>7.9999795153327738E-2</v>
      </c>
      <c r="G42" s="37">
        <v>156214</v>
      </c>
      <c r="H42" s="37">
        <f t="shared" si="1"/>
        <v>2108894</v>
      </c>
      <c r="I42" s="36" t="s">
        <v>25</v>
      </c>
      <c r="J42" s="36" t="s">
        <v>36</v>
      </c>
    </row>
    <row r="43" spans="1:10" x14ac:dyDescent="0.2">
      <c r="A43" s="35">
        <v>46066</v>
      </c>
      <c r="B43" s="36" t="s">
        <v>297</v>
      </c>
      <c r="C43" s="36" t="s">
        <v>164</v>
      </c>
      <c r="D43" s="36" t="s">
        <v>362</v>
      </c>
      <c r="E43" s="37">
        <v>39071250</v>
      </c>
      <c r="F43" s="47">
        <f t="shared" si="0"/>
        <v>0.08</v>
      </c>
      <c r="G43" s="37">
        <v>3125700</v>
      </c>
      <c r="H43" s="37">
        <f t="shared" si="1"/>
        <v>42196950</v>
      </c>
      <c r="I43" s="36" t="s">
        <v>13</v>
      </c>
      <c r="J43" s="36" t="s">
        <v>35</v>
      </c>
    </row>
    <row r="44" spans="1:10" x14ac:dyDescent="0.2">
      <c r="A44" s="35">
        <v>46067</v>
      </c>
      <c r="B44" s="36" t="s">
        <v>298</v>
      </c>
      <c r="C44" s="36" t="s">
        <v>164</v>
      </c>
      <c r="D44" s="36" t="s">
        <v>363</v>
      </c>
      <c r="E44" s="37">
        <v>28829300</v>
      </c>
      <c r="F44" s="47">
        <f t="shared" si="0"/>
        <v>0.08</v>
      </c>
      <c r="G44" s="37">
        <v>2306344</v>
      </c>
      <c r="H44" s="37">
        <f t="shared" si="1"/>
        <v>31135644</v>
      </c>
      <c r="I44" s="36" t="s">
        <v>18</v>
      </c>
      <c r="J44" s="36" t="s">
        <v>34</v>
      </c>
    </row>
    <row r="45" spans="1:10" x14ac:dyDescent="0.2">
      <c r="A45" s="35">
        <v>46067</v>
      </c>
      <c r="B45" s="36" t="s">
        <v>299</v>
      </c>
      <c r="C45" s="36" t="s">
        <v>164</v>
      </c>
      <c r="D45" s="36" t="s">
        <v>364</v>
      </c>
      <c r="E45" s="37">
        <v>34189550</v>
      </c>
      <c r="F45" s="47">
        <f t="shared" si="0"/>
        <v>0.08</v>
      </c>
      <c r="G45" s="37">
        <v>2735164</v>
      </c>
      <c r="H45" s="37">
        <f t="shared" si="1"/>
        <v>36924714</v>
      </c>
      <c r="I45" s="36" t="s">
        <v>13</v>
      </c>
      <c r="J45" s="36" t="s">
        <v>35</v>
      </c>
    </row>
    <row r="46" spans="1:10" x14ac:dyDescent="0.2">
      <c r="A46" s="35">
        <v>46077</v>
      </c>
      <c r="B46" s="36" t="s">
        <v>300</v>
      </c>
      <c r="C46" s="36" t="s">
        <v>164</v>
      </c>
      <c r="D46" s="36" t="s">
        <v>365</v>
      </c>
      <c r="E46" s="37">
        <v>8088505</v>
      </c>
      <c r="F46" s="47">
        <f t="shared" si="0"/>
        <v>7.9999950547103571E-2</v>
      </c>
      <c r="G46" s="37">
        <v>647080</v>
      </c>
      <c r="H46" s="37">
        <f t="shared" si="1"/>
        <v>8735585</v>
      </c>
      <c r="I46" s="36" t="s">
        <v>15</v>
      </c>
      <c r="J46" s="36" t="s">
        <v>37</v>
      </c>
    </row>
    <row r="47" spans="1:10" x14ac:dyDescent="0.2">
      <c r="A47" s="35">
        <v>46077</v>
      </c>
      <c r="B47" s="36" t="s">
        <v>301</v>
      </c>
      <c r="C47" s="36" t="s">
        <v>164</v>
      </c>
      <c r="D47" s="36" t="s">
        <v>366</v>
      </c>
      <c r="E47" s="37">
        <v>2332220</v>
      </c>
      <c r="F47" s="47">
        <f t="shared" si="0"/>
        <v>8.0000171510406393E-2</v>
      </c>
      <c r="G47" s="37">
        <v>186578</v>
      </c>
      <c r="H47" s="37">
        <f t="shared" si="1"/>
        <v>2518798</v>
      </c>
      <c r="I47" s="36" t="s">
        <v>19</v>
      </c>
      <c r="J47" s="36" t="s">
        <v>38</v>
      </c>
    </row>
    <row r="48" spans="1:10" x14ac:dyDescent="0.2">
      <c r="A48" s="35">
        <v>46077</v>
      </c>
      <c r="B48" s="36" t="s">
        <v>302</v>
      </c>
      <c r="C48" s="36" t="s">
        <v>164</v>
      </c>
      <c r="D48" s="36" t="s">
        <v>367</v>
      </c>
      <c r="E48" s="37">
        <v>7070310</v>
      </c>
      <c r="F48" s="47">
        <f t="shared" si="0"/>
        <v>8.0000028287302821E-2</v>
      </c>
      <c r="G48" s="37">
        <v>565625</v>
      </c>
      <c r="H48" s="37">
        <f t="shared" si="1"/>
        <v>7635935</v>
      </c>
      <c r="I48" s="36" t="s">
        <v>20</v>
      </c>
      <c r="J48" s="36" t="s">
        <v>42</v>
      </c>
    </row>
    <row r="49" spans="1:10" x14ac:dyDescent="0.2">
      <c r="A49" s="35">
        <v>46077</v>
      </c>
      <c r="B49" s="36" t="s">
        <v>303</v>
      </c>
      <c r="C49" s="36" t="s">
        <v>164</v>
      </c>
      <c r="D49" s="36" t="s">
        <v>368</v>
      </c>
      <c r="E49" s="37">
        <v>4664235</v>
      </c>
      <c r="F49" s="47">
        <f t="shared" si="0"/>
        <v>8.000004287948613E-2</v>
      </c>
      <c r="G49" s="37">
        <v>373139</v>
      </c>
      <c r="H49" s="37">
        <f t="shared" si="1"/>
        <v>5037374</v>
      </c>
      <c r="I49" s="36" t="s">
        <v>16</v>
      </c>
      <c r="J49" s="36" t="s">
        <v>39</v>
      </c>
    </row>
    <row r="50" spans="1:10" x14ac:dyDescent="0.2">
      <c r="A50" s="35">
        <v>46078</v>
      </c>
      <c r="B50" s="36" t="s">
        <v>304</v>
      </c>
      <c r="C50" s="36" t="s">
        <v>164</v>
      </c>
      <c r="D50" s="36" t="s">
        <v>369</v>
      </c>
      <c r="E50" s="37">
        <v>1608075</v>
      </c>
      <c r="F50" s="47">
        <f t="shared" si="0"/>
        <v>0.08</v>
      </c>
      <c r="G50" s="37">
        <v>128646</v>
      </c>
      <c r="H50" s="37">
        <f t="shared" si="1"/>
        <v>1736721</v>
      </c>
      <c r="I50" s="36" t="s">
        <v>44</v>
      </c>
      <c r="J50" s="36" t="s">
        <v>45</v>
      </c>
    </row>
    <row r="51" spans="1:10" x14ac:dyDescent="0.2">
      <c r="A51" s="35">
        <v>46078</v>
      </c>
      <c r="B51" s="36" t="s">
        <v>305</v>
      </c>
      <c r="C51" s="36" t="s">
        <v>164</v>
      </c>
      <c r="D51" s="36" t="s">
        <v>370</v>
      </c>
      <c r="E51" s="37">
        <v>1608075</v>
      </c>
      <c r="F51" s="47">
        <f t="shared" si="0"/>
        <v>0.08</v>
      </c>
      <c r="G51" s="37">
        <v>128646</v>
      </c>
      <c r="H51" s="37">
        <f t="shared" si="1"/>
        <v>1736721</v>
      </c>
      <c r="I51" s="36" t="s">
        <v>16</v>
      </c>
      <c r="J51" s="36" t="s">
        <v>39</v>
      </c>
    </row>
    <row r="52" spans="1:10" x14ac:dyDescent="0.2">
      <c r="A52" s="35">
        <v>46079</v>
      </c>
      <c r="B52" s="36" t="s">
        <v>306</v>
      </c>
      <c r="C52" s="36" t="s">
        <v>164</v>
      </c>
      <c r="D52" s="36" t="s">
        <v>371</v>
      </c>
      <c r="E52" s="37">
        <v>4590380</v>
      </c>
      <c r="F52" s="47">
        <f t="shared" si="0"/>
        <v>7.999991286124461E-2</v>
      </c>
      <c r="G52" s="37">
        <v>367230</v>
      </c>
      <c r="H52" s="37">
        <f t="shared" si="1"/>
        <v>4957610</v>
      </c>
      <c r="I52" s="36" t="s">
        <v>17</v>
      </c>
      <c r="J52" s="36" t="s">
        <v>43</v>
      </c>
    </row>
    <row r="53" spans="1:10" x14ac:dyDescent="0.2">
      <c r="A53" s="35">
        <v>46080</v>
      </c>
      <c r="B53" s="36" t="s">
        <v>307</v>
      </c>
      <c r="C53" s="36" t="s">
        <v>164</v>
      </c>
      <c r="D53" s="36" t="s">
        <v>372</v>
      </c>
      <c r="E53" s="37">
        <v>10718220</v>
      </c>
      <c r="F53" s="47">
        <f t="shared" si="0"/>
        <v>8.0000037319629569E-2</v>
      </c>
      <c r="G53" s="37">
        <v>857458</v>
      </c>
      <c r="H53" s="37">
        <f t="shared" si="1"/>
        <v>11575678</v>
      </c>
      <c r="I53" s="36" t="s">
        <v>13</v>
      </c>
      <c r="J53" s="36" t="s">
        <v>35</v>
      </c>
    </row>
    <row r="54" spans="1:10" x14ac:dyDescent="0.2">
      <c r="A54" s="35">
        <v>46080</v>
      </c>
      <c r="B54" s="36" t="s">
        <v>308</v>
      </c>
      <c r="C54" s="36" t="s">
        <v>164</v>
      </c>
      <c r="D54" s="36" t="s">
        <v>373</v>
      </c>
      <c r="E54" s="37">
        <v>1072050</v>
      </c>
      <c r="F54" s="47">
        <f t="shared" si="0"/>
        <v>0.08</v>
      </c>
      <c r="G54" s="37">
        <v>85764</v>
      </c>
      <c r="H54" s="37">
        <f t="shared" si="1"/>
        <v>1157814</v>
      </c>
      <c r="I54" s="36" t="s">
        <v>13</v>
      </c>
      <c r="J54" s="36" t="s">
        <v>35</v>
      </c>
    </row>
    <row r="55" spans="1:10" x14ac:dyDescent="0.2">
      <c r="A55" s="35">
        <v>46080</v>
      </c>
      <c r="B55" s="36" t="s">
        <v>309</v>
      </c>
      <c r="C55" s="36" t="s">
        <v>164</v>
      </c>
      <c r="D55" s="36" t="s">
        <v>374</v>
      </c>
      <c r="E55" s="37">
        <v>5061445</v>
      </c>
      <c r="F55" s="47">
        <f t="shared" si="0"/>
        <v>8.0000079028814897E-2</v>
      </c>
      <c r="G55" s="37">
        <v>404916</v>
      </c>
      <c r="H55" s="37">
        <f t="shared" si="1"/>
        <v>5466361</v>
      </c>
      <c r="I55" s="36" t="s">
        <v>13</v>
      </c>
      <c r="J55" s="36" t="s">
        <v>35</v>
      </c>
    </row>
    <row r="56" spans="1:10" x14ac:dyDescent="0.2">
      <c r="A56" s="35">
        <v>46080</v>
      </c>
      <c r="B56" s="36" t="s">
        <v>310</v>
      </c>
      <c r="C56" s="36" t="s">
        <v>164</v>
      </c>
      <c r="D56" s="36" t="s">
        <v>375</v>
      </c>
      <c r="E56" s="37">
        <v>595330</v>
      </c>
      <c r="F56" s="47">
        <f t="shared" si="0"/>
        <v>7.9999328103740788E-2</v>
      </c>
      <c r="G56" s="37">
        <v>47626</v>
      </c>
      <c r="H56" s="37">
        <f t="shared" si="1"/>
        <v>642956</v>
      </c>
      <c r="I56" s="36" t="s">
        <v>13</v>
      </c>
      <c r="J56" s="36" t="s">
        <v>35</v>
      </c>
    </row>
    <row r="57" spans="1:10" x14ac:dyDescent="0.2">
      <c r="A57" s="35">
        <v>46080</v>
      </c>
      <c r="B57" s="36" t="s">
        <v>311</v>
      </c>
      <c r="C57" s="36" t="s">
        <v>164</v>
      </c>
      <c r="D57" s="36" t="s">
        <v>376</v>
      </c>
      <c r="E57" s="37">
        <v>536025</v>
      </c>
      <c r="F57" s="47">
        <f t="shared" si="0"/>
        <v>0.08</v>
      </c>
      <c r="G57" s="37">
        <v>42882</v>
      </c>
      <c r="H57" s="37">
        <f t="shared" si="1"/>
        <v>578907</v>
      </c>
      <c r="I57" s="36" t="s">
        <v>13</v>
      </c>
      <c r="J57" s="36" t="s">
        <v>35</v>
      </c>
    </row>
    <row r="58" spans="1:10" x14ac:dyDescent="0.2">
      <c r="A58" s="35">
        <v>46080</v>
      </c>
      <c r="B58" s="36" t="s">
        <v>312</v>
      </c>
      <c r="C58" s="36" t="s">
        <v>164</v>
      </c>
      <c r="D58" s="36" t="s">
        <v>377</v>
      </c>
      <c r="E58" s="37">
        <v>1773715</v>
      </c>
      <c r="F58" s="47">
        <f t="shared" si="0"/>
        <v>7.9999887242313453E-2</v>
      </c>
      <c r="G58" s="37">
        <v>141897</v>
      </c>
      <c r="H58" s="37">
        <f t="shared" si="1"/>
        <v>1915612</v>
      </c>
      <c r="I58" s="36" t="s">
        <v>44</v>
      </c>
      <c r="J58" s="36" t="s">
        <v>45</v>
      </c>
    </row>
    <row r="59" spans="1:10" x14ac:dyDescent="0.2">
      <c r="A59" s="35">
        <v>46080</v>
      </c>
      <c r="B59" s="36" t="s">
        <v>313</v>
      </c>
      <c r="C59" s="36" t="s">
        <v>164</v>
      </c>
      <c r="D59" s="36" t="s">
        <v>378</v>
      </c>
      <c r="E59" s="37">
        <v>1166110</v>
      </c>
      <c r="F59" s="47">
        <f t="shared" si="0"/>
        <v>8.0000171510406393E-2</v>
      </c>
      <c r="G59" s="37">
        <v>93289</v>
      </c>
      <c r="H59" s="37">
        <f t="shared" si="1"/>
        <v>1259399</v>
      </c>
      <c r="I59" s="36" t="s">
        <v>25</v>
      </c>
      <c r="J59" s="36" t="s">
        <v>36</v>
      </c>
    </row>
    <row r="60" spans="1:10" x14ac:dyDescent="0.2">
      <c r="A60" s="35">
        <v>46080</v>
      </c>
      <c r="B60" s="36" t="s">
        <v>314</v>
      </c>
      <c r="C60" s="36" t="s">
        <v>164</v>
      </c>
      <c r="D60" s="36" t="s">
        <v>379</v>
      </c>
      <c r="E60" s="37">
        <v>1131355</v>
      </c>
      <c r="F60" s="47">
        <f t="shared" si="0"/>
        <v>7.9999646441656247E-2</v>
      </c>
      <c r="G60" s="37">
        <v>90508</v>
      </c>
      <c r="H60" s="37">
        <f t="shared" si="1"/>
        <v>1221863</v>
      </c>
      <c r="I60" s="36" t="s">
        <v>25</v>
      </c>
      <c r="J60" s="36" t="s">
        <v>36</v>
      </c>
    </row>
    <row r="61" spans="1:10" x14ac:dyDescent="0.2">
      <c r="A61" s="35">
        <v>46080</v>
      </c>
      <c r="B61" s="36" t="s">
        <v>315</v>
      </c>
      <c r="C61" s="36" t="s">
        <v>164</v>
      </c>
      <c r="D61" s="36" t="s">
        <v>380</v>
      </c>
      <c r="E61" s="37">
        <v>1785990</v>
      </c>
      <c r="F61" s="47">
        <f t="shared" si="0"/>
        <v>7.9999888017290133E-2</v>
      </c>
      <c r="G61" s="37">
        <v>142879</v>
      </c>
      <c r="H61" s="37">
        <f t="shared" si="1"/>
        <v>1928869</v>
      </c>
      <c r="I61" s="36" t="s">
        <v>14</v>
      </c>
      <c r="J61" s="36" t="s">
        <v>40</v>
      </c>
    </row>
    <row r="62" spans="1:10" x14ac:dyDescent="0.2">
      <c r="A62" s="35">
        <v>46080</v>
      </c>
      <c r="B62" s="36" t="s">
        <v>316</v>
      </c>
      <c r="C62" s="36" t="s">
        <v>164</v>
      </c>
      <c r="D62" s="36" t="s">
        <v>381</v>
      </c>
      <c r="E62" s="37">
        <v>1190660</v>
      </c>
      <c r="F62" s="47">
        <f t="shared" si="0"/>
        <v>8.0000167974064798E-2</v>
      </c>
      <c r="G62" s="37">
        <v>95253</v>
      </c>
      <c r="H62" s="37">
        <f t="shared" si="1"/>
        <v>1285913</v>
      </c>
      <c r="I62" s="36" t="s">
        <v>47</v>
      </c>
      <c r="J62" s="36" t="s">
        <v>53</v>
      </c>
    </row>
    <row r="63" spans="1:10" x14ac:dyDescent="0.2">
      <c r="A63" s="35">
        <v>46080</v>
      </c>
      <c r="B63" s="36" t="s">
        <v>317</v>
      </c>
      <c r="C63" s="36" t="s">
        <v>164</v>
      </c>
      <c r="D63" s="36" t="s">
        <v>382</v>
      </c>
      <c r="E63" s="37">
        <v>2733720</v>
      </c>
      <c r="F63" s="47">
        <f t="shared" si="0"/>
        <v>8.0000146320764381E-2</v>
      </c>
      <c r="G63" s="37">
        <v>218698</v>
      </c>
      <c r="H63" s="37">
        <f t="shared" si="1"/>
        <v>2952418</v>
      </c>
      <c r="I63" s="36" t="s">
        <v>20</v>
      </c>
      <c r="J63" s="36" t="s">
        <v>42</v>
      </c>
    </row>
    <row r="64" spans="1:10" x14ac:dyDescent="0.2">
      <c r="A64" s="35">
        <v>46081</v>
      </c>
      <c r="B64" s="36" t="s">
        <v>318</v>
      </c>
      <c r="C64" s="36" t="s">
        <v>164</v>
      </c>
      <c r="D64" s="36" t="s">
        <v>383</v>
      </c>
      <c r="E64" s="37">
        <v>4525420</v>
      </c>
      <c r="F64" s="47">
        <f t="shared" si="0"/>
        <v>8.0000088389585944E-2</v>
      </c>
      <c r="G64" s="37">
        <v>362034</v>
      </c>
      <c r="H64" s="37">
        <f t="shared" si="1"/>
        <v>4887454</v>
      </c>
      <c r="I64" s="36" t="s">
        <v>18</v>
      </c>
      <c r="J64" s="36" t="s">
        <v>34</v>
      </c>
    </row>
    <row r="65" spans="1:10" x14ac:dyDescent="0.2">
      <c r="A65" s="35">
        <v>46081</v>
      </c>
      <c r="B65" s="36" t="s">
        <v>319</v>
      </c>
      <c r="C65" s="36" t="s">
        <v>164</v>
      </c>
      <c r="D65" s="36" t="s">
        <v>384</v>
      </c>
      <c r="E65" s="37">
        <v>3453370</v>
      </c>
      <c r="F65" s="47">
        <f t="shared" si="0"/>
        <v>8.0000115828885984E-2</v>
      </c>
      <c r="G65" s="37">
        <v>276270</v>
      </c>
      <c r="H65" s="37">
        <f t="shared" si="1"/>
        <v>3729640</v>
      </c>
      <c r="I65" s="36" t="s">
        <v>18</v>
      </c>
      <c r="J65" s="36" t="s">
        <v>34</v>
      </c>
    </row>
    <row r="66" spans="1:10" x14ac:dyDescent="0.2">
      <c r="A66" s="35">
        <v>46081</v>
      </c>
      <c r="B66" s="36" t="s">
        <v>320</v>
      </c>
      <c r="C66" s="36" t="s">
        <v>164</v>
      </c>
      <c r="D66" s="36" t="s">
        <v>385</v>
      </c>
      <c r="E66" s="37">
        <v>1131355</v>
      </c>
      <c r="F66" s="47">
        <f t="shared" ref="F66:F112" si="2">+G66/E66</f>
        <v>7.9999646441656247E-2</v>
      </c>
      <c r="G66" s="37">
        <v>90508</v>
      </c>
      <c r="H66" s="37">
        <f t="shared" ref="H66:H112" si="3">+E66+G66</f>
        <v>1221863</v>
      </c>
      <c r="I66" s="36" t="s">
        <v>51</v>
      </c>
      <c r="J66" s="36" t="s">
        <v>52</v>
      </c>
    </row>
    <row r="67" spans="1:10" x14ac:dyDescent="0.2">
      <c r="A67" s="35">
        <v>46080</v>
      </c>
      <c r="B67" s="36" t="s">
        <v>386</v>
      </c>
      <c r="C67" s="36" t="s">
        <v>165</v>
      </c>
      <c r="D67" s="36" t="s">
        <v>388</v>
      </c>
      <c r="E67" s="37">
        <v>-1225790</v>
      </c>
      <c r="F67" s="47">
        <f t="shared" si="2"/>
        <v>7.9999836839915489E-2</v>
      </c>
      <c r="G67" s="37">
        <v>-98063</v>
      </c>
      <c r="H67" s="37">
        <f t="shared" si="3"/>
        <v>-1323853</v>
      </c>
      <c r="I67" s="36" t="s">
        <v>20</v>
      </c>
      <c r="J67" s="36" t="s">
        <v>42</v>
      </c>
    </row>
    <row r="68" spans="1:10" x14ac:dyDescent="0.2">
      <c r="A68" s="35">
        <v>46080</v>
      </c>
      <c r="B68" s="36" t="s">
        <v>387</v>
      </c>
      <c r="C68" s="36" t="s">
        <v>165</v>
      </c>
      <c r="D68" s="36" t="s">
        <v>389</v>
      </c>
      <c r="E68" s="37">
        <v>-286863</v>
      </c>
      <c r="F68" s="47">
        <f t="shared" si="2"/>
        <v>7.9999860560616046E-2</v>
      </c>
      <c r="G68" s="37">
        <v>-22949</v>
      </c>
      <c r="H68" s="37">
        <f t="shared" si="3"/>
        <v>-309812</v>
      </c>
      <c r="I68" s="36" t="s">
        <v>14</v>
      </c>
      <c r="J68" s="36" t="s">
        <v>40</v>
      </c>
    </row>
    <row r="69" spans="1:10" x14ac:dyDescent="0.2">
      <c r="A69" s="35">
        <v>46063</v>
      </c>
      <c r="B69" s="36" t="s">
        <v>390</v>
      </c>
      <c r="C69" s="36"/>
      <c r="D69" s="36" t="s">
        <v>419</v>
      </c>
      <c r="E69" s="37">
        <v>-946836</v>
      </c>
      <c r="F69" s="47">
        <f t="shared" si="2"/>
        <v>0.10000042245964454</v>
      </c>
      <c r="G69" s="37">
        <v>-94684</v>
      </c>
      <c r="H69" s="37">
        <f t="shared" si="3"/>
        <v>-1041520</v>
      </c>
      <c r="I69" s="36" t="s">
        <v>20</v>
      </c>
      <c r="J69" s="36" t="s">
        <v>42</v>
      </c>
    </row>
    <row r="70" spans="1:10" x14ac:dyDescent="0.2">
      <c r="A70" s="35">
        <v>46064</v>
      </c>
      <c r="B70" s="36" t="s">
        <v>391</v>
      </c>
      <c r="C70" s="36"/>
      <c r="D70" s="36" t="s">
        <v>420</v>
      </c>
      <c r="E70" s="37">
        <v>-3156120</v>
      </c>
      <c r="F70" s="47">
        <f t="shared" si="2"/>
        <v>8.0000126737893362E-2</v>
      </c>
      <c r="G70" s="37">
        <v>-252490</v>
      </c>
      <c r="H70" s="37">
        <f t="shared" si="3"/>
        <v>-3408610</v>
      </c>
      <c r="I70" s="36" t="s">
        <v>20</v>
      </c>
      <c r="J70" s="36" t="s">
        <v>42</v>
      </c>
    </row>
    <row r="71" spans="1:10" x14ac:dyDescent="0.2">
      <c r="A71" s="35">
        <v>46063</v>
      </c>
      <c r="B71" s="36" t="s">
        <v>392</v>
      </c>
      <c r="C71" s="36"/>
      <c r="D71" s="36" t="s">
        <v>421</v>
      </c>
      <c r="E71" s="37">
        <v>-2125625</v>
      </c>
      <c r="F71" s="47">
        <f t="shared" si="2"/>
        <v>0.10000023522493384</v>
      </c>
      <c r="G71" s="37">
        <v>-212563</v>
      </c>
      <c r="H71" s="37">
        <f t="shared" si="3"/>
        <v>-2338188</v>
      </c>
      <c r="I71" s="36" t="s">
        <v>13</v>
      </c>
      <c r="J71" s="36" t="s">
        <v>35</v>
      </c>
    </row>
    <row r="72" spans="1:10" x14ac:dyDescent="0.2">
      <c r="A72" s="35">
        <v>46065</v>
      </c>
      <c r="B72" s="36" t="s">
        <v>393</v>
      </c>
      <c r="C72" s="36"/>
      <c r="D72" s="36" t="s">
        <v>422</v>
      </c>
      <c r="E72" s="37">
        <v>-7085415</v>
      </c>
      <c r="F72" s="47">
        <f t="shared" si="2"/>
        <v>7.9999971773001305E-2</v>
      </c>
      <c r="G72" s="37">
        <v>-566833</v>
      </c>
      <c r="H72" s="37">
        <f t="shared" si="3"/>
        <v>-7652248</v>
      </c>
      <c r="I72" s="36" t="s">
        <v>13</v>
      </c>
      <c r="J72" s="36" t="s">
        <v>35</v>
      </c>
    </row>
    <row r="73" spans="1:10" x14ac:dyDescent="0.2">
      <c r="A73" s="35">
        <v>46065</v>
      </c>
      <c r="B73" s="36" t="s">
        <v>393</v>
      </c>
      <c r="C73" s="36"/>
      <c r="D73" s="36" t="s">
        <v>423</v>
      </c>
      <c r="E73" s="37">
        <v>-16000000</v>
      </c>
      <c r="F73" s="47">
        <f t="shared" si="2"/>
        <v>0.08</v>
      </c>
      <c r="G73" s="37">
        <v>-1280000</v>
      </c>
      <c r="H73" s="37">
        <f t="shared" si="3"/>
        <v>-17280000</v>
      </c>
      <c r="I73" s="36" t="s">
        <v>13</v>
      </c>
      <c r="J73" s="36" t="s">
        <v>35</v>
      </c>
    </row>
    <row r="74" spans="1:10" x14ac:dyDescent="0.2">
      <c r="A74" s="35">
        <v>46064</v>
      </c>
      <c r="B74" s="36" t="s">
        <v>394</v>
      </c>
      <c r="C74" s="36"/>
      <c r="D74" s="36" t="s">
        <v>421</v>
      </c>
      <c r="E74" s="37">
        <v>-76412</v>
      </c>
      <c r="F74" s="47">
        <f t="shared" si="2"/>
        <v>9.9997382610061247E-2</v>
      </c>
      <c r="G74" s="37">
        <v>-7641</v>
      </c>
      <c r="H74" s="37">
        <f t="shared" si="3"/>
        <v>-84053</v>
      </c>
      <c r="I74" s="36" t="s">
        <v>25</v>
      </c>
      <c r="J74" s="36" t="s">
        <v>36</v>
      </c>
    </row>
    <row r="75" spans="1:10" x14ac:dyDescent="0.2">
      <c r="A75" s="35">
        <v>46064</v>
      </c>
      <c r="B75" s="36" t="s">
        <v>395</v>
      </c>
      <c r="C75" s="36"/>
      <c r="D75" s="36" t="s">
        <v>422</v>
      </c>
      <c r="E75" s="37">
        <v>-254708</v>
      </c>
      <c r="F75" s="47">
        <f t="shared" si="2"/>
        <v>8.0001413383168171E-2</v>
      </c>
      <c r="G75" s="37">
        <v>-20377</v>
      </c>
      <c r="H75" s="37">
        <f t="shared" si="3"/>
        <v>-275085</v>
      </c>
      <c r="I75" s="36" t="s">
        <v>25</v>
      </c>
      <c r="J75" s="36" t="s">
        <v>36</v>
      </c>
    </row>
    <row r="76" spans="1:10" x14ac:dyDescent="0.2">
      <c r="A76" s="35">
        <v>46064</v>
      </c>
      <c r="B76" s="36" t="s">
        <v>396</v>
      </c>
      <c r="C76" s="36"/>
      <c r="D76" s="36" t="s">
        <v>421</v>
      </c>
      <c r="E76" s="37">
        <v>-114781</v>
      </c>
      <c r="F76" s="47">
        <f t="shared" si="2"/>
        <v>9.9999128775668453E-2</v>
      </c>
      <c r="G76" s="37">
        <v>-11478</v>
      </c>
      <c r="H76" s="37">
        <f t="shared" si="3"/>
        <v>-126259</v>
      </c>
      <c r="I76" s="36" t="s">
        <v>51</v>
      </c>
      <c r="J76" s="36" t="s">
        <v>52</v>
      </c>
    </row>
    <row r="77" spans="1:10" x14ac:dyDescent="0.2">
      <c r="A77" s="35">
        <v>46064</v>
      </c>
      <c r="B77" s="36" t="s">
        <v>397</v>
      </c>
      <c r="C77" s="36"/>
      <c r="D77" s="36" t="s">
        <v>422</v>
      </c>
      <c r="E77" s="37">
        <v>-382603</v>
      </c>
      <c r="F77" s="47">
        <f t="shared" si="2"/>
        <v>7.999937271793478E-2</v>
      </c>
      <c r="G77" s="37">
        <v>-30608</v>
      </c>
      <c r="H77" s="37">
        <f t="shared" si="3"/>
        <v>-413211</v>
      </c>
      <c r="I77" s="36" t="s">
        <v>51</v>
      </c>
      <c r="J77" s="36" t="s">
        <v>52</v>
      </c>
    </row>
    <row r="78" spans="1:10" x14ac:dyDescent="0.2">
      <c r="A78" s="35">
        <v>46065</v>
      </c>
      <c r="B78" s="36" t="s">
        <v>398</v>
      </c>
      <c r="C78" s="36"/>
      <c r="D78" s="36" t="s">
        <v>421</v>
      </c>
      <c r="E78" s="37">
        <v>-95005</v>
      </c>
      <c r="F78" s="47">
        <f t="shared" si="2"/>
        <v>0.100005262880901</v>
      </c>
      <c r="G78" s="37">
        <v>-9501</v>
      </c>
      <c r="H78" s="37">
        <f t="shared" si="3"/>
        <v>-104506</v>
      </c>
      <c r="I78" s="36" t="s">
        <v>44</v>
      </c>
      <c r="J78" s="36" t="s">
        <v>45</v>
      </c>
    </row>
    <row r="79" spans="1:10" x14ac:dyDescent="0.2">
      <c r="A79" s="35">
        <v>46065</v>
      </c>
      <c r="B79" s="36" t="s">
        <v>399</v>
      </c>
      <c r="C79" s="36"/>
      <c r="D79" s="36" t="s">
        <v>422</v>
      </c>
      <c r="E79" s="37">
        <v>-316685</v>
      </c>
      <c r="F79" s="47">
        <f t="shared" si="2"/>
        <v>8.000063154238439E-2</v>
      </c>
      <c r="G79" s="37">
        <v>-25335</v>
      </c>
      <c r="H79" s="37">
        <f t="shared" si="3"/>
        <v>-342020</v>
      </c>
      <c r="I79" s="36" t="s">
        <v>44</v>
      </c>
      <c r="J79" s="36" t="s">
        <v>45</v>
      </c>
    </row>
    <row r="80" spans="1:10" x14ac:dyDescent="0.2">
      <c r="A80" s="35">
        <v>46066</v>
      </c>
      <c r="B80" s="36" t="s">
        <v>400</v>
      </c>
      <c r="C80" s="36"/>
      <c r="D80" s="36" t="s">
        <v>421</v>
      </c>
      <c r="E80" s="37">
        <v>-326250</v>
      </c>
      <c r="F80" s="47">
        <f t="shared" si="2"/>
        <v>0.1</v>
      </c>
      <c r="G80" s="37">
        <v>-32625</v>
      </c>
      <c r="H80" s="37">
        <f t="shared" si="3"/>
        <v>-358875</v>
      </c>
      <c r="I80" s="36" t="s">
        <v>15</v>
      </c>
      <c r="J80" s="36" t="s">
        <v>37</v>
      </c>
    </row>
    <row r="81" spans="1:10" x14ac:dyDescent="0.2">
      <c r="A81" s="35">
        <v>46068</v>
      </c>
      <c r="B81" s="36" t="s">
        <v>401</v>
      </c>
      <c r="C81" s="36"/>
      <c r="D81" s="36" t="s">
        <v>422</v>
      </c>
      <c r="E81" s="37">
        <v>-1087501</v>
      </c>
      <c r="F81" s="47">
        <f t="shared" si="2"/>
        <v>7.999992643684925E-2</v>
      </c>
      <c r="G81" s="37">
        <v>-87000</v>
      </c>
      <c r="H81" s="37">
        <f t="shared" si="3"/>
        <v>-1174501</v>
      </c>
      <c r="I81" s="36" t="s">
        <v>15</v>
      </c>
      <c r="J81" s="36" t="s">
        <v>37</v>
      </c>
    </row>
    <row r="82" spans="1:10" x14ac:dyDescent="0.2">
      <c r="A82" s="35">
        <v>46066</v>
      </c>
      <c r="B82" s="36" t="s">
        <v>402</v>
      </c>
      <c r="C82" s="36"/>
      <c r="D82" s="36" t="s">
        <v>421</v>
      </c>
      <c r="E82" s="37">
        <v>-73205</v>
      </c>
      <c r="F82" s="47">
        <f t="shared" si="2"/>
        <v>0.10000683013455365</v>
      </c>
      <c r="G82" s="37">
        <v>-7321</v>
      </c>
      <c r="H82" s="37">
        <f t="shared" si="3"/>
        <v>-80526</v>
      </c>
      <c r="I82" s="36" t="s">
        <v>16</v>
      </c>
      <c r="J82" s="36" t="s">
        <v>39</v>
      </c>
    </row>
    <row r="83" spans="1:10" x14ac:dyDescent="0.2">
      <c r="A83" s="35">
        <v>46066</v>
      </c>
      <c r="B83" s="36" t="s">
        <v>403</v>
      </c>
      <c r="C83" s="36"/>
      <c r="D83" s="36" t="s">
        <v>422</v>
      </c>
      <c r="E83" s="37">
        <v>-244017</v>
      </c>
      <c r="F83" s="47">
        <f t="shared" si="2"/>
        <v>7.9998524692951725E-2</v>
      </c>
      <c r="G83" s="37">
        <v>-19521</v>
      </c>
      <c r="H83" s="37">
        <f t="shared" si="3"/>
        <v>-263538</v>
      </c>
      <c r="I83" s="36" t="s">
        <v>16</v>
      </c>
      <c r="J83" s="36" t="s">
        <v>39</v>
      </c>
    </row>
    <row r="84" spans="1:10" x14ac:dyDescent="0.2">
      <c r="A84" s="35">
        <v>46071</v>
      </c>
      <c r="B84" s="36" t="s">
        <v>404</v>
      </c>
      <c r="C84" s="36"/>
      <c r="D84" s="36" t="s">
        <v>421</v>
      </c>
      <c r="E84" s="37">
        <v>-412405</v>
      </c>
      <c r="F84" s="47">
        <f t="shared" si="2"/>
        <v>0.10000121240043161</v>
      </c>
      <c r="G84" s="37">
        <v>-41241</v>
      </c>
      <c r="H84" s="37">
        <f t="shared" si="3"/>
        <v>-453646</v>
      </c>
      <c r="I84" s="36" t="s">
        <v>19</v>
      </c>
      <c r="J84" s="36" t="s">
        <v>38</v>
      </c>
    </row>
    <row r="85" spans="1:10" x14ac:dyDescent="0.2">
      <c r="A85" s="35">
        <v>46065</v>
      </c>
      <c r="B85" s="36" t="s">
        <v>405</v>
      </c>
      <c r="C85" s="36"/>
      <c r="D85" s="36" t="s">
        <v>422</v>
      </c>
      <c r="E85" s="37">
        <v>-1374684</v>
      </c>
      <c r="F85" s="47">
        <f t="shared" si="2"/>
        <v>8.0000203683173732E-2</v>
      </c>
      <c r="G85" s="37">
        <v>-109975</v>
      </c>
      <c r="H85" s="37">
        <f t="shared" si="3"/>
        <v>-1484659</v>
      </c>
      <c r="I85" s="36" t="s">
        <v>19</v>
      </c>
      <c r="J85" s="36" t="s">
        <v>38</v>
      </c>
    </row>
    <row r="86" spans="1:10" x14ac:dyDescent="0.2">
      <c r="A86" s="35">
        <v>46075</v>
      </c>
      <c r="B86" s="36" t="s">
        <v>406</v>
      </c>
      <c r="C86" s="36"/>
      <c r="D86" s="36" t="s">
        <v>421</v>
      </c>
      <c r="E86" s="37">
        <v>-175774</v>
      </c>
      <c r="F86" s="47">
        <f t="shared" si="2"/>
        <v>9.9997724350586542E-2</v>
      </c>
      <c r="G86" s="37">
        <v>-17577</v>
      </c>
      <c r="H86" s="37">
        <f t="shared" si="3"/>
        <v>-193351</v>
      </c>
      <c r="I86" s="36" t="s">
        <v>14</v>
      </c>
      <c r="J86" s="36" t="s">
        <v>40</v>
      </c>
    </row>
    <row r="87" spans="1:10" x14ac:dyDescent="0.2">
      <c r="A87" s="35">
        <v>46075</v>
      </c>
      <c r="B87" s="36" t="s">
        <v>407</v>
      </c>
      <c r="C87" s="36"/>
      <c r="D87" s="36" t="s">
        <v>422</v>
      </c>
      <c r="E87" s="37">
        <v>-585913</v>
      </c>
      <c r="F87" s="47">
        <f t="shared" si="2"/>
        <v>7.9999931730478757E-2</v>
      </c>
      <c r="G87" s="37">
        <v>-46873</v>
      </c>
      <c r="H87" s="37">
        <f t="shared" si="3"/>
        <v>-632786</v>
      </c>
      <c r="I87" s="36" t="s">
        <v>14</v>
      </c>
      <c r="J87" s="36" t="s">
        <v>40</v>
      </c>
    </row>
    <row r="88" spans="1:10" x14ac:dyDescent="0.2">
      <c r="A88" s="35">
        <v>46076</v>
      </c>
      <c r="B88" s="36" t="s">
        <v>408</v>
      </c>
      <c r="C88" s="36"/>
      <c r="D88" s="36" t="s">
        <v>419</v>
      </c>
      <c r="E88" s="37">
        <v>-161582</v>
      </c>
      <c r="F88" s="47">
        <f t="shared" si="2"/>
        <v>9.9998762238368136E-2</v>
      </c>
      <c r="G88" s="37">
        <v>-16158</v>
      </c>
      <c r="H88" s="37">
        <f t="shared" si="3"/>
        <v>-177740</v>
      </c>
      <c r="I88" s="36" t="s">
        <v>17</v>
      </c>
      <c r="J88" s="36" t="s">
        <v>43</v>
      </c>
    </row>
    <row r="89" spans="1:10" x14ac:dyDescent="0.2">
      <c r="A89" s="35">
        <v>46076</v>
      </c>
      <c r="B89" s="36" t="s">
        <v>409</v>
      </c>
      <c r="C89" s="36"/>
      <c r="D89" s="36" t="s">
        <v>420</v>
      </c>
      <c r="E89" s="37">
        <v>-538608</v>
      </c>
      <c r="F89" s="47">
        <f t="shared" si="2"/>
        <v>8.0000668389626592E-2</v>
      </c>
      <c r="G89" s="37">
        <v>-43089</v>
      </c>
      <c r="H89" s="37">
        <f t="shared" si="3"/>
        <v>-581697</v>
      </c>
      <c r="I89" s="36" t="s">
        <v>17</v>
      </c>
      <c r="J89" s="36" t="s">
        <v>43</v>
      </c>
    </row>
    <row r="90" spans="1:10" x14ac:dyDescent="0.2">
      <c r="A90" s="35">
        <v>46076</v>
      </c>
      <c r="B90" s="36" t="s">
        <v>410</v>
      </c>
      <c r="C90" s="36"/>
      <c r="D90" s="36" t="s">
        <v>421</v>
      </c>
      <c r="E90" s="37">
        <v>-106636</v>
      </c>
      <c r="F90" s="47">
        <f t="shared" si="2"/>
        <v>0.10000375107843505</v>
      </c>
      <c r="G90" s="37">
        <v>-10664</v>
      </c>
      <c r="H90" s="37">
        <f t="shared" si="3"/>
        <v>-117300</v>
      </c>
      <c r="I90" s="36" t="s">
        <v>13</v>
      </c>
      <c r="J90" s="36" t="s">
        <v>35</v>
      </c>
    </row>
    <row r="91" spans="1:10" x14ac:dyDescent="0.2">
      <c r="A91" s="35">
        <v>46064</v>
      </c>
      <c r="B91" s="36" t="s">
        <v>411</v>
      </c>
      <c r="C91" s="36"/>
      <c r="D91" s="36" t="s">
        <v>422</v>
      </c>
      <c r="E91" s="37">
        <v>-355452</v>
      </c>
      <c r="F91" s="47">
        <f t="shared" si="2"/>
        <v>7.9999549868899317E-2</v>
      </c>
      <c r="G91" s="37">
        <v>-28436</v>
      </c>
      <c r="H91" s="37">
        <f t="shared" si="3"/>
        <v>-383888</v>
      </c>
      <c r="I91" s="36" t="s">
        <v>13</v>
      </c>
      <c r="J91" s="36" t="s">
        <v>35</v>
      </c>
    </row>
    <row r="92" spans="1:10" x14ac:dyDescent="0.2">
      <c r="A92" s="35">
        <v>46076</v>
      </c>
      <c r="B92" s="36" t="s">
        <v>412</v>
      </c>
      <c r="C92" s="36"/>
      <c r="D92" s="36" t="s">
        <v>424</v>
      </c>
      <c r="E92" s="37">
        <v>-3673470</v>
      </c>
      <c r="F92" s="47">
        <f t="shared" si="2"/>
        <v>8.0000381111047597E-2</v>
      </c>
      <c r="G92" s="37">
        <v>-293879</v>
      </c>
      <c r="H92" s="37">
        <f t="shared" si="3"/>
        <v>-3967349</v>
      </c>
      <c r="I92" s="36" t="s">
        <v>13</v>
      </c>
      <c r="J92" s="36" t="s">
        <v>35</v>
      </c>
    </row>
    <row r="93" spans="1:10" x14ac:dyDescent="0.2">
      <c r="A93" s="35">
        <v>46078</v>
      </c>
      <c r="B93" s="36" t="s">
        <v>413</v>
      </c>
      <c r="C93" s="36"/>
      <c r="D93" s="36" t="s">
        <v>419</v>
      </c>
      <c r="E93" s="37">
        <v>-201811</v>
      </c>
      <c r="F93" s="47">
        <f t="shared" si="2"/>
        <v>9.9999504486871379E-2</v>
      </c>
      <c r="G93" s="37">
        <v>-20181</v>
      </c>
      <c r="H93" s="37">
        <f t="shared" si="3"/>
        <v>-221992</v>
      </c>
      <c r="I93" s="36" t="s">
        <v>24</v>
      </c>
      <c r="J93" s="36" t="s">
        <v>41</v>
      </c>
    </row>
    <row r="94" spans="1:10" x14ac:dyDescent="0.2">
      <c r="A94" s="35">
        <v>46078</v>
      </c>
      <c r="B94" s="36" t="s">
        <v>414</v>
      </c>
      <c r="C94" s="36"/>
      <c r="D94" s="36" t="s">
        <v>420</v>
      </c>
      <c r="E94" s="37">
        <v>-672702</v>
      </c>
      <c r="F94" s="47">
        <f t="shared" si="2"/>
        <v>7.9999762153226836E-2</v>
      </c>
      <c r="G94" s="37">
        <v>-53816</v>
      </c>
      <c r="H94" s="37">
        <f t="shared" si="3"/>
        <v>-726518</v>
      </c>
      <c r="I94" s="36" t="s">
        <v>24</v>
      </c>
      <c r="J94" s="36" t="s">
        <v>41</v>
      </c>
    </row>
    <row r="95" spans="1:10" x14ac:dyDescent="0.2">
      <c r="A95" s="35">
        <v>46078</v>
      </c>
      <c r="B95" s="36" t="s">
        <v>415</v>
      </c>
      <c r="C95" s="36"/>
      <c r="D95" s="36" t="s">
        <v>421</v>
      </c>
      <c r="E95" s="37">
        <v>-158971</v>
      </c>
      <c r="F95" s="47">
        <f t="shared" si="2"/>
        <v>9.9999370954450814E-2</v>
      </c>
      <c r="G95" s="37">
        <v>-15897</v>
      </c>
      <c r="H95" s="37">
        <f t="shared" si="3"/>
        <v>-174868</v>
      </c>
      <c r="I95" s="36" t="s">
        <v>47</v>
      </c>
      <c r="J95" s="36" t="s">
        <v>53</v>
      </c>
    </row>
    <row r="96" spans="1:10" x14ac:dyDescent="0.2">
      <c r="A96" s="35">
        <v>46064</v>
      </c>
      <c r="B96" s="36" t="s">
        <v>416</v>
      </c>
      <c r="C96" s="36"/>
      <c r="D96" s="36" t="s">
        <v>422</v>
      </c>
      <c r="E96" s="37">
        <v>-529902</v>
      </c>
      <c r="F96" s="47">
        <f t="shared" si="2"/>
        <v>7.9999698057376653E-2</v>
      </c>
      <c r="G96" s="37">
        <v>-42392</v>
      </c>
      <c r="H96" s="37">
        <f t="shared" si="3"/>
        <v>-572294</v>
      </c>
      <c r="I96" s="36" t="s">
        <v>47</v>
      </c>
      <c r="J96" s="36" t="s">
        <v>53</v>
      </c>
    </row>
    <row r="97" spans="1:10" x14ac:dyDescent="0.2">
      <c r="A97" s="35">
        <v>46078</v>
      </c>
      <c r="B97" s="36" t="s">
        <v>417</v>
      </c>
      <c r="C97" s="36"/>
      <c r="D97" s="36" t="s">
        <v>421</v>
      </c>
      <c r="E97" s="37">
        <v>-964924</v>
      </c>
      <c r="F97" s="47">
        <f t="shared" si="2"/>
        <v>9.9999585459580237E-2</v>
      </c>
      <c r="G97" s="37">
        <v>-96492</v>
      </c>
      <c r="H97" s="37">
        <f t="shared" si="3"/>
        <v>-1061416</v>
      </c>
      <c r="I97" s="36" t="s">
        <v>18</v>
      </c>
      <c r="J97" s="36" t="s">
        <v>34</v>
      </c>
    </row>
    <row r="98" spans="1:10" x14ac:dyDescent="0.2">
      <c r="A98" s="35">
        <v>46063</v>
      </c>
      <c r="B98" s="36" t="s">
        <v>418</v>
      </c>
      <c r="C98" s="36"/>
      <c r="D98" s="36" t="s">
        <v>422</v>
      </c>
      <c r="E98" s="37">
        <v>-3216414</v>
      </c>
      <c r="F98" s="47">
        <f t="shared" si="2"/>
        <v>7.9999962691369955E-2</v>
      </c>
      <c r="G98" s="37">
        <v>-257313</v>
      </c>
      <c r="H98" s="37">
        <f t="shared" si="3"/>
        <v>-3473727</v>
      </c>
      <c r="I98" s="36" t="s">
        <v>18</v>
      </c>
      <c r="J98" s="36" t="s">
        <v>34</v>
      </c>
    </row>
    <row r="99" spans="1:10" x14ac:dyDescent="0.2">
      <c r="A99" s="35">
        <v>46066</v>
      </c>
      <c r="B99" s="36">
        <v>257</v>
      </c>
      <c r="C99" s="36"/>
      <c r="D99" s="36" t="s">
        <v>425</v>
      </c>
      <c r="E99" s="37">
        <v>-941782</v>
      </c>
      <c r="F99" s="47">
        <f t="shared" si="2"/>
        <v>8.0000467199415573E-2</v>
      </c>
      <c r="G99" s="37">
        <v>-75343</v>
      </c>
      <c r="H99" s="37">
        <f t="shared" si="3"/>
        <v>-1017125</v>
      </c>
      <c r="I99" s="36" t="s">
        <v>24</v>
      </c>
      <c r="J99" s="36" t="s">
        <v>41</v>
      </c>
    </row>
    <row r="100" spans="1:10" x14ac:dyDescent="0.2">
      <c r="A100" s="35">
        <v>46066</v>
      </c>
      <c r="B100" s="36">
        <v>250</v>
      </c>
      <c r="C100" s="36"/>
      <c r="D100" s="36" t="s">
        <v>426</v>
      </c>
      <c r="E100" s="37">
        <v>-754051</v>
      </c>
      <c r="F100" s="47">
        <f t="shared" si="2"/>
        <v>7.9999893906380334E-2</v>
      </c>
      <c r="G100" s="37">
        <v>-60324</v>
      </c>
      <c r="H100" s="37">
        <f t="shared" si="3"/>
        <v>-814375</v>
      </c>
      <c r="I100" s="36" t="s">
        <v>17</v>
      </c>
      <c r="J100" s="36" t="s">
        <v>43</v>
      </c>
    </row>
    <row r="101" spans="1:10" x14ac:dyDescent="0.2">
      <c r="A101" s="35">
        <v>46066</v>
      </c>
      <c r="B101" s="36">
        <v>256</v>
      </c>
      <c r="C101" s="36"/>
      <c r="D101" s="36" t="s">
        <v>427</v>
      </c>
      <c r="E101" s="37">
        <v>-4418569</v>
      </c>
      <c r="F101" s="47">
        <f t="shared" si="2"/>
        <v>8.0000108632455436E-2</v>
      </c>
      <c r="G101" s="37">
        <v>-353486</v>
      </c>
      <c r="H101" s="37">
        <f t="shared" si="3"/>
        <v>-4772055</v>
      </c>
      <c r="I101" s="36" t="s">
        <v>20</v>
      </c>
      <c r="J101" s="36" t="s">
        <v>42</v>
      </c>
    </row>
    <row r="102" spans="1:10" x14ac:dyDescent="0.2">
      <c r="A102" s="35">
        <v>46066</v>
      </c>
      <c r="B102" s="36">
        <v>255</v>
      </c>
      <c r="C102" s="36"/>
      <c r="D102" s="36" t="s">
        <v>428</v>
      </c>
      <c r="E102" s="37">
        <v>-1924558</v>
      </c>
      <c r="F102" s="47">
        <f t="shared" si="2"/>
        <v>8.0000187055937005E-2</v>
      </c>
      <c r="G102" s="37">
        <v>-153965</v>
      </c>
      <c r="H102" s="37">
        <f t="shared" si="3"/>
        <v>-2078523</v>
      </c>
      <c r="I102" s="36" t="s">
        <v>19</v>
      </c>
      <c r="J102" s="36" t="s">
        <v>38</v>
      </c>
    </row>
    <row r="103" spans="1:10" x14ac:dyDescent="0.2">
      <c r="A103" s="35">
        <v>46066</v>
      </c>
      <c r="B103" s="36">
        <v>254</v>
      </c>
      <c r="C103" s="36"/>
      <c r="D103" s="36" t="s">
        <v>429</v>
      </c>
      <c r="E103" s="37">
        <v>-4502980</v>
      </c>
      <c r="F103" s="47">
        <f t="shared" si="2"/>
        <v>7.999991116993635E-2</v>
      </c>
      <c r="G103" s="37">
        <v>-360238</v>
      </c>
      <c r="H103" s="37">
        <f t="shared" si="3"/>
        <v>-4863218</v>
      </c>
      <c r="I103" s="36" t="s">
        <v>18</v>
      </c>
      <c r="J103" s="36" t="s">
        <v>34</v>
      </c>
    </row>
    <row r="104" spans="1:10" x14ac:dyDescent="0.2">
      <c r="A104" s="35">
        <v>46066</v>
      </c>
      <c r="B104" s="36">
        <v>253</v>
      </c>
      <c r="C104" s="36"/>
      <c r="D104" s="36" t="s">
        <v>430</v>
      </c>
      <c r="E104" s="37">
        <v>-341623</v>
      </c>
      <c r="F104" s="47">
        <f t="shared" si="2"/>
        <v>8.0000468352540668E-2</v>
      </c>
      <c r="G104" s="37">
        <v>-27330</v>
      </c>
      <c r="H104" s="37">
        <f t="shared" si="3"/>
        <v>-368953</v>
      </c>
      <c r="I104" s="36" t="s">
        <v>16</v>
      </c>
      <c r="J104" s="36" t="s">
        <v>39</v>
      </c>
    </row>
    <row r="105" spans="1:10" x14ac:dyDescent="0.2">
      <c r="A105" s="35">
        <v>46066</v>
      </c>
      <c r="B105" s="36">
        <v>252</v>
      </c>
      <c r="C105" s="36"/>
      <c r="D105" s="36" t="s">
        <v>431</v>
      </c>
      <c r="E105" s="37">
        <v>-356591</v>
      </c>
      <c r="F105" s="47">
        <f t="shared" si="2"/>
        <v>7.9999214786688394E-2</v>
      </c>
      <c r="G105" s="37">
        <v>-28527</v>
      </c>
      <c r="H105" s="37">
        <f t="shared" si="3"/>
        <v>-385118</v>
      </c>
      <c r="I105" s="36" t="s">
        <v>25</v>
      </c>
      <c r="J105" s="36" t="s">
        <v>36</v>
      </c>
    </row>
    <row r="106" spans="1:10" x14ac:dyDescent="0.2">
      <c r="A106" s="35">
        <v>46066</v>
      </c>
      <c r="B106" s="36">
        <v>251</v>
      </c>
      <c r="C106" s="36"/>
      <c r="D106" s="36" t="s">
        <v>432</v>
      </c>
      <c r="E106" s="37">
        <v>-1522501</v>
      </c>
      <c r="F106" s="47">
        <f t="shared" si="2"/>
        <v>7.9999947454878526E-2</v>
      </c>
      <c r="G106" s="37">
        <v>-121800</v>
      </c>
      <c r="H106" s="37">
        <f t="shared" si="3"/>
        <v>-1644301</v>
      </c>
      <c r="I106" s="36" t="s">
        <v>15</v>
      </c>
      <c r="J106" s="36" t="s">
        <v>37</v>
      </c>
    </row>
    <row r="107" spans="1:10" x14ac:dyDescent="0.2">
      <c r="A107" s="35">
        <v>46066</v>
      </c>
      <c r="B107" s="36">
        <v>249</v>
      </c>
      <c r="C107" s="36"/>
      <c r="D107" s="36" t="s">
        <v>433</v>
      </c>
      <c r="E107" s="37">
        <v>-820278</v>
      </c>
      <c r="F107" s="47">
        <f t="shared" si="2"/>
        <v>7.9999707416266191E-2</v>
      </c>
      <c r="G107" s="37">
        <v>-65622</v>
      </c>
      <c r="H107" s="37">
        <f t="shared" si="3"/>
        <v>-885900</v>
      </c>
      <c r="I107" s="36" t="s">
        <v>14</v>
      </c>
      <c r="J107" s="36" t="s">
        <v>40</v>
      </c>
    </row>
    <row r="108" spans="1:10" x14ac:dyDescent="0.2">
      <c r="A108" s="35">
        <v>46066</v>
      </c>
      <c r="B108" s="36">
        <v>248</v>
      </c>
      <c r="C108" s="36"/>
      <c r="D108" s="36" t="s">
        <v>434</v>
      </c>
      <c r="E108" s="37">
        <v>-443359</v>
      </c>
      <c r="F108" s="47">
        <f t="shared" si="2"/>
        <v>8.000063154238439E-2</v>
      </c>
      <c r="G108" s="37">
        <v>-35469</v>
      </c>
      <c r="H108" s="37">
        <f t="shared" si="3"/>
        <v>-478828</v>
      </c>
      <c r="I108" s="36" t="s">
        <v>44</v>
      </c>
      <c r="J108" s="36" t="s">
        <v>45</v>
      </c>
    </row>
    <row r="109" spans="1:10" x14ac:dyDescent="0.2">
      <c r="A109" s="35">
        <v>46066</v>
      </c>
      <c r="B109" s="36">
        <v>247</v>
      </c>
      <c r="C109" s="36"/>
      <c r="D109" s="36" t="s">
        <v>435</v>
      </c>
      <c r="E109" s="37">
        <v>-741863</v>
      </c>
      <c r="F109" s="47">
        <f t="shared" si="2"/>
        <v>7.9999946081688936E-2</v>
      </c>
      <c r="G109" s="37">
        <v>-59349</v>
      </c>
      <c r="H109" s="37">
        <f t="shared" si="3"/>
        <v>-801212</v>
      </c>
      <c r="I109" s="36" t="s">
        <v>47</v>
      </c>
      <c r="J109" s="36" t="s">
        <v>53</v>
      </c>
    </row>
    <row r="110" spans="1:10" x14ac:dyDescent="0.2">
      <c r="A110" s="35">
        <v>46066</v>
      </c>
      <c r="B110" s="36">
        <v>246</v>
      </c>
      <c r="C110" s="36"/>
      <c r="D110" s="36" t="s">
        <v>436</v>
      </c>
      <c r="E110" s="37">
        <v>-535644</v>
      </c>
      <c r="F110" s="47">
        <f t="shared" si="2"/>
        <v>8.0000896117570622E-2</v>
      </c>
      <c r="G110" s="37">
        <v>-42852</v>
      </c>
      <c r="H110" s="37">
        <f t="shared" si="3"/>
        <v>-578496</v>
      </c>
      <c r="I110" s="36" t="s">
        <v>51</v>
      </c>
      <c r="J110" s="36" t="s">
        <v>52</v>
      </c>
    </row>
    <row r="111" spans="1:10" x14ac:dyDescent="0.2">
      <c r="A111" s="35">
        <v>46066</v>
      </c>
      <c r="B111" s="36">
        <v>245</v>
      </c>
      <c r="C111" s="36"/>
      <c r="D111" s="36" t="s">
        <v>437</v>
      </c>
      <c r="E111" s="37">
        <v>-497633</v>
      </c>
      <c r="F111" s="47">
        <f t="shared" si="2"/>
        <v>8.0000723424692499E-2</v>
      </c>
      <c r="G111" s="37">
        <v>-39811</v>
      </c>
      <c r="H111" s="37">
        <f t="shared" si="3"/>
        <v>-537444</v>
      </c>
      <c r="I111" s="36" t="s">
        <v>13</v>
      </c>
      <c r="J111" s="36" t="s">
        <v>35</v>
      </c>
    </row>
    <row r="112" spans="1:10" x14ac:dyDescent="0.2">
      <c r="A112" s="35">
        <v>46066</v>
      </c>
      <c r="B112" s="36">
        <v>244</v>
      </c>
      <c r="C112" s="36"/>
      <c r="D112" s="36" t="s">
        <v>438</v>
      </c>
      <c r="E112" s="37">
        <v>-9919582</v>
      </c>
      <c r="F112" s="47">
        <f t="shared" si="2"/>
        <v>8.0000044356707767E-2</v>
      </c>
      <c r="G112" s="37">
        <v>-793567</v>
      </c>
      <c r="H112" s="37">
        <f t="shared" si="3"/>
        <v>-10713149</v>
      </c>
      <c r="I112" s="36" t="s">
        <v>13</v>
      </c>
      <c r="J112" s="36" t="s">
        <v>35</v>
      </c>
    </row>
    <row r="113" spans="1:10" x14ac:dyDescent="0.2">
      <c r="A113" s="35"/>
      <c r="B113" s="36"/>
      <c r="C113" s="36"/>
      <c r="D113" s="36"/>
      <c r="E113" s="37"/>
      <c r="F113" s="38"/>
      <c r="G113" s="37"/>
      <c r="H113" s="37"/>
      <c r="I113" s="36"/>
      <c r="J113" s="36"/>
    </row>
    <row r="114" spans="1:10" x14ac:dyDescent="0.2">
      <c r="A114" s="35"/>
      <c r="B114" s="36"/>
      <c r="C114" s="36"/>
      <c r="D114" s="36"/>
      <c r="E114" s="37"/>
      <c r="F114" s="38"/>
      <c r="G114" s="37"/>
      <c r="H114" s="37"/>
      <c r="I114" s="36"/>
      <c r="J114" s="36"/>
    </row>
    <row r="115" spans="1:10" x14ac:dyDescent="0.2">
      <c r="A115" s="35"/>
      <c r="B115" s="36"/>
      <c r="C115" s="36"/>
      <c r="D115" s="36"/>
      <c r="E115" s="37"/>
      <c r="F115" s="38"/>
      <c r="G115" s="37"/>
      <c r="H115" s="37"/>
      <c r="I115" s="36"/>
      <c r="J115" s="36"/>
    </row>
    <row r="117" spans="1:10" x14ac:dyDescent="0.2">
      <c r="G117" s="37">
        <f>+SUBTOTAL(9,H:H)</f>
        <v>445425273</v>
      </c>
    </row>
    <row r="118" spans="1:10" x14ac:dyDescent="0.2">
      <c r="G118" s="46">
        <f>-G117</f>
        <v>-445425273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9"/>
  <sheetViews>
    <sheetView topLeftCell="E1" workbookViewId="0">
      <selection activeCell="C78" sqref="C78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35">
        <v>46024</v>
      </c>
      <c r="B2" s="36" t="s">
        <v>73</v>
      </c>
      <c r="C2" s="36" t="s">
        <v>164</v>
      </c>
      <c r="D2" s="36" t="s">
        <v>166</v>
      </c>
      <c r="E2" s="37">
        <v>2411395</v>
      </c>
      <c r="F2" s="38" t="s">
        <v>33</v>
      </c>
      <c r="G2" s="37">
        <v>192912</v>
      </c>
      <c r="H2" s="37">
        <f>+E2+G2</f>
        <v>2604307</v>
      </c>
      <c r="I2" s="36" t="s">
        <v>17</v>
      </c>
      <c r="J2" s="36" t="s">
        <v>43</v>
      </c>
    </row>
    <row r="3" spans="1:10" x14ac:dyDescent="0.2">
      <c r="A3" s="35">
        <v>46025</v>
      </c>
      <c r="B3" s="36" t="s">
        <v>74</v>
      </c>
      <c r="C3" s="36" t="s">
        <v>164</v>
      </c>
      <c r="D3" s="36" t="s">
        <v>167</v>
      </c>
      <c r="E3" s="37">
        <v>9617130</v>
      </c>
      <c r="F3" s="38" t="s">
        <v>33</v>
      </c>
      <c r="G3" s="37">
        <v>769370</v>
      </c>
      <c r="H3" s="37">
        <f t="shared" ref="H3:H66" si="0">+E3+G3</f>
        <v>10386500</v>
      </c>
      <c r="I3" s="36" t="s">
        <v>13</v>
      </c>
      <c r="J3" s="36" t="s">
        <v>35</v>
      </c>
    </row>
    <row r="4" spans="1:10" x14ac:dyDescent="0.2">
      <c r="A4" s="35">
        <v>46028</v>
      </c>
      <c r="B4" s="36" t="s">
        <v>75</v>
      </c>
      <c r="C4" s="36" t="s">
        <v>164</v>
      </c>
      <c r="D4" s="36" t="s">
        <v>168</v>
      </c>
      <c r="E4" s="37">
        <v>2903200</v>
      </c>
      <c r="F4" s="38" t="s">
        <v>33</v>
      </c>
      <c r="G4" s="37">
        <v>232256</v>
      </c>
      <c r="H4" s="37">
        <f t="shared" si="0"/>
        <v>3135456</v>
      </c>
      <c r="I4" s="36" t="s">
        <v>14</v>
      </c>
      <c r="J4" s="36" t="s">
        <v>40</v>
      </c>
    </row>
    <row r="5" spans="1:10" x14ac:dyDescent="0.2">
      <c r="A5" s="35">
        <v>46028</v>
      </c>
      <c r="B5" s="36" t="s">
        <v>76</v>
      </c>
      <c r="C5" s="36" t="s">
        <v>164</v>
      </c>
      <c r="D5" s="36" t="s">
        <v>169</v>
      </c>
      <c r="E5" s="37">
        <v>1012060</v>
      </c>
      <c r="F5" s="38" t="s">
        <v>33</v>
      </c>
      <c r="G5" s="37">
        <v>80965</v>
      </c>
      <c r="H5" s="37">
        <f t="shared" si="0"/>
        <v>1093025</v>
      </c>
      <c r="I5" s="36" t="s">
        <v>47</v>
      </c>
      <c r="J5" s="36" t="s">
        <v>53</v>
      </c>
    </row>
    <row r="6" spans="1:10" x14ac:dyDescent="0.2">
      <c r="A6" s="35">
        <v>46028</v>
      </c>
      <c r="B6" s="36" t="s">
        <v>77</v>
      </c>
      <c r="C6" s="36" t="s">
        <v>164</v>
      </c>
      <c r="D6" s="36" t="s">
        <v>170</v>
      </c>
      <c r="E6" s="37">
        <v>1012060</v>
      </c>
      <c r="F6" s="38" t="s">
        <v>33</v>
      </c>
      <c r="G6" s="37">
        <v>80965</v>
      </c>
      <c r="H6" s="37">
        <f t="shared" si="0"/>
        <v>1093025</v>
      </c>
      <c r="I6" s="36" t="s">
        <v>47</v>
      </c>
      <c r="J6" s="36" t="s">
        <v>53</v>
      </c>
    </row>
    <row r="7" spans="1:10" x14ac:dyDescent="0.2">
      <c r="A7" s="35">
        <v>46028</v>
      </c>
      <c r="B7" s="36" t="s">
        <v>59</v>
      </c>
      <c r="C7" s="36" t="s">
        <v>164</v>
      </c>
      <c r="D7" s="36" t="s">
        <v>171</v>
      </c>
      <c r="E7" s="37">
        <v>2344905</v>
      </c>
      <c r="F7" s="38" t="s">
        <v>33</v>
      </c>
      <c r="G7" s="37">
        <v>187592</v>
      </c>
      <c r="H7" s="37">
        <f t="shared" si="0"/>
        <v>2532497</v>
      </c>
      <c r="I7" s="36" t="s">
        <v>24</v>
      </c>
      <c r="J7" s="36" t="s">
        <v>41</v>
      </c>
    </row>
    <row r="8" spans="1:10" x14ac:dyDescent="0.2">
      <c r="A8" s="35">
        <v>46028</v>
      </c>
      <c r="B8" s="36" t="s">
        <v>78</v>
      </c>
      <c r="C8" s="36" t="s">
        <v>164</v>
      </c>
      <c r="D8" s="36" t="s">
        <v>172</v>
      </c>
      <c r="E8" s="37">
        <v>4236045</v>
      </c>
      <c r="F8" s="38" t="s">
        <v>33</v>
      </c>
      <c r="G8" s="37">
        <v>338884</v>
      </c>
      <c r="H8" s="37">
        <f t="shared" si="0"/>
        <v>4574929</v>
      </c>
      <c r="I8" s="36" t="s">
        <v>19</v>
      </c>
      <c r="J8" s="36" t="s">
        <v>38</v>
      </c>
    </row>
    <row r="9" spans="1:10" x14ac:dyDescent="0.2">
      <c r="A9" s="35">
        <v>46028</v>
      </c>
      <c r="B9" s="36" t="s">
        <v>79</v>
      </c>
      <c r="C9" s="36" t="s">
        <v>164</v>
      </c>
      <c r="D9" s="36" t="s">
        <v>173</v>
      </c>
      <c r="E9" s="37">
        <v>4862375</v>
      </c>
      <c r="F9" s="38" t="s">
        <v>33</v>
      </c>
      <c r="G9" s="37">
        <v>388990</v>
      </c>
      <c r="H9" s="37">
        <f t="shared" si="0"/>
        <v>5251365</v>
      </c>
      <c r="I9" s="36" t="s">
        <v>20</v>
      </c>
      <c r="J9" s="36" t="s">
        <v>42</v>
      </c>
    </row>
    <row r="10" spans="1:10" x14ac:dyDescent="0.2">
      <c r="A10" s="35">
        <v>46028</v>
      </c>
      <c r="B10" s="36" t="s">
        <v>80</v>
      </c>
      <c r="C10" s="36" t="s">
        <v>164</v>
      </c>
      <c r="D10" s="36" t="s">
        <v>174</v>
      </c>
      <c r="E10" s="37">
        <v>7312825</v>
      </c>
      <c r="F10" s="38" t="s">
        <v>33</v>
      </c>
      <c r="G10" s="37">
        <v>585026</v>
      </c>
      <c r="H10" s="37">
        <f t="shared" si="0"/>
        <v>7897851</v>
      </c>
      <c r="I10" s="36" t="s">
        <v>15</v>
      </c>
      <c r="J10" s="36" t="s">
        <v>37</v>
      </c>
    </row>
    <row r="11" spans="1:10" x14ac:dyDescent="0.2">
      <c r="A11" s="35">
        <v>46029</v>
      </c>
      <c r="B11" s="36" t="s">
        <v>81</v>
      </c>
      <c r="C11" s="36" t="s">
        <v>164</v>
      </c>
      <c r="D11" s="36" t="s">
        <v>175</v>
      </c>
      <c r="E11" s="37">
        <v>2384490</v>
      </c>
      <c r="F11" s="38" t="s">
        <v>33</v>
      </c>
      <c r="G11" s="37">
        <v>190759</v>
      </c>
      <c r="H11" s="37">
        <f t="shared" si="0"/>
        <v>2575249</v>
      </c>
      <c r="I11" s="36" t="s">
        <v>51</v>
      </c>
      <c r="J11" s="36" t="s">
        <v>52</v>
      </c>
    </row>
    <row r="12" spans="1:10" x14ac:dyDescent="0.2">
      <c r="A12" s="35">
        <v>46029</v>
      </c>
      <c r="B12" s="36" t="s">
        <v>82</v>
      </c>
      <c r="C12" s="36" t="s">
        <v>164</v>
      </c>
      <c r="D12" s="36" t="s">
        <v>176</v>
      </c>
      <c r="E12" s="37">
        <v>2530150</v>
      </c>
      <c r="F12" s="38" t="s">
        <v>33</v>
      </c>
      <c r="G12" s="37">
        <v>202412</v>
      </c>
      <c r="H12" s="37">
        <f t="shared" si="0"/>
        <v>2732562</v>
      </c>
      <c r="I12" s="36" t="s">
        <v>18</v>
      </c>
      <c r="J12" s="36" t="s">
        <v>34</v>
      </c>
    </row>
    <row r="13" spans="1:10" x14ac:dyDescent="0.2">
      <c r="A13" s="35">
        <v>46030</v>
      </c>
      <c r="B13" s="36" t="s">
        <v>83</v>
      </c>
      <c r="C13" s="36" t="s">
        <v>164</v>
      </c>
      <c r="D13" s="36" t="s">
        <v>177</v>
      </c>
      <c r="E13" s="37">
        <v>1166110</v>
      </c>
      <c r="F13" s="38" t="s">
        <v>33</v>
      </c>
      <c r="G13" s="37">
        <v>93289</v>
      </c>
      <c r="H13" s="37">
        <f t="shared" si="0"/>
        <v>1259399</v>
      </c>
      <c r="I13" s="36" t="s">
        <v>13</v>
      </c>
      <c r="J13" s="36" t="s">
        <v>35</v>
      </c>
    </row>
    <row r="14" spans="1:10" x14ac:dyDescent="0.2">
      <c r="A14" s="35">
        <v>46030</v>
      </c>
      <c r="B14" s="36" t="s">
        <v>84</v>
      </c>
      <c r="C14" s="36" t="s">
        <v>164</v>
      </c>
      <c r="D14" s="36" t="s">
        <v>178</v>
      </c>
      <c r="E14" s="37">
        <v>1178385</v>
      </c>
      <c r="F14" s="38" t="s">
        <v>33</v>
      </c>
      <c r="G14" s="37">
        <v>94271</v>
      </c>
      <c r="H14" s="37">
        <f t="shared" si="0"/>
        <v>1272656</v>
      </c>
      <c r="I14" s="36" t="s">
        <v>13</v>
      </c>
      <c r="J14" s="36" t="s">
        <v>35</v>
      </c>
    </row>
    <row r="15" spans="1:10" x14ac:dyDescent="0.2">
      <c r="A15" s="35">
        <v>46030</v>
      </c>
      <c r="B15" s="36" t="s">
        <v>85</v>
      </c>
      <c r="C15" s="36" t="s">
        <v>164</v>
      </c>
      <c r="D15" s="36" t="s">
        <v>179</v>
      </c>
      <c r="E15" s="37">
        <v>2069740</v>
      </c>
      <c r="F15" s="38" t="s">
        <v>33</v>
      </c>
      <c r="G15" s="37">
        <v>165579</v>
      </c>
      <c r="H15" s="37">
        <f t="shared" si="0"/>
        <v>2235319</v>
      </c>
      <c r="I15" s="36" t="s">
        <v>16</v>
      </c>
      <c r="J15" s="36" t="s">
        <v>39</v>
      </c>
    </row>
    <row r="16" spans="1:10" x14ac:dyDescent="0.2">
      <c r="A16" s="35">
        <v>46031</v>
      </c>
      <c r="B16" s="36" t="s">
        <v>86</v>
      </c>
      <c r="C16" s="36" t="s">
        <v>164</v>
      </c>
      <c r="D16" s="36" t="s">
        <v>17</v>
      </c>
      <c r="E16" s="37">
        <v>2824030</v>
      </c>
      <c r="F16" s="45">
        <v>0.1</v>
      </c>
      <c r="G16" s="37">
        <v>225922</v>
      </c>
      <c r="H16" s="37">
        <f t="shared" si="0"/>
        <v>3049952</v>
      </c>
      <c r="I16" s="36" t="s">
        <v>17</v>
      </c>
      <c r="J16" s="36" t="s">
        <v>43</v>
      </c>
    </row>
    <row r="17" spans="1:10" x14ac:dyDescent="0.2">
      <c r="A17" s="35">
        <v>46031</v>
      </c>
      <c r="B17" s="36" t="s">
        <v>87</v>
      </c>
      <c r="C17" s="36" t="s">
        <v>164</v>
      </c>
      <c r="D17" s="36" t="s">
        <v>180</v>
      </c>
      <c r="E17" s="37">
        <v>2057465</v>
      </c>
      <c r="F17" s="38" t="s">
        <v>33</v>
      </c>
      <c r="G17" s="37">
        <v>164597</v>
      </c>
      <c r="H17" s="37">
        <f t="shared" si="0"/>
        <v>2222062</v>
      </c>
      <c r="I17" s="36" t="s">
        <v>24</v>
      </c>
      <c r="J17" s="36" t="s">
        <v>41</v>
      </c>
    </row>
    <row r="18" spans="1:10" x14ac:dyDescent="0.2">
      <c r="A18" s="35">
        <v>46031</v>
      </c>
      <c r="B18" s="36" t="s">
        <v>60</v>
      </c>
      <c r="C18" s="36" t="s">
        <v>164</v>
      </c>
      <c r="D18" s="36" t="s">
        <v>181</v>
      </c>
      <c r="E18" s="37">
        <v>1395750</v>
      </c>
      <c r="F18" s="45">
        <v>0.1</v>
      </c>
      <c r="G18" s="37">
        <v>111660</v>
      </c>
      <c r="H18" s="37">
        <f t="shared" si="0"/>
        <v>1507410</v>
      </c>
      <c r="I18" s="36" t="s">
        <v>25</v>
      </c>
      <c r="J18" s="36" t="s">
        <v>36</v>
      </c>
    </row>
    <row r="19" spans="1:10" x14ac:dyDescent="0.2">
      <c r="A19" s="35">
        <v>46031</v>
      </c>
      <c r="B19" s="36" t="s">
        <v>88</v>
      </c>
      <c r="C19" s="36" t="s">
        <v>164</v>
      </c>
      <c r="D19" s="36" t="s">
        <v>182</v>
      </c>
      <c r="E19" s="37">
        <v>1318620</v>
      </c>
      <c r="F19" s="38" t="s">
        <v>33</v>
      </c>
      <c r="G19" s="37">
        <v>105490</v>
      </c>
      <c r="H19" s="37">
        <f t="shared" si="0"/>
        <v>1424110</v>
      </c>
      <c r="I19" s="36" t="s">
        <v>44</v>
      </c>
      <c r="J19" s="36" t="s">
        <v>45</v>
      </c>
    </row>
    <row r="20" spans="1:10" x14ac:dyDescent="0.2">
      <c r="A20" s="35">
        <v>46031</v>
      </c>
      <c r="B20" s="36" t="s">
        <v>89</v>
      </c>
      <c r="C20" s="36" t="s">
        <v>164</v>
      </c>
      <c r="D20" s="36" t="s">
        <v>183</v>
      </c>
      <c r="E20" s="37">
        <v>595330</v>
      </c>
      <c r="F20" s="38" t="s">
        <v>33</v>
      </c>
      <c r="G20" s="37">
        <v>47626</v>
      </c>
      <c r="H20" s="37">
        <f t="shared" si="0"/>
        <v>642956</v>
      </c>
      <c r="I20" s="36" t="s">
        <v>25</v>
      </c>
      <c r="J20" s="36" t="s">
        <v>36</v>
      </c>
    </row>
    <row r="21" spans="1:10" x14ac:dyDescent="0.2">
      <c r="A21" s="35">
        <v>46032</v>
      </c>
      <c r="B21" s="36" t="s">
        <v>90</v>
      </c>
      <c r="C21" s="36" t="s">
        <v>164</v>
      </c>
      <c r="D21" s="36" t="s">
        <v>184</v>
      </c>
      <c r="E21" s="37">
        <v>12261120</v>
      </c>
      <c r="F21" s="45">
        <v>0.1</v>
      </c>
      <c r="G21" s="37">
        <v>980890</v>
      </c>
      <c r="H21" s="37">
        <f t="shared" si="0"/>
        <v>13242010</v>
      </c>
      <c r="I21" s="36" t="s">
        <v>13</v>
      </c>
      <c r="J21" s="36" t="s">
        <v>35</v>
      </c>
    </row>
    <row r="22" spans="1:10" x14ac:dyDescent="0.2">
      <c r="A22" s="35">
        <v>46032</v>
      </c>
      <c r="B22" s="36" t="s">
        <v>91</v>
      </c>
      <c r="C22" s="36" t="s">
        <v>164</v>
      </c>
      <c r="D22" s="36" t="s">
        <v>185</v>
      </c>
      <c r="E22" s="37">
        <v>2236265</v>
      </c>
      <c r="F22" s="45">
        <v>0.1</v>
      </c>
      <c r="G22" s="37">
        <v>178901</v>
      </c>
      <c r="H22" s="37">
        <f t="shared" si="0"/>
        <v>2415166</v>
      </c>
      <c r="I22" s="36" t="s">
        <v>14</v>
      </c>
      <c r="J22" s="36" t="s">
        <v>40</v>
      </c>
    </row>
    <row r="23" spans="1:10" x14ac:dyDescent="0.2">
      <c r="A23" s="35">
        <v>46035</v>
      </c>
      <c r="B23" s="36" t="s">
        <v>92</v>
      </c>
      <c r="C23" s="36" t="s">
        <v>164</v>
      </c>
      <c r="D23" s="36" t="s">
        <v>186</v>
      </c>
      <c r="E23" s="37">
        <v>1190660</v>
      </c>
      <c r="F23" s="38" t="s">
        <v>33</v>
      </c>
      <c r="G23" s="37">
        <v>95253</v>
      </c>
      <c r="H23" s="37">
        <f t="shared" si="0"/>
        <v>1285913</v>
      </c>
      <c r="I23" s="36" t="s">
        <v>44</v>
      </c>
      <c r="J23" s="36" t="s">
        <v>45</v>
      </c>
    </row>
    <row r="24" spans="1:10" x14ac:dyDescent="0.2">
      <c r="A24" s="35">
        <v>46035</v>
      </c>
      <c r="B24" s="36" t="s">
        <v>93</v>
      </c>
      <c r="C24" s="36" t="s">
        <v>164</v>
      </c>
      <c r="D24" s="36" t="s">
        <v>187</v>
      </c>
      <c r="E24" s="37">
        <v>1357185</v>
      </c>
      <c r="F24" s="38" t="s">
        <v>33</v>
      </c>
      <c r="G24" s="37">
        <v>108575</v>
      </c>
      <c r="H24" s="37">
        <f t="shared" si="0"/>
        <v>1465760</v>
      </c>
      <c r="I24" s="36" t="s">
        <v>14</v>
      </c>
      <c r="J24" s="36" t="s">
        <v>40</v>
      </c>
    </row>
    <row r="25" spans="1:10" x14ac:dyDescent="0.2">
      <c r="A25" s="35">
        <v>46035</v>
      </c>
      <c r="B25" s="36" t="s">
        <v>56</v>
      </c>
      <c r="C25" s="36" t="s">
        <v>164</v>
      </c>
      <c r="D25" s="36" t="s">
        <v>188</v>
      </c>
      <c r="E25" s="37">
        <v>439540</v>
      </c>
      <c r="F25" s="38" t="s">
        <v>33</v>
      </c>
      <c r="G25" s="37">
        <v>35163</v>
      </c>
      <c r="H25" s="37">
        <f t="shared" si="0"/>
        <v>474703</v>
      </c>
      <c r="I25" s="36" t="s">
        <v>47</v>
      </c>
      <c r="J25" s="36" t="s">
        <v>53</v>
      </c>
    </row>
    <row r="26" spans="1:10" x14ac:dyDescent="0.2">
      <c r="A26" s="35">
        <v>46035</v>
      </c>
      <c r="B26" s="36" t="s">
        <v>55</v>
      </c>
      <c r="C26" s="36" t="s">
        <v>164</v>
      </c>
      <c r="D26" s="36" t="s">
        <v>189</v>
      </c>
      <c r="E26" s="37">
        <v>2197700</v>
      </c>
      <c r="F26" s="38" t="s">
        <v>33</v>
      </c>
      <c r="G26" s="37">
        <v>175816</v>
      </c>
      <c r="H26" s="37">
        <f t="shared" si="0"/>
        <v>2373516</v>
      </c>
      <c r="I26" s="36" t="s">
        <v>19</v>
      </c>
      <c r="J26" s="36" t="s">
        <v>38</v>
      </c>
    </row>
    <row r="27" spans="1:10" x14ac:dyDescent="0.2">
      <c r="A27" s="35">
        <v>46035</v>
      </c>
      <c r="B27" s="36" t="s">
        <v>94</v>
      </c>
      <c r="C27" s="36" t="s">
        <v>164</v>
      </c>
      <c r="D27" s="36" t="s">
        <v>190</v>
      </c>
      <c r="E27" s="37">
        <v>1434315</v>
      </c>
      <c r="F27" s="38" t="s">
        <v>33</v>
      </c>
      <c r="G27" s="37">
        <v>114745</v>
      </c>
      <c r="H27" s="37">
        <f t="shared" si="0"/>
        <v>1549060</v>
      </c>
      <c r="I27" s="36" t="s">
        <v>18</v>
      </c>
      <c r="J27" s="36" t="s">
        <v>34</v>
      </c>
    </row>
    <row r="28" spans="1:10" x14ac:dyDescent="0.2">
      <c r="A28" s="35">
        <v>46036</v>
      </c>
      <c r="B28" s="36" t="s">
        <v>95</v>
      </c>
      <c r="C28" s="36" t="s">
        <v>164</v>
      </c>
      <c r="D28" s="36" t="s">
        <v>191</v>
      </c>
      <c r="E28" s="37">
        <v>2233610</v>
      </c>
      <c r="F28" s="45">
        <v>0.1</v>
      </c>
      <c r="G28" s="37">
        <v>178689</v>
      </c>
      <c r="H28" s="37">
        <f t="shared" si="0"/>
        <v>2412299</v>
      </c>
      <c r="I28" s="36" t="s">
        <v>18</v>
      </c>
      <c r="J28" s="36" t="s">
        <v>34</v>
      </c>
    </row>
    <row r="29" spans="1:10" x14ac:dyDescent="0.2">
      <c r="A29" s="35">
        <v>46036</v>
      </c>
      <c r="B29" s="36" t="s">
        <v>96</v>
      </c>
      <c r="C29" s="36" t="s">
        <v>164</v>
      </c>
      <c r="D29" s="36" t="s">
        <v>192</v>
      </c>
      <c r="E29" s="37">
        <v>2233610</v>
      </c>
      <c r="F29" s="38" t="s">
        <v>33</v>
      </c>
      <c r="G29" s="37">
        <v>178689</v>
      </c>
      <c r="H29" s="37">
        <f t="shared" si="0"/>
        <v>2412299</v>
      </c>
      <c r="I29" s="36" t="s">
        <v>13</v>
      </c>
      <c r="J29" s="36" t="s">
        <v>35</v>
      </c>
    </row>
    <row r="30" spans="1:10" x14ac:dyDescent="0.2">
      <c r="A30" s="35">
        <v>46036</v>
      </c>
      <c r="B30" s="36" t="s">
        <v>97</v>
      </c>
      <c r="C30" s="36" t="s">
        <v>164</v>
      </c>
      <c r="D30" s="36" t="s">
        <v>193</v>
      </c>
      <c r="E30" s="37">
        <v>2233610</v>
      </c>
      <c r="F30" s="38" t="s">
        <v>33</v>
      </c>
      <c r="G30" s="37">
        <v>178689</v>
      </c>
      <c r="H30" s="37">
        <f t="shared" si="0"/>
        <v>2412299</v>
      </c>
      <c r="I30" s="36" t="s">
        <v>44</v>
      </c>
      <c r="J30" s="36" t="s">
        <v>45</v>
      </c>
    </row>
    <row r="31" spans="1:10" x14ac:dyDescent="0.2">
      <c r="A31" s="35">
        <v>46037</v>
      </c>
      <c r="B31" s="36" t="s">
        <v>98</v>
      </c>
      <c r="C31" s="36" t="s">
        <v>164</v>
      </c>
      <c r="D31" s="36" t="s">
        <v>194</v>
      </c>
      <c r="E31" s="37">
        <v>2233610</v>
      </c>
      <c r="F31" s="45">
        <v>0.1</v>
      </c>
      <c r="G31" s="37">
        <v>178689</v>
      </c>
      <c r="H31" s="37">
        <f t="shared" si="0"/>
        <v>2412299</v>
      </c>
      <c r="I31" s="36" t="s">
        <v>19</v>
      </c>
      <c r="J31" s="36" t="s">
        <v>38</v>
      </c>
    </row>
    <row r="32" spans="1:10" x14ac:dyDescent="0.2">
      <c r="A32" s="35">
        <v>46037</v>
      </c>
      <c r="B32" s="36" t="s">
        <v>99</v>
      </c>
      <c r="C32" s="36" t="s">
        <v>164</v>
      </c>
      <c r="D32" s="36" t="s">
        <v>195</v>
      </c>
      <c r="E32" s="37">
        <v>2233610</v>
      </c>
      <c r="F32" s="38" t="s">
        <v>33</v>
      </c>
      <c r="G32" s="37">
        <v>178689</v>
      </c>
      <c r="H32" s="37">
        <f t="shared" si="0"/>
        <v>2412299</v>
      </c>
      <c r="I32" s="36" t="s">
        <v>14</v>
      </c>
      <c r="J32" s="36" t="s">
        <v>40</v>
      </c>
    </row>
    <row r="33" spans="1:10" x14ac:dyDescent="0.2">
      <c r="A33" s="35">
        <v>46037</v>
      </c>
      <c r="B33" s="36" t="s">
        <v>100</v>
      </c>
      <c r="C33" s="36" t="s">
        <v>164</v>
      </c>
      <c r="D33" s="36" t="s">
        <v>196</v>
      </c>
      <c r="E33" s="37">
        <v>2233610</v>
      </c>
      <c r="F33" s="38" t="s">
        <v>33</v>
      </c>
      <c r="G33" s="37">
        <v>178689</v>
      </c>
      <c r="H33" s="37">
        <f t="shared" si="0"/>
        <v>2412299</v>
      </c>
      <c r="I33" s="36" t="s">
        <v>16</v>
      </c>
      <c r="J33" s="36" t="s">
        <v>39</v>
      </c>
    </row>
    <row r="34" spans="1:10" x14ac:dyDescent="0.2">
      <c r="A34" s="35">
        <v>46037</v>
      </c>
      <c r="B34" s="36" t="s">
        <v>101</v>
      </c>
      <c r="C34" s="36" t="s">
        <v>164</v>
      </c>
      <c r="D34" s="36" t="s">
        <v>197</v>
      </c>
      <c r="E34" s="37">
        <v>1551540</v>
      </c>
      <c r="F34" s="38" t="s">
        <v>33</v>
      </c>
      <c r="G34" s="37">
        <v>124123</v>
      </c>
      <c r="H34" s="37">
        <f t="shared" si="0"/>
        <v>1675663</v>
      </c>
      <c r="I34" s="36" t="s">
        <v>16</v>
      </c>
      <c r="J34" s="36" t="s">
        <v>39</v>
      </c>
    </row>
    <row r="35" spans="1:10" x14ac:dyDescent="0.2">
      <c r="A35" s="35">
        <v>46037</v>
      </c>
      <c r="B35" s="36" t="s">
        <v>102</v>
      </c>
      <c r="C35" s="36" t="s">
        <v>164</v>
      </c>
      <c r="D35" s="36" t="s">
        <v>198</v>
      </c>
      <c r="E35" s="37">
        <v>2233610</v>
      </c>
      <c r="F35" s="45">
        <v>0.1</v>
      </c>
      <c r="G35" s="37">
        <v>178689</v>
      </c>
      <c r="H35" s="37">
        <f t="shared" si="0"/>
        <v>2412299</v>
      </c>
      <c r="I35" s="36" t="s">
        <v>15</v>
      </c>
      <c r="J35" s="36" t="s">
        <v>37</v>
      </c>
    </row>
    <row r="36" spans="1:10" x14ac:dyDescent="0.2">
      <c r="A36" s="35">
        <v>46037</v>
      </c>
      <c r="B36" s="36" t="s">
        <v>103</v>
      </c>
      <c r="C36" s="36" t="s">
        <v>164</v>
      </c>
      <c r="D36" s="36" t="s">
        <v>199</v>
      </c>
      <c r="E36" s="37">
        <v>2233610</v>
      </c>
      <c r="F36" s="38" t="s">
        <v>33</v>
      </c>
      <c r="G36" s="37">
        <v>178689</v>
      </c>
      <c r="H36" s="37">
        <f t="shared" si="0"/>
        <v>2412299</v>
      </c>
      <c r="I36" s="36" t="s">
        <v>47</v>
      </c>
      <c r="J36" s="36" t="s">
        <v>53</v>
      </c>
    </row>
    <row r="37" spans="1:10" x14ac:dyDescent="0.2">
      <c r="A37" s="35">
        <v>46038</v>
      </c>
      <c r="B37" s="36" t="s">
        <v>104</v>
      </c>
      <c r="C37" s="36" t="s">
        <v>164</v>
      </c>
      <c r="D37" s="36" t="s">
        <v>200</v>
      </c>
      <c r="E37" s="37">
        <v>1796725</v>
      </c>
      <c r="F37" s="38" t="s">
        <v>33</v>
      </c>
      <c r="G37" s="37">
        <v>143738</v>
      </c>
      <c r="H37" s="37">
        <f t="shared" si="0"/>
        <v>1940463</v>
      </c>
      <c r="I37" s="36" t="s">
        <v>44</v>
      </c>
      <c r="J37" s="36" t="s">
        <v>45</v>
      </c>
    </row>
    <row r="38" spans="1:10" x14ac:dyDescent="0.2">
      <c r="A38" s="35">
        <v>46039</v>
      </c>
      <c r="B38" s="36" t="s">
        <v>105</v>
      </c>
      <c r="C38" s="36" t="s">
        <v>164</v>
      </c>
      <c r="D38" s="36" t="s">
        <v>201</v>
      </c>
      <c r="E38" s="37">
        <v>5259560</v>
      </c>
      <c r="F38" s="38" t="s">
        <v>33</v>
      </c>
      <c r="G38" s="37">
        <v>420765</v>
      </c>
      <c r="H38" s="37">
        <f t="shared" si="0"/>
        <v>5680325</v>
      </c>
      <c r="I38" s="36" t="s">
        <v>18</v>
      </c>
      <c r="J38" s="36" t="s">
        <v>34</v>
      </c>
    </row>
    <row r="39" spans="1:10" x14ac:dyDescent="0.2">
      <c r="A39" s="35">
        <v>46039</v>
      </c>
      <c r="B39" s="36" t="s">
        <v>106</v>
      </c>
      <c r="C39" s="36" t="s">
        <v>164</v>
      </c>
      <c r="D39" s="36" t="s">
        <v>202</v>
      </c>
      <c r="E39" s="37">
        <v>2233610</v>
      </c>
      <c r="F39" s="38" t="s">
        <v>33</v>
      </c>
      <c r="G39" s="37">
        <v>178689</v>
      </c>
      <c r="H39" s="37">
        <f t="shared" si="0"/>
        <v>2412299</v>
      </c>
      <c r="I39" s="36" t="s">
        <v>24</v>
      </c>
      <c r="J39" s="36" t="s">
        <v>41</v>
      </c>
    </row>
    <row r="40" spans="1:10" x14ac:dyDescent="0.2">
      <c r="A40" s="35">
        <v>46039</v>
      </c>
      <c r="B40" s="36" t="s">
        <v>107</v>
      </c>
      <c r="C40" s="36" t="s">
        <v>164</v>
      </c>
      <c r="D40" s="36" t="s">
        <v>203</v>
      </c>
      <c r="E40" s="37">
        <v>1190660</v>
      </c>
      <c r="F40" s="45">
        <v>0.1</v>
      </c>
      <c r="G40" s="37">
        <v>95253</v>
      </c>
      <c r="H40" s="37">
        <f t="shared" si="0"/>
        <v>1285913</v>
      </c>
      <c r="I40" s="36" t="s">
        <v>13</v>
      </c>
      <c r="J40" s="36" t="s">
        <v>35</v>
      </c>
    </row>
    <row r="41" spans="1:10" x14ac:dyDescent="0.2">
      <c r="A41" s="35">
        <v>46039</v>
      </c>
      <c r="B41" s="36" t="s">
        <v>108</v>
      </c>
      <c r="C41" s="36" t="s">
        <v>164</v>
      </c>
      <c r="D41" s="36" t="s">
        <v>204</v>
      </c>
      <c r="E41" s="37">
        <v>879080</v>
      </c>
      <c r="F41" s="38" t="s">
        <v>33</v>
      </c>
      <c r="G41" s="37">
        <v>70326</v>
      </c>
      <c r="H41" s="37">
        <f t="shared" si="0"/>
        <v>949406</v>
      </c>
      <c r="I41" s="36" t="s">
        <v>47</v>
      </c>
      <c r="J41" s="36" t="s">
        <v>53</v>
      </c>
    </row>
    <row r="42" spans="1:10" x14ac:dyDescent="0.2">
      <c r="A42" s="35">
        <v>46039</v>
      </c>
      <c r="B42" s="36" t="s">
        <v>109</v>
      </c>
      <c r="C42" s="36" t="s">
        <v>164</v>
      </c>
      <c r="D42" s="36" t="s">
        <v>205</v>
      </c>
      <c r="E42" s="37">
        <v>2233610</v>
      </c>
      <c r="F42" s="38" t="s">
        <v>33</v>
      </c>
      <c r="G42" s="37">
        <v>178689</v>
      </c>
      <c r="H42" s="37">
        <f t="shared" si="0"/>
        <v>2412299</v>
      </c>
      <c r="I42" s="36" t="s">
        <v>17</v>
      </c>
      <c r="J42" s="36" t="s">
        <v>43</v>
      </c>
    </row>
    <row r="43" spans="1:10" x14ac:dyDescent="0.2">
      <c r="A43" s="35">
        <v>46039</v>
      </c>
      <c r="B43" s="36" t="s">
        <v>110</v>
      </c>
      <c r="C43" s="36" t="s">
        <v>164</v>
      </c>
      <c r="D43" s="36" t="s">
        <v>206</v>
      </c>
      <c r="E43" s="37">
        <v>1190660</v>
      </c>
      <c r="F43" s="38" t="s">
        <v>33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x14ac:dyDescent="0.2">
      <c r="A44" s="35">
        <v>46042</v>
      </c>
      <c r="B44" s="36" t="s">
        <v>111</v>
      </c>
      <c r="C44" s="36" t="s">
        <v>164</v>
      </c>
      <c r="D44" s="36" t="s">
        <v>207</v>
      </c>
      <c r="E44" s="37">
        <v>3104610</v>
      </c>
      <c r="F44" s="38" t="s">
        <v>33</v>
      </c>
      <c r="G44" s="37">
        <v>248369</v>
      </c>
      <c r="H44" s="37">
        <f t="shared" si="0"/>
        <v>3352979</v>
      </c>
      <c r="I44" s="36" t="s">
        <v>14</v>
      </c>
      <c r="J44" s="36" t="s">
        <v>40</v>
      </c>
    </row>
    <row r="45" spans="1:10" x14ac:dyDescent="0.2">
      <c r="A45" s="35">
        <v>46042</v>
      </c>
      <c r="B45" s="36" t="s">
        <v>112</v>
      </c>
      <c r="C45" s="36" t="s">
        <v>164</v>
      </c>
      <c r="D45" s="36" t="s">
        <v>208</v>
      </c>
      <c r="E45" s="37">
        <v>5174350</v>
      </c>
      <c r="F45" s="38" t="s">
        <v>33</v>
      </c>
      <c r="G45" s="37">
        <v>413948</v>
      </c>
      <c r="H45" s="37">
        <f t="shared" si="0"/>
        <v>5588298</v>
      </c>
      <c r="I45" s="36" t="s">
        <v>19</v>
      </c>
      <c r="J45" s="36" t="s">
        <v>38</v>
      </c>
    </row>
    <row r="46" spans="1:10" x14ac:dyDescent="0.2">
      <c r="A46" s="35">
        <v>46042</v>
      </c>
      <c r="B46" s="36" t="s">
        <v>113</v>
      </c>
      <c r="C46" s="36" t="s">
        <v>164</v>
      </c>
      <c r="D46" s="36" t="s">
        <v>209</v>
      </c>
      <c r="E46" s="37">
        <v>1357185</v>
      </c>
      <c r="F46" s="38" t="s">
        <v>33</v>
      </c>
      <c r="G46" s="37">
        <v>108575</v>
      </c>
      <c r="H46" s="37">
        <f t="shared" si="0"/>
        <v>1465760</v>
      </c>
      <c r="I46" s="36" t="s">
        <v>51</v>
      </c>
      <c r="J46" s="36" t="s">
        <v>52</v>
      </c>
    </row>
    <row r="47" spans="1:10" x14ac:dyDescent="0.2">
      <c r="A47" s="35">
        <v>46042</v>
      </c>
      <c r="B47" s="36" t="s">
        <v>114</v>
      </c>
      <c r="C47" s="36" t="s">
        <v>164</v>
      </c>
      <c r="D47" s="36" t="s">
        <v>210</v>
      </c>
      <c r="E47" s="37">
        <v>1512975</v>
      </c>
      <c r="F47" s="38" t="s">
        <v>33</v>
      </c>
      <c r="G47" s="37">
        <v>121038</v>
      </c>
      <c r="H47" s="37">
        <f t="shared" si="0"/>
        <v>1634013</v>
      </c>
      <c r="I47" s="36" t="s">
        <v>51</v>
      </c>
      <c r="J47" s="36" t="s">
        <v>52</v>
      </c>
    </row>
    <row r="48" spans="1:10" x14ac:dyDescent="0.2">
      <c r="A48" s="35">
        <v>46042</v>
      </c>
      <c r="B48" s="36" t="s">
        <v>115</v>
      </c>
      <c r="C48" s="36" t="s">
        <v>164</v>
      </c>
      <c r="D48" s="36" t="s">
        <v>211</v>
      </c>
      <c r="E48" s="37">
        <v>4105730</v>
      </c>
      <c r="F48" s="38" t="s">
        <v>33</v>
      </c>
      <c r="G48" s="37">
        <v>328458</v>
      </c>
      <c r="H48" s="37">
        <f t="shared" si="0"/>
        <v>4434188</v>
      </c>
      <c r="I48" s="36" t="s">
        <v>15</v>
      </c>
      <c r="J48" s="36" t="s">
        <v>37</v>
      </c>
    </row>
    <row r="49" spans="1:10" x14ac:dyDescent="0.2">
      <c r="A49" s="35">
        <v>46043</v>
      </c>
      <c r="B49" s="36" t="s">
        <v>116</v>
      </c>
      <c r="C49" s="36" t="s">
        <v>164</v>
      </c>
      <c r="D49" s="36" t="s">
        <v>212</v>
      </c>
      <c r="E49" s="37">
        <v>1912420</v>
      </c>
      <c r="F49" s="38" t="s">
        <v>33</v>
      </c>
      <c r="G49" s="37">
        <v>152994</v>
      </c>
      <c r="H49" s="37">
        <f t="shared" si="0"/>
        <v>2065414</v>
      </c>
      <c r="I49" s="36" t="s">
        <v>25</v>
      </c>
      <c r="J49" s="36" t="s">
        <v>36</v>
      </c>
    </row>
    <row r="50" spans="1:10" x14ac:dyDescent="0.2">
      <c r="A50" s="35">
        <v>46044</v>
      </c>
      <c r="B50" s="36" t="s">
        <v>117</v>
      </c>
      <c r="C50" s="36" t="s">
        <v>164</v>
      </c>
      <c r="D50" s="36" t="s">
        <v>213</v>
      </c>
      <c r="E50" s="37">
        <v>48128400</v>
      </c>
      <c r="F50" s="45">
        <v>0.1</v>
      </c>
      <c r="G50" s="37">
        <v>3850272</v>
      </c>
      <c r="H50" s="37">
        <f t="shared" si="0"/>
        <v>51978672</v>
      </c>
      <c r="I50" s="36" t="s">
        <v>18</v>
      </c>
      <c r="J50" s="36" t="s">
        <v>34</v>
      </c>
    </row>
    <row r="51" spans="1:10" x14ac:dyDescent="0.2">
      <c r="A51" s="35">
        <v>46044</v>
      </c>
      <c r="B51" s="36" t="s">
        <v>118</v>
      </c>
      <c r="C51" s="36" t="s">
        <v>164</v>
      </c>
      <c r="D51" s="36" t="s">
        <v>214</v>
      </c>
      <c r="E51" s="37">
        <v>879080</v>
      </c>
      <c r="F51" s="38" t="s">
        <v>33</v>
      </c>
      <c r="G51" s="37">
        <v>70326</v>
      </c>
      <c r="H51" s="37">
        <f t="shared" si="0"/>
        <v>949406</v>
      </c>
      <c r="I51" s="36" t="s">
        <v>47</v>
      </c>
      <c r="J51" s="36" t="s">
        <v>53</v>
      </c>
    </row>
    <row r="52" spans="1:10" x14ac:dyDescent="0.2">
      <c r="A52" s="35">
        <v>46044</v>
      </c>
      <c r="B52" s="36" t="s">
        <v>119</v>
      </c>
      <c r="C52" s="36" t="s">
        <v>164</v>
      </c>
      <c r="D52" s="36" t="s">
        <v>215</v>
      </c>
      <c r="E52" s="37">
        <v>3521880</v>
      </c>
      <c r="F52" s="38" t="s">
        <v>33</v>
      </c>
      <c r="G52" s="37">
        <v>281750</v>
      </c>
      <c r="H52" s="37">
        <f t="shared" si="0"/>
        <v>3803630</v>
      </c>
      <c r="I52" s="36" t="s">
        <v>24</v>
      </c>
      <c r="J52" s="36" t="s">
        <v>41</v>
      </c>
    </row>
    <row r="53" spans="1:10" x14ac:dyDescent="0.2">
      <c r="A53" s="35">
        <v>46044</v>
      </c>
      <c r="B53" s="36" t="s">
        <v>120</v>
      </c>
      <c r="C53" s="36" t="s">
        <v>164</v>
      </c>
      <c r="D53" s="36" t="s">
        <v>216</v>
      </c>
      <c r="E53" s="37">
        <v>2392055</v>
      </c>
      <c r="F53" s="45">
        <v>0.1</v>
      </c>
      <c r="G53" s="37">
        <v>191364</v>
      </c>
      <c r="H53" s="37">
        <f t="shared" si="0"/>
        <v>2583419</v>
      </c>
      <c r="I53" s="36" t="s">
        <v>24</v>
      </c>
      <c r="J53" s="36" t="s">
        <v>41</v>
      </c>
    </row>
    <row r="54" spans="1:10" x14ac:dyDescent="0.2">
      <c r="A54" s="35">
        <v>46045</v>
      </c>
      <c r="B54" s="36" t="s">
        <v>121</v>
      </c>
      <c r="C54" s="36" t="s">
        <v>164</v>
      </c>
      <c r="D54" s="36" t="s">
        <v>217</v>
      </c>
      <c r="E54" s="37">
        <v>89826650</v>
      </c>
      <c r="F54" s="38" t="s">
        <v>33</v>
      </c>
      <c r="G54" s="37">
        <v>7186132</v>
      </c>
      <c r="H54" s="37">
        <f t="shared" si="0"/>
        <v>97012782</v>
      </c>
      <c r="I54" s="36" t="s">
        <v>13</v>
      </c>
      <c r="J54" s="36" t="s">
        <v>35</v>
      </c>
    </row>
    <row r="55" spans="1:10" x14ac:dyDescent="0.2">
      <c r="A55" s="35">
        <v>46045</v>
      </c>
      <c r="B55" s="36" t="s">
        <v>122</v>
      </c>
      <c r="C55" s="36" t="s">
        <v>164</v>
      </c>
      <c r="D55" s="36" t="s">
        <v>218</v>
      </c>
      <c r="E55" s="37">
        <v>24200170</v>
      </c>
      <c r="F55" s="38" t="s">
        <v>33</v>
      </c>
      <c r="G55" s="37">
        <v>1936014</v>
      </c>
      <c r="H55" s="37">
        <f t="shared" si="0"/>
        <v>26136184</v>
      </c>
      <c r="I55" s="36" t="s">
        <v>13</v>
      </c>
      <c r="J55" s="36" t="s">
        <v>35</v>
      </c>
    </row>
    <row r="56" spans="1:10" x14ac:dyDescent="0.2">
      <c r="A56" s="35">
        <v>46045</v>
      </c>
      <c r="B56" s="36" t="s">
        <v>123</v>
      </c>
      <c r="C56" s="36" t="s">
        <v>164</v>
      </c>
      <c r="D56" s="36" t="s">
        <v>219</v>
      </c>
      <c r="E56" s="37">
        <v>1072050</v>
      </c>
      <c r="F56" s="45">
        <v>0.1</v>
      </c>
      <c r="G56" s="37">
        <v>85764</v>
      </c>
      <c r="H56" s="37">
        <f t="shared" si="0"/>
        <v>1157814</v>
      </c>
      <c r="I56" s="36" t="s">
        <v>13</v>
      </c>
      <c r="J56" s="36" t="s">
        <v>35</v>
      </c>
    </row>
    <row r="57" spans="1:10" x14ac:dyDescent="0.2">
      <c r="A57" s="35">
        <v>46048</v>
      </c>
      <c r="B57" s="36" t="s">
        <v>124</v>
      </c>
      <c r="C57" s="36" t="s">
        <v>164</v>
      </c>
      <c r="D57" s="36" t="s">
        <v>220</v>
      </c>
      <c r="E57" s="37">
        <v>976340</v>
      </c>
      <c r="F57" s="38" t="s">
        <v>33</v>
      </c>
      <c r="G57" s="37">
        <v>78107</v>
      </c>
      <c r="H57" s="37">
        <f t="shared" si="0"/>
        <v>1054447</v>
      </c>
      <c r="I57" s="36" t="s">
        <v>25</v>
      </c>
      <c r="J57" s="36" t="s">
        <v>36</v>
      </c>
    </row>
    <row r="58" spans="1:10" x14ac:dyDescent="0.2">
      <c r="A58" s="35">
        <v>46048</v>
      </c>
      <c r="B58" s="36" t="s">
        <v>125</v>
      </c>
      <c r="C58" s="36" t="s">
        <v>164</v>
      </c>
      <c r="D58" s="36" t="s">
        <v>221</v>
      </c>
      <c r="E58" s="37">
        <v>3303115</v>
      </c>
      <c r="F58" s="45">
        <v>0.1</v>
      </c>
      <c r="G58" s="37">
        <v>264249</v>
      </c>
      <c r="H58" s="37">
        <f t="shared" si="0"/>
        <v>3567364</v>
      </c>
      <c r="I58" s="36" t="s">
        <v>17</v>
      </c>
      <c r="J58" s="36" t="s">
        <v>43</v>
      </c>
    </row>
    <row r="59" spans="1:10" x14ac:dyDescent="0.2">
      <c r="A59" s="35">
        <v>46048</v>
      </c>
      <c r="B59" s="36" t="s">
        <v>126</v>
      </c>
      <c r="C59" s="36" t="s">
        <v>164</v>
      </c>
      <c r="D59" s="36" t="s">
        <v>222</v>
      </c>
      <c r="E59" s="37">
        <v>904120</v>
      </c>
      <c r="F59" s="45">
        <v>0.1</v>
      </c>
      <c r="G59" s="37">
        <v>72330</v>
      </c>
      <c r="H59" s="37">
        <f t="shared" si="0"/>
        <v>976450</v>
      </c>
      <c r="I59" s="36" t="s">
        <v>24</v>
      </c>
      <c r="J59" s="36" t="s">
        <v>41</v>
      </c>
    </row>
    <row r="60" spans="1:10" x14ac:dyDescent="0.2">
      <c r="A60" s="35">
        <v>46049</v>
      </c>
      <c r="B60" s="36" t="s">
        <v>127</v>
      </c>
      <c r="C60" s="36" t="s">
        <v>165</v>
      </c>
      <c r="D60" s="36" t="s">
        <v>243</v>
      </c>
      <c r="E60" s="37">
        <v>-24068</v>
      </c>
      <c r="F60" s="38" t="s">
        <v>33</v>
      </c>
      <c r="G60" s="37">
        <v>-1925</v>
      </c>
      <c r="H60" s="37">
        <f t="shared" si="0"/>
        <v>-25993</v>
      </c>
      <c r="I60" s="36" t="s">
        <v>25</v>
      </c>
      <c r="J60" s="36" t="s">
        <v>36</v>
      </c>
    </row>
    <row r="61" spans="1:10" x14ac:dyDescent="0.2">
      <c r="A61" s="35">
        <v>46049</v>
      </c>
      <c r="B61" s="36" t="s">
        <v>58</v>
      </c>
      <c r="C61" s="36" t="s">
        <v>164</v>
      </c>
      <c r="D61" s="36" t="s">
        <v>223</v>
      </c>
      <c r="E61" s="37">
        <v>8097850</v>
      </c>
      <c r="F61" s="45">
        <v>0.1</v>
      </c>
      <c r="G61" s="37">
        <v>647828</v>
      </c>
      <c r="H61" s="37">
        <f t="shared" si="0"/>
        <v>8745678</v>
      </c>
      <c r="I61" s="36" t="s">
        <v>15</v>
      </c>
      <c r="J61" s="36" t="s">
        <v>37</v>
      </c>
    </row>
    <row r="62" spans="1:10" x14ac:dyDescent="0.2">
      <c r="A62" s="35">
        <v>46049</v>
      </c>
      <c r="B62" s="36" t="s">
        <v>128</v>
      </c>
      <c r="C62" s="36" t="s">
        <v>165</v>
      </c>
      <c r="D62" s="36" t="s">
        <v>244</v>
      </c>
      <c r="E62" s="37">
        <v>-763578</v>
      </c>
      <c r="F62" s="38" t="s">
        <v>33</v>
      </c>
      <c r="G62" s="37">
        <v>-61086</v>
      </c>
      <c r="H62" s="37">
        <f t="shared" si="0"/>
        <v>-824664</v>
      </c>
      <c r="I62" s="36" t="s">
        <v>14</v>
      </c>
      <c r="J62" s="36" t="s">
        <v>40</v>
      </c>
    </row>
    <row r="63" spans="1:10" x14ac:dyDescent="0.2">
      <c r="A63" s="35">
        <v>46049</v>
      </c>
      <c r="B63" s="36" t="s">
        <v>129</v>
      </c>
      <c r="C63" s="36" t="s">
        <v>165</v>
      </c>
      <c r="D63" s="36" t="s">
        <v>245</v>
      </c>
      <c r="E63" s="37">
        <v>-246612</v>
      </c>
      <c r="F63" s="38" t="s">
        <v>33</v>
      </c>
      <c r="G63" s="37">
        <v>-19729</v>
      </c>
      <c r="H63" s="37">
        <f t="shared" si="0"/>
        <v>-266341</v>
      </c>
      <c r="I63" s="36" t="s">
        <v>17</v>
      </c>
      <c r="J63" s="36" t="s">
        <v>43</v>
      </c>
    </row>
    <row r="64" spans="1:10" x14ac:dyDescent="0.2">
      <c r="A64" s="35">
        <v>46049</v>
      </c>
      <c r="B64" s="36" t="s">
        <v>130</v>
      </c>
      <c r="C64" s="36" t="s">
        <v>164</v>
      </c>
      <c r="D64" s="36" t="s">
        <v>224</v>
      </c>
      <c r="E64" s="37">
        <v>6581905</v>
      </c>
      <c r="F64" s="38" t="s">
        <v>33</v>
      </c>
      <c r="G64" s="37">
        <v>526552</v>
      </c>
      <c r="H64" s="37">
        <f t="shared" si="0"/>
        <v>7108457</v>
      </c>
      <c r="I64" s="36" t="s">
        <v>19</v>
      </c>
      <c r="J64" s="36" t="s">
        <v>38</v>
      </c>
    </row>
    <row r="65" spans="1:10" x14ac:dyDescent="0.2">
      <c r="A65" s="35">
        <v>46049</v>
      </c>
      <c r="B65" s="36" t="s">
        <v>131</v>
      </c>
      <c r="C65" s="36" t="s">
        <v>165</v>
      </c>
      <c r="D65" s="36" t="s">
        <v>246</v>
      </c>
      <c r="E65" s="37">
        <v>-574715</v>
      </c>
      <c r="F65" s="38" t="s">
        <v>33</v>
      </c>
      <c r="G65" s="37">
        <v>-45977</v>
      </c>
      <c r="H65" s="37">
        <f t="shared" si="0"/>
        <v>-620692</v>
      </c>
      <c r="I65" s="36" t="s">
        <v>44</v>
      </c>
      <c r="J65" s="36" t="s">
        <v>45</v>
      </c>
    </row>
    <row r="66" spans="1:10" x14ac:dyDescent="0.2">
      <c r="A66" s="35">
        <v>46049</v>
      </c>
      <c r="B66" s="36" t="s">
        <v>57</v>
      </c>
      <c r="C66" s="36" t="s">
        <v>165</v>
      </c>
      <c r="D66" s="36" t="s">
        <v>247</v>
      </c>
      <c r="E66" s="37">
        <v>-1383919</v>
      </c>
      <c r="F66" s="38" t="s">
        <v>33</v>
      </c>
      <c r="G66" s="37">
        <v>-110714</v>
      </c>
      <c r="H66" s="37">
        <f t="shared" si="0"/>
        <v>-1494633</v>
      </c>
      <c r="I66" s="36" t="s">
        <v>20</v>
      </c>
      <c r="J66" s="36" t="s">
        <v>42</v>
      </c>
    </row>
    <row r="67" spans="1:10" x14ac:dyDescent="0.2">
      <c r="A67" s="35">
        <v>46049</v>
      </c>
      <c r="B67" s="36" t="s">
        <v>132</v>
      </c>
      <c r="C67" s="36" t="s">
        <v>165</v>
      </c>
      <c r="D67" s="36" t="s">
        <v>248</v>
      </c>
      <c r="E67" s="37">
        <v>-3695304</v>
      </c>
      <c r="F67" s="38" t="s">
        <v>33</v>
      </c>
      <c r="G67" s="37">
        <v>-295624</v>
      </c>
      <c r="H67" s="37">
        <f t="shared" ref="H67:H102" si="1">+E67+G67</f>
        <v>-3990928</v>
      </c>
      <c r="I67" s="36" t="s">
        <v>13</v>
      </c>
      <c r="J67" s="36" t="s">
        <v>35</v>
      </c>
    </row>
    <row r="68" spans="1:10" x14ac:dyDescent="0.2">
      <c r="A68" s="35">
        <v>46049</v>
      </c>
      <c r="B68" s="36" t="s">
        <v>133</v>
      </c>
      <c r="C68" s="36" t="s">
        <v>164</v>
      </c>
      <c r="D68" s="36" t="s">
        <v>225</v>
      </c>
      <c r="E68" s="37">
        <v>7070075</v>
      </c>
      <c r="F68" s="38" t="s">
        <v>33</v>
      </c>
      <c r="G68" s="37">
        <v>565606</v>
      </c>
      <c r="H68" s="37">
        <f t="shared" si="1"/>
        <v>7635681</v>
      </c>
      <c r="I68" s="36" t="s">
        <v>19</v>
      </c>
      <c r="J68" s="36" t="s">
        <v>38</v>
      </c>
    </row>
    <row r="69" spans="1:10" x14ac:dyDescent="0.2">
      <c r="A69" s="35">
        <v>46049</v>
      </c>
      <c r="B69" s="36" t="s">
        <v>134</v>
      </c>
      <c r="C69" s="36" t="s">
        <v>164</v>
      </c>
      <c r="D69" s="36" t="s">
        <v>226</v>
      </c>
      <c r="E69" s="37">
        <v>2741130</v>
      </c>
      <c r="F69" s="38" t="s">
        <v>33</v>
      </c>
      <c r="G69" s="37">
        <v>219290</v>
      </c>
      <c r="H69" s="37">
        <f t="shared" si="1"/>
        <v>2960420</v>
      </c>
      <c r="I69" s="36" t="s">
        <v>47</v>
      </c>
      <c r="J69" s="36" t="s">
        <v>53</v>
      </c>
    </row>
    <row r="70" spans="1:10" x14ac:dyDescent="0.2">
      <c r="A70" s="35">
        <v>46049</v>
      </c>
      <c r="B70" s="36" t="s">
        <v>135</v>
      </c>
      <c r="C70" s="36" t="s">
        <v>164</v>
      </c>
      <c r="D70" s="36" t="s">
        <v>227</v>
      </c>
      <c r="E70" s="37">
        <v>48817000</v>
      </c>
      <c r="F70" s="38" t="s">
        <v>33</v>
      </c>
      <c r="G70" s="37">
        <v>3905360</v>
      </c>
      <c r="H70" s="37">
        <f t="shared" si="1"/>
        <v>52722360</v>
      </c>
      <c r="I70" s="36" t="s">
        <v>20</v>
      </c>
      <c r="J70" s="36" t="s">
        <v>42</v>
      </c>
    </row>
    <row r="71" spans="1:10" x14ac:dyDescent="0.2">
      <c r="A71" s="35">
        <v>46049</v>
      </c>
      <c r="B71" s="36" t="s">
        <v>136</v>
      </c>
      <c r="C71" s="36" t="s">
        <v>165</v>
      </c>
      <c r="D71" s="36" t="s">
        <v>249</v>
      </c>
      <c r="E71" s="37">
        <v>-623504</v>
      </c>
      <c r="F71" s="38" t="s">
        <v>33</v>
      </c>
      <c r="G71" s="37">
        <v>-49880</v>
      </c>
      <c r="H71" s="37">
        <f t="shared" si="1"/>
        <v>-673384</v>
      </c>
      <c r="I71" s="36" t="s">
        <v>16</v>
      </c>
      <c r="J71" s="36" t="s">
        <v>39</v>
      </c>
    </row>
    <row r="72" spans="1:10" x14ac:dyDescent="0.2">
      <c r="A72" s="35">
        <v>46049</v>
      </c>
      <c r="B72" s="36" t="s">
        <v>137</v>
      </c>
      <c r="C72" s="36" t="s">
        <v>165</v>
      </c>
      <c r="D72" s="36" t="s">
        <v>250</v>
      </c>
      <c r="E72" s="37">
        <v>-366819</v>
      </c>
      <c r="F72" s="38" t="s">
        <v>33</v>
      </c>
      <c r="G72" s="37">
        <v>-29346</v>
      </c>
      <c r="H72" s="37">
        <f t="shared" si="1"/>
        <v>-396165</v>
      </c>
      <c r="I72" s="36" t="s">
        <v>47</v>
      </c>
      <c r="J72" s="36" t="s">
        <v>53</v>
      </c>
    </row>
    <row r="73" spans="1:10" x14ac:dyDescent="0.2">
      <c r="A73" s="35">
        <v>46049</v>
      </c>
      <c r="B73" s="36" t="s">
        <v>138</v>
      </c>
      <c r="C73" s="36" t="s">
        <v>165</v>
      </c>
      <c r="D73" s="36" t="s">
        <v>251</v>
      </c>
      <c r="E73" s="37">
        <v>-571710</v>
      </c>
      <c r="F73" s="38" t="s">
        <v>33</v>
      </c>
      <c r="G73" s="37">
        <v>-45737</v>
      </c>
      <c r="H73" s="37">
        <f t="shared" si="1"/>
        <v>-617447</v>
      </c>
      <c r="I73" s="36" t="s">
        <v>15</v>
      </c>
      <c r="J73" s="36" t="s">
        <v>37</v>
      </c>
    </row>
    <row r="74" spans="1:10" x14ac:dyDescent="0.2">
      <c r="A74" s="35">
        <v>46049</v>
      </c>
      <c r="B74" s="36" t="s">
        <v>139</v>
      </c>
      <c r="C74" s="36" t="s">
        <v>164</v>
      </c>
      <c r="D74" s="36" t="s">
        <v>228</v>
      </c>
      <c r="E74" s="37">
        <v>9562100</v>
      </c>
      <c r="F74" s="38" t="s">
        <v>33</v>
      </c>
      <c r="G74" s="37">
        <v>764968</v>
      </c>
      <c r="H74" s="37">
        <f t="shared" si="1"/>
        <v>10327068</v>
      </c>
      <c r="I74" s="36" t="s">
        <v>20</v>
      </c>
      <c r="J74" s="36" t="s">
        <v>42</v>
      </c>
    </row>
    <row r="75" spans="1:10" x14ac:dyDescent="0.2">
      <c r="A75" s="35">
        <v>46049</v>
      </c>
      <c r="B75" s="36" t="s">
        <v>140</v>
      </c>
      <c r="C75" s="36" t="s">
        <v>165</v>
      </c>
      <c r="D75" s="36" t="s">
        <v>252</v>
      </c>
      <c r="E75" s="37">
        <v>-658580</v>
      </c>
      <c r="F75" s="38" t="s">
        <v>33</v>
      </c>
      <c r="G75" s="37">
        <v>-52686</v>
      </c>
      <c r="H75" s="37">
        <f t="shared" si="1"/>
        <v>-711266</v>
      </c>
      <c r="I75" s="36" t="s">
        <v>24</v>
      </c>
      <c r="J75" s="36" t="s">
        <v>41</v>
      </c>
    </row>
    <row r="76" spans="1:10" x14ac:dyDescent="0.2">
      <c r="A76" s="35">
        <v>46049</v>
      </c>
      <c r="B76" s="36" t="s">
        <v>141</v>
      </c>
      <c r="C76" s="36" t="s">
        <v>165</v>
      </c>
      <c r="D76" s="36" t="s">
        <v>253</v>
      </c>
      <c r="E76" s="37">
        <v>-1763214</v>
      </c>
      <c r="F76" s="38" t="s">
        <v>33</v>
      </c>
      <c r="G76" s="37">
        <v>-141057</v>
      </c>
      <c r="H76" s="37">
        <f t="shared" si="1"/>
        <v>-1904271</v>
      </c>
      <c r="I76" s="36" t="s">
        <v>18</v>
      </c>
      <c r="J76" s="36" t="s">
        <v>34</v>
      </c>
    </row>
    <row r="77" spans="1:10" x14ac:dyDescent="0.2">
      <c r="A77" s="35">
        <v>46049</v>
      </c>
      <c r="B77" s="36" t="s">
        <v>142</v>
      </c>
      <c r="C77" s="36" t="s">
        <v>165</v>
      </c>
      <c r="D77" s="36" t="s">
        <v>254</v>
      </c>
      <c r="E77" s="37">
        <v>-321656</v>
      </c>
      <c r="F77" s="38" t="s">
        <v>33</v>
      </c>
      <c r="G77" s="37">
        <v>-25732</v>
      </c>
      <c r="H77" s="37">
        <f t="shared" si="1"/>
        <v>-347388</v>
      </c>
      <c r="I77" s="36" t="s">
        <v>51</v>
      </c>
      <c r="J77" s="36" t="s">
        <v>52</v>
      </c>
    </row>
    <row r="78" spans="1:10" x14ac:dyDescent="0.2">
      <c r="A78" s="35">
        <v>46049</v>
      </c>
      <c r="B78" s="36" t="s">
        <v>143</v>
      </c>
      <c r="C78" s="36" t="s">
        <v>165</v>
      </c>
      <c r="D78" s="36" t="s">
        <v>255</v>
      </c>
      <c r="E78" s="37">
        <v>-1363241</v>
      </c>
      <c r="F78" s="38" t="s">
        <v>33</v>
      </c>
      <c r="G78" s="37">
        <v>-109059</v>
      </c>
      <c r="H78" s="37">
        <f t="shared" si="1"/>
        <v>-1472300</v>
      </c>
      <c r="I78" s="36" t="s">
        <v>19</v>
      </c>
      <c r="J78" s="36" t="s">
        <v>38</v>
      </c>
    </row>
    <row r="79" spans="1:10" x14ac:dyDescent="0.2">
      <c r="A79" s="35">
        <v>46050</v>
      </c>
      <c r="B79" s="36" t="s">
        <v>144</v>
      </c>
      <c r="C79" s="36" t="s">
        <v>164</v>
      </c>
      <c r="D79" s="36" t="s">
        <v>229</v>
      </c>
      <c r="E79" s="37">
        <v>1464510</v>
      </c>
      <c r="F79" s="38" t="s">
        <v>33</v>
      </c>
      <c r="G79" s="37">
        <v>117161</v>
      </c>
      <c r="H79" s="37">
        <f t="shared" si="1"/>
        <v>1581671</v>
      </c>
      <c r="I79" s="36" t="s">
        <v>51</v>
      </c>
      <c r="J79" s="36" t="s">
        <v>52</v>
      </c>
    </row>
    <row r="80" spans="1:10" x14ac:dyDescent="0.2">
      <c r="A80" s="35">
        <v>46050</v>
      </c>
      <c r="B80" s="36" t="s">
        <v>145</v>
      </c>
      <c r="C80" s="36" t="s">
        <v>164</v>
      </c>
      <c r="D80" s="36" t="s">
        <v>230</v>
      </c>
      <c r="E80" s="37">
        <v>932890</v>
      </c>
      <c r="F80" s="38" t="s">
        <v>33</v>
      </c>
      <c r="G80" s="37">
        <v>74631</v>
      </c>
      <c r="H80" s="37">
        <f t="shared" si="1"/>
        <v>1007521</v>
      </c>
      <c r="I80" s="36" t="s">
        <v>51</v>
      </c>
      <c r="J80" s="36" t="s">
        <v>52</v>
      </c>
    </row>
    <row r="81" spans="1:10" x14ac:dyDescent="0.2">
      <c r="A81" s="35">
        <v>46051</v>
      </c>
      <c r="B81" s="36" t="s">
        <v>146</v>
      </c>
      <c r="C81" s="36" t="s">
        <v>164</v>
      </c>
      <c r="D81" s="36" t="s">
        <v>231</v>
      </c>
      <c r="E81" s="37">
        <v>4664450</v>
      </c>
      <c r="F81" s="38" t="s">
        <v>33</v>
      </c>
      <c r="G81" s="37">
        <v>373156</v>
      </c>
      <c r="H81" s="37">
        <f t="shared" si="1"/>
        <v>5037606</v>
      </c>
      <c r="I81" s="36" t="s">
        <v>13</v>
      </c>
      <c r="J81" s="36" t="s">
        <v>35</v>
      </c>
    </row>
    <row r="82" spans="1:10" x14ac:dyDescent="0.2">
      <c r="A82" s="35">
        <v>46051</v>
      </c>
      <c r="B82" s="36" t="s">
        <v>147</v>
      </c>
      <c r="C82" s="36" t="s">
        <v>164</v>
      </c>
      <c r="D82" s="36" t="s">
        <v>232</v>
      </c>
      <c r="E82" s="37">
        <v>1932550</v>
      </c>
      <c r="F82" s="38" t="s">
        <v>33</v>
      </c>
      <c r="G82" s="37">
        <v>154604</v>
      </c>
      <c r="H82" s="37">
        <f t="shared" si="1"/>
        <v>2087154</v>
      </c>
      <c r="I82" s="36" t="s">
        <v>13</v>
      </c>
      <c r="J82" s="36" t="s">
        <v>35</v>
      </c>
    </row>
    <row r="83" spans="1:10" x14ac:dyDescent="0.2">
      <c r="A83" s="35">
        <v>46053</v>
      </c>
      <c r="B83" s="36" t="s">
        <v>148</v>
      </c>
      <c r="C83" s="36" t="s">
        <v>164</v>
      </c>
      <c r="D83" s="36" t="s">
        <v>233</v>
      </c>
      <c r="E83" s="37">
        <v>2865440</v>
      </c>
      <c r="F83" s="38" t="s">
        <v>33</v>
      </c>
      <c r="G83" s="37">
        <v>229235</v>
      </c>
      <c r="H83" s="37">
        <f t="shared" si="1"/>
        <v>3094675</v>
      </c>
      <c r="I83" s="36" t="s">
        <v>14</v>
      </c>
      <c r="J83" s="36" t="s">
        <v>40</v>
      </c>
    </row>
    <row r="84" spans="1:10" x14ac:dyDescent="0.2">
      <c r="A84" s="35">
        <v>46053</v>
      </c>
      <c r="B84" s="36" t="s">
        <v>149</v>
      </c>
      <c r="C84" s="36" t="s">
        <v>164</v>
      </c>
      <c r="D84" s="36" t="s">
        <v>234</v>
      </c>
      <c r="E84" s="37">
        <v>4149040</v>
      </c>
      <c r="F84" s="38" t="s">
        <v>33</v>
      </c>
      <c r="G84" s="37">
        <v>331923</v>
      </c>
      <c r="H84" s="37">
        <f t="shared" si="1"/>
        <v>4480963</v>
      </c>
      <c r="I84" s="36" t="s">
        <v>19</v>
      </c>
      <c r="J84" s="36" t="s">
        <v>38</v>
      </c>
    </row>
    <row r="85" spans="1:10" x14ac:dyDescent="0.2">
      <c r="A85" s="35">
        <v>46029</v>
      </c>
      <c r="B85" s="36"/>
      <c r="C85" s="36"/>
      <c r="D85" s="36" t="s">
        <v>235</v>
      </c>
      <c r="E85" s="37">
        <v>-666348</v>
      </c>
      <c r="F85" s="38" t="s">
        <v>33</v>
      </c>
      <c r="G85" s="37">
        <v>-53308</v>
      </c>
      <c r="H85" s="37">
        <f t="shared" si="1"/>
        <v>-719656</v>
      </c>
      <c r="I85" s="36" t="s">
        <v>13</v>
      </c>
      <c r="J85" s="36" t="s">
        <v>35</v>
      </c>
    </row>
    <row r="86" spans="1:10" x14ac:dyDescent="0.2">
      <c r="A86" s="35">
        <v>46030</v>
      </c>
      <c r="B86" s="36"/>
      <c r="C86" s="36"/>
      <c r="D86" s="36" t="s">
        <v>236</v>
      </c>
      <c r="E86" s="37">
        <v>-547886</v>
      </c>
      <c r="F86" s="38" t="s">
        <v>33</v>
      </c>
      <c r="G86" s="37">
        <v>-43831</v>
      </c>
      <c r="H86" s="37">
        <f t="shared" si="1"/>
        <v>-591717</v>
      </c>
      <c r="I86" s="36" t="s">
        <v>16</v>
      </c>
      <c r="J86" s="36" t="s">
        <v>39</v>
      </c>
    </row>
    <row r="87" spans="1:10" x14ac:dyDescent="0.2">
      <c r="A87" s="35">
        <v>46035</v>
      </c>
      <c r="B87" s="36"/>
      <c r="C87" s="36"/>
      <c r="D87" s="36" t="s">
        <v>237</v>
      </c>
      <c r="E87" s="37">
        <v>-119066</v>
      </c>
      <c r="F87" s="38" t="s">
        <v>33</v>
      </c>
      <c r="G87" s="37">
        <v>-9525</v>
      </c>
      <c r="H87" s="37">
        <f t="shared" si="1"/>
        <v>-128591</v>
      </c>
      <c r="I87" s="36" t="s">
        <v>20</v>
      </c>
      <c r="J87" s="36" t="s">
        <v>42</v>
      </c>
    </row>
    <row r="88" spans="1:10" x14ac:dyDescent="0.2">
      <c r="A88" s="35">
        <v>46048</v>
      </c>
      <c r="B88" s="36"/>
      <c r="C88" s="36"/>
      <c r="D88" s="36" t="s">
        <v>238</v>
      </c>
      <c r="E88" s="37">
        <v>-116611</v>
      </c>
      <c r="F88" s="38" t="s">
        <v>33</v>
      </c>
      <c r="G88" s="37">
        <v>-9329</v>
      </c>
      <c r="H88" s="37">
        <f t="shared" si="1"/>
        <v>-125940</v>
      </c>
      <c r="I88" s="36" t="s">
        <v>14</v>
      </c>
      <c r="J88" s="36" t="s">
        <v>40</v>
      </c>
    </row>
    <row r="89" spans="1:10" x14ac:dyDescent="0.2">
      <c r="A89" s="35">
        <v>46049</v>
      </c>
      <c r="B89" s="36"/>
      <c r="C89" s="36"/>
      <c r="D89" s="36" t="s">
        <v>239</v>
      </c>
      <c r="E89" s="37">
        <v>-116611</v>
      </c>
      <c r="F89" s="38" t="s">
        <v>33</v>
      </c>
      <c r="G89" s="37">
        <v>-9329</v>
      </c>
      <c r="H89" s="37">
        <f t="shared" si="1"/>
        <v>-125940</v>
      </c>
      <c r="I89" s="36" t="s">
        <v>47</v>
      </c>
      <c r="J89" s="36" t="s">
        <v>53</v>
      </c>
    </row>
    <row r="90" spans="1:10" x14ac:dyDescent="0.2">
      <c r="A90" s="35">
        <v>46043</v>
      </c>
      <c r="B90" s="36" t="s">
        <v>150</v>
      </c>
      <c r="C90" s="36"/>
      <c r="D90" s="36" t="s">
        <v>240</v>
      </c>
      <c r="E90" s="37">
        <v>-1801240</v>
      </c>
      <c r="F90" s="38" t="s">
        <v>33</v>
      </c>
      <c r="G90" s="37">
        <v>-144099</v>
      </c>
      <c r="H90" s="37">
        <f t="shared" si="1"/>
        <v>-1945339</v>
      </c>
      <c r="I90" s="36" t="s">
        <v>13</v>
      </c>
      <c r="J90" s="36" t="s">
        <v>35</v>
      </c>
    </row>
    <row r="91" spans="1:10" x14ac:dyDescent="0.2">
      <c r="A91" s="35">
        <v>46042</v>
      </c>
      <c r="B91" s="36" t="s">
        <v>151</v>
      </c>
      <c r="C91" s="36"/>
      <c r="D91" s="36" t="s">
        <v>241</v>
      </c>
      <c r="E91" s="37">
        <v>-2340618</v>
      </c>
      <c r="F91" s="38" t="s">
        <v>33</v>
      </c>
      <c r="G91" s="37">
        <v>-188821</v>
      </c>
      <c r="H91" s="37">
        <f t="shared" si="1"/>
        <v>-2529439</v>
      </c>
      <c r="I91" s="36" t="s">
        <v>47</v>
      </c>
      <c r="J91" s="36" t="s">
        <v>53</v>
      </c>
    </row>
    <row r="92" spans="1:10" x14ac:dyDescent="0.2">
      <c r="A92" s="35">
        <v>46041</v>
      </c>
      <c r="B92" s="36" t="s">
        <v>152</v>
      </c>
      <c r="C92" s="36"/>
      <c r="D92" s="36" t="s">
        <v>241</v>
      </c>
      <c r="E92" s="37">
        <v>-5431354</v>
      </c>
      <c r="F92" s="38" t="s">
        <v>33</v>
      </c>
      <c r="G92" s="37">
        <v>-450345</v>
      </c>
      <c r="H92" s="37">
        <f t="shared" si="1"/>
        <v>-5881699</v>
      </c>
      <c r="I92" s="36" t="s">
        <v>13</v>
      </c>
      <c r="J92" s="36" t="s">
        <v>35</v>
      </c>
    </row>
    <row r="93" spans="1:10" x14ac:dyDescent="0.2">
      <c r="A93" s="35">
        <v>46037</v>
      </c>
      <c r="B93" s="36" t="s">
        <v>153</v>
      </c>
      <c r="C93" s="36"/>
      <c r="D93" s="36" t="s">
        <v>241</v>
      </c>
      <c r="E93" s="37">
        <v>-298680</v>
      </c>
      <c r="F93" s="38" t="s">
        <v>33</v>
      </c>
      <c r="G93" s="37">
        <v>-25273</v>
      </c>
      <c r="H93" s="37">
        <f t="shared" si="1"/>
        <v>-323953</v>
      </c>
      <c r="I93" s="36" t="s">
        <v>51</v>
      </c>
      <c r="J93" s="36" t="s">
        <v>52</v>
      </c>
    </row>
    <row r="94" spans="1:10" x14ac:dyDescent="0.2">
      <c r="A94" s="35">
        <v>46037</v>
      </c>
      <c r="B94" s="36" t="s">
        <v>154</v>
      </c>
      <c r="C94" s="36"/>
      <c r="D94" s="36" t="s">
        <v>241</v>
      </c>
      <c r="E94" s="37">
        <v>-578968</v>
      </c>
      <c r="F94" s="38" t="s">
        <v>33</v>
      </c>
      <c r="G94" s="37">
        <v>-48990</v>
      </c>
      <c r="H94" s="37">
        <f t="shared" si="1"/>
        <v>-627958</v>
      </c>
      <c r="I94" s="36" t="s">
        <v>16</v>
      </c>
      <c r="J94" s="36" t="s">
        <v>39</v>
      </c>
    </row>
    <row r="95" spans="1:10" x14ac:dyDescent="0.2">
      <c r="A95" s="35">
        <v>46037</v>
      </c>
      <c r="B95" s="36" t="s">
        <v>155</v>
      </c>
      <c r="C95" s="36"/>
      <c r="D95" s="36" t="s">
        <v>241</v>
      </c>
      <c r="E95" s="37">
        <v>-2709037</v>
      </c>
      <c r="F95" s="38" t="s">
        <v>33</v>
      </c>
      <c r="G95" s="37">
        <v>-219995</v>
      </c>
      <c r="H95" s="37">
        <f t="shared" si="1"/>
        <v>-2929032</v>
      </c>
      <c r="I95" s="36" t="s">
        <v>14</v>
      </c>
      <c r="J95" s="36" t="s">
        <v>40</v>
      </c>
    </row>
    <row r="96" spans="1:10" x14ac:dyDescent="0.2">
      <c r="A96" s="35">
        <v>46037</v>
      </c>
      <c r="B96" s="36" t="s">
        <v>156</v>
      </c>
      <c r="C96" s="36"/>
      <c r="D96" s="36" t="s">
        <v>242</v>
      </c>
      <c r="E96" s="37">
        <v>-611538</v>
      </c>
      <c r="F96" s="38" t="s">
        <v>33</v>
      </c>
      <c r="G96" s="37">
        <v>-51745</v>
      </c>
      <c r="H96" s="37">
        <f t="shared" si="1"/>
        <v>-663283</v>
      </c>
      <c r="I96" s="36" t="s">
        <v>24</v>
      </c>
      <c r="J96" s="36" t="s">
        <v>41</v>
      </c>
    </row>
    <row r="97" spans="1:10" x14ac:dyDescent="0.2">
      <c r="A97" s="35">
        <v>46036</v>
      </c>
      <c r="B97" s="36" t="s">
        <v>157</v>
      </c>
      <c r="C97" s="36"/>
      <c r="D97" s="36" t="s">
        <v>241</v>
      </c>
      <c r="E97" s="37">
        <v>-2022348</v>
      </c>
      <c r="F97" s="38" t="s">
        <v>33</v>
      </c>
      <c r="G97" s="37">
        <v>-161891</v>
      </c>
      <c r="H97" s="37">
        <f t="shared" si="1"/>
        <v>-2184239</v>
      </c>
      <c r="I97" s="36" t="s">
        <v>25</v>
      </c>
      <c r="J97" s="36" t="s">
        <v>36</v>
      </c>
    </row>
    <row r="98" spans="1:10" x14ac:dyDescent="0.2">
      <c r="A98" s="35">
        <v>46036</v>
      </c>
      <c r="B98" s="36" t="s">
        <v>158</v>
      </c>
      <c r="C98" s="36"/>
      <c r="D98" s="36" t="s">
        <v>241</v>
      </c>
      <c r="E98" s="37">
        <v>-1265866</v>
      </c>
      <c r="F98" s="38" t="s">
        <v>33</v>
      </c>
      <c r="G98" s="37">
        <v>-107111</v>
      </c>
      <c r="H98" s="37">
        <f t="shared" si="1"/>
        <v>-1372977</v>
      </c>
      <c r="I98" s="36" t="s">
        <v>19</v>
      </c>
      <c r="J98" s="36" t="s">
        <v>38</v>
      </c>
    </row>
    <row r="99" spans="1:10" x14ac:dyDescent="0.2">
      <c r="A99" s="35">
        <v>46036</v>
      </c>
      <c r="B99" s="36" t="s">
        <v>159</v>
      </c>
      <c r="C99" s="36"/>
      <c r="D99" s="36" t="s">
        <v>241</v>
      </c>
      <c r="E99" s="37">
        <v>-530873</v>
      </c>
      <c r="F99" s="38" t="s">
        <v>33</v>
      </c>
      <c r="G99" s="37">
        <v>-44920</v>
      </c>
      <c r="H99" s="37">
        <f t="shared" si="1"/>
        <v>-575793</v>
      </c>
      <c r="I99" s="36" t="s">
        <v>15</v>
      </c>
      <c r="J99" s="36" t="s">
        <v>37</v>
      </c>
    </row>
    <row r="100" spans="1:10" x14ac:dyDescent="0.2">
      <c r="A100" s="35">
        <v>46035</v>
      </c>
      <c r="B100" s="36" t="s">
        <v>160</v>
      </c>
      <c r="C100" s="36"/>
      <c r="D100" s="36" t="s">
        <v>241</v>
      </c>
      <c r="E100" s="37">
        <v>-533664</v>
      </c>
      <c r="F100" s="38" t="s">
        <v>33</v>
      </c>
      <c r="G100" s="37">
        <v>-45156</v>
      </c>
      <c r="H100" s="37">
        <f t="shared" si="1"/>
        <v>-578820</v>
      </c>
      <c r="I100" s="36" t="s">
        <v>44</v>
      </c>
      <c r="J100" s="36" t="s">
        <v>45</v>
      </c>
    </row>
    <row r="101" spans="1:10" x14ac:dyDescent="0.2">
      <c r="A101" s="35">
        <v>46034</v>
      </c>
      <c r="B101" s="36" t="s">
        <v>161</v>
      </c>
      <c r="C101" s="36"/>
      <c r="D101" s="36" t="s">
        <v>242</v>
      </c>
      <c r="E101" s="37">
        <v>-1285068</v>
      </c>
      <c r="F101" s="38" t="s">
        <v>33</v>
      </c>
      <c r="G101" s="37">
        <v>-108736</v>
      </c>
      <c r="H101" s="37">
        <f t="shared" si="1"/>
        <v>-1393804</v>
      </c>
      <c r="I101" s="36" t="s">
        <v>20</v>
      </c>
      <c r="J101" s="36" t="s">
        <v>42</v>
      </c>
    </row>
    <row r="102" spans="1:10" x14ac:dyDescent="0.2">
      <c r="A102" s="35">
        <v>46033</v>
      </c>
      <c r="B102" s="36" t="s">
        <v>162</v>
      </c>
      <c r="C102" s="36"/>
      <c r="D102" s="36" t="s">
        <v>242</v>
      </c>
      <c r="E102" s="37">
        <v>-228997</v>
      </c>
      <c r="F102" s="38" t="s">
        <v>33</v>
      </c>
      <c r="G102" s="37">
        <v>-19377</v>
      </c>
      <c r="H102" s="37">
        <f t="shared" si="1"/>
        <v>-248374</v>
      </c>
      <c r="I102" s="36" t="s">
        <v>17</v>
      </c>
      <c r="J102" s="36" t="s">
        <v>43</v>
      </c>
    </row>
    <row r="103" spans="1:10" x14ac:dyDescent="0.2">
      <c r="A103" s="35">
        <v>46032</v>
      </c>
      <c r="B103" s="36" t="s">
        <v>163</v>
      </c>
      <c r="C103" s="36"/>
      <c r="D103" s="36" t="s">
        <v>241</v>
      </c>
      <c r="E103" s="37">
        <v>-1637271</v>
      </c>
      <c r="F103" s="38" t="s">
        <v>33</v>
      </c>
      <c r="G103" s="37">
        <v>-138538</v>
      </c>
      <c r="H103" s="37">
        <f t="shared" ref="H103" si="2">+E103+G103</f>
        <v>-1775809</v>
      </c>
      <c r="I103" s="36" t="s">
        <v>18</v>
      </c>
      <c r="J103" s="36" t="s">
        <v>34</v>
      </c>
    </row>
    <row r="104" spans="1:10" x14ac:dyDescent="0.2">
      <c r="A104" s="35"/>
      <c r="B104" s="36"/>
      <c r="C104" s="36"/>
      <c r="D104" s="36"/>
      <c r="E104" s="37"/>
      <c r="F104" s="38"/>
      <c r="G104" s="37"/>
      <c r="H104" s="37"/>
      <c r="I104" s="36"/>
      <c r="J104" s="36"/>
    </row>
    <row r="105" spans="1:10" x14ac:dyDescent="0.2">
      <c r="A105" s="35"/>
      <c r="B105" s="36"/>
      <c r="C105" s="36"/>
      <c r="D105" s="36"/>
      <c r="E105" s="37"/>
      <c r="F105" s="38"/>
      <c r="G105" s="37"/>
      <c r="H105" s="37"/>
      <c r="I105" s="36"/>
      <c r="J105" s="36"/>
    </row>
    <row r="106" spans="1:10" x14ac:dyDescent="0.2">
      <c r="A106" s="35"/>
      <c r="B106" s="36"/>
      <c r="C106" s="36"/>
      <c r="D106" s="36"/>
      <c r="E106" s="37"/>
      <c r="F106" s="38"/>
      <c r="G106" s="37"/>
      <c r="H106" s="37"/>
      <c r="I106" s="36"/>
      <c r="J106" s="36"/>
    </row>
    <row r="108" spans="1:10" x14ac:dyDescent="0.2">
      <c r="G108" s="37">
        <f>+SUBTOTAL(9,H:H)</f>
        <v>393719670</v>
      </c>
    </row>
    <row r="109" spans="1:10" x14ac:dyDescent="0.2">
      <c r="G109" s="46">
        <f>-G108</f>
        <v>-393719670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K89"/>
  <sheetViews>
    <sheetView topLeftCell="A70" workbookViewId="0">
      <selection activeCell="A89" sqref="A89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9.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  <c r="K1" s="34" t="s">
        <v>46</v>
      </c>
    </row>
    <row r="2" spans="1:11" x14ac:dyDescent="0.2">
      <c r="A2" s="35">
        <v>45869</v>
      </c>
      <c r="B2" s="36">
        <v>1296</v>
      </c>
      <c r="C2" s="36" t="s">
        <v>48</v>
      </c>
      <c r="D2" s="48" t="s">
        <v>54</v>
      </c>
      <c r="E2" s="37">
        <v>-476264</v>
      </c>
      <c r="F2" s="38" t="s">
        <v>33</v>
      </c>
      <c r="G2" s="37">
        <v>-38101</v>
      </c>
      <c r="H2" s="37">
        <v>-514365</v>
      </c>
      <c r="I2" s="36" t="s">
        <v>15</v>
      </c>
      <c r="J2" s="36" t="s">
        <v>37</v>
      </c>
      <c r="K2" s="39">
        <v>45899</v>
      </c>
    </row>
    <row r="3" spans="1:11" x14ac:dyDescent="0.2">
      <c r="A3" s="35">
        <v>46048</v>
      </c>
      <c r="B3" s="36">
        <v>6033</v>
      </c>
      <c r="C3" s="36" t="s">
        <v>164</v>
      </c>
      <c r="D3" s="36" t="s">
        <v>221</v>
      </c>
      <c r="E3" s="37">
        <v>3303115</v>
      </c>
      <c r="F3" s="45">
        <v>0.1</v>
      </c>
      <c r="G3" s="37">
        <v>264249</v>
      </c>
      <c r="H3" s="37">
        <v>3567364</v>
      </c>
      <c r="I3" s="36" t="s">
        <v>17</v>
      </c>
      <c r="J3" s="36" t="s">
        <v>43</v>
      </c>
      <c r="K3" s="39">
        <v>46078</v>
      </c>
    </row>
    <row r="4" spans="1:11" x14ac:dyDescent="0.2">
      <c r="A4" s="35">
        <v>46055</v>
      </c>
      <c r="B4" s="36">
        <v>8445</v>
      </c>
      <c r="C4" s="36" t="s">
        <v>164</v>
      </c>
      <c r="D4" s="36" t="s">
        <v>327</v>
      </c>
      <c r="E4" s="37">
        <v>5360250</v>
      </c>
      <c r="F4" s="47">
        <v>0.08</v>
      </c>
      <c r="G4" s="37">
        <v>428820</v>
      </c>
      <c r="H4" s="37">
        <v>5789070</v>
      </c>
      <c r="I4" s="36" t="s">
        <v>14</v>
      </c>
      <c r="J4" s="36" t="s">
        <v>40</v>
      </c>
      <c r="K4" s="39">
        <v>46085</v>
      </c>
    </row>
    <row r="5" spans="1:11" x14ac:dyDescent="0.2">
      <c r="A5" s="35">
        <v>46064</v>
      </c>
      <c r="B5" s="36">
        <v>10806</v>
      </c>
      <c r="C5" s="36" t="s">
        <v>164</v>
      </c>
      <c r="D5" s="36" t="s">
        <v>354</v>
      </c>
      <c r="E5" s="37">
        <v>22451475</v>
      </c>
      <c r="F5" s="47">
        <v>0.08</v>
      </c>
      <c r="G5" s="37">
        <v>1796118</v>
      </c>
      <c r="H5" s="37">
        <v>24247593</v>
      </c>
      <c r="I5" s="36" t="s">
        <v>24</v>
      </c>
      <c r="J5" s="36" t="s">
        <v>41</v>
      </c>
      <c r="K5" s="39">
        <v>46094</v>
      </c>
    </row>
    <row r="6" spans="1:11" x14ac:dyDescent="0.2">
      <c r="A6" s="35">
        <v>46065</v>
      </c>
      <c r="B6" s="36">
        <v>10812</v>
      </c>
      <c r="C6" s="36" t="s">
        <v>164</v>
      </c>
      <c r="D6" s="36" t="s">
        <v>358</v>
      </c>
      <c r="E6" s="37">
        <v>8611325</v>
      </c>
      <c r="F6" s="47">
        <v>0.08</v>
      </c>
      <c r="G6" s="37">
        <v>688906</v>
      </c>
      <c r="H6" s="37">
        <v>9300231</v>
      </c>
      <c r="I6" s="36" t="s">
        <v>19</v>
      </c>
      <c r="J6" s="36" t="s">
        <v>38</v>
      </c>
      <c r="K6" s="39">
        <v>46095</v>
      </c>
    </row>
    <row r="7" spans="1:11" x14ac:dyDescent="0.2">
      <c r="A7" s="35">
        <v>46067</v>
      </c>
      <c r="B7" s="36">
        <v>12186</v>
      </c>
      <c r="C7" s="36" t="s">
        <v>164</v>
      </c>
      <c r="D7" s="36" t="s">
        <v>364</v>
      </c>
      <c r="E7" s="37">
        <v>34189550</v>
      </c>
      <c r="F7" s="47">
        <v>0.08</v>
      </c>
      <c r="G7" s="37">
        <v>2735164</v>
      </c>
      <c r="H7" s="37">
        <v>36924714</v>
      </c>
      <c r="I7" s="36" t="s">
        <v>13</v>
      </c>
      <c r="J7" s="36" t="s">
        <v>35</v>
      </c>
      <c r="K7" s="39">
        <v>46097</v>
      </c>
    </row>
    <row r="8" spans="1:11" x14ac:dyDescent="0.2">
      <c r="A8" s="35">
        <v>46077</v>
      </c>
      <c r="B8" s="36">
        <v>13148</v>
      </c>
      <c r="C8" s="36" t="s">
        <v>164</v>
      </c>
      <c r="D8" s="36" t="s">
        <v>365</v>
      </c>
      <c r="E8" s="37">
        <v>8088505</v>
      </c>
      <c r="F8" s="47">
        <v>7.9999950547103571E-2</v>
      </c>
      <c r="G8" s="37">
        <v>647080</v>
      </c>
      <c r="H8" s="37">
        <v>8735585</v>
      </c>
      <c r="I8" s="36" t="s">
        <v>15</v>
      </c>
      <c r="J8" s="36" t="s">
        <v>37</v>
      </c>
      <c r="K8" s="39">
        <v>46107</v>
      </c>
    </row>
    <row r="9" spans="1:11" x14ac:dyDescent="0.2">
      <c r="A9" s="35">
        <v>46077</v>
      </c>
      <c r="B9" s="36">
        <v>13149</v>
      </c>
      <c r="C9" s="36" t="s">
        <v>164</v>
      </c>
      <c r="D9" s="36" t="s">
        <v>366</v>
      </c>
      <c r="E9" s="37">
        <v>2332220</v>
      </c>
      <c r="F9" s="47">
        <v>8.0000171510406393E-2</v>
      </c>
      <c r="G9" s="37">
        <v>186578</v>
      </c>
      <c r="H9" s="37">
        <v>2518798</v>
      </c>
      <c r="I9" s="36" t="s">
        <v>19</v>
      </c>
      <c r="J9" s="36" t="s">
        <v>38</v>
      </c>
      <c r="K9" s="39">
        <v>46107</v>
      </c>
    </row>
    <row r="10" spans="1:11" x14ac:dyDescent="0.2">
      <c r="A10" s="35">
        <v>46077</v>
      </c>
      <c r="B10" s="36">
        <v>13150</v>
      </c>
      <c r="C10" s="36" t="s">
        <v>164</v>
      </c>
      <c r="D10" s="36" t="s">
        <v>367</v>
      </c>
      <c r="E10" s="37">
        <v>7070310</v>
      </c>
      <c r="F10" s="47">
        <v>8.0000028287302821E-2</v>
      </c>
      <c r="G10" s="37">
        <v>565625</v>
      </c>
      <c r="H10" s="37">
        <v>7635935</v>
      </c>
      <c r="I10" s="36" t="s">
        <v>20</v>
      </c>
      <c r="J10" s="36" t="s">
        <v>42</v>
      </c>
      <c r="K10" s="39">
        <v>46107</v>
      </c>
    </row>
    <row r="11" spans="1:11" x14ac:dyDescent="0.2">
      <c r="A11" s="35">
        <v>46077</v>
      </c>
      <c r="B11" s="36">
        <v>13151</v>
      </c>
      <c r="C11" s="36" t="s">
        <v>164</v>
      </c>
      <c r="D11" s="36" t="s">
        <v>368</v>
      </c>
      <c r="E11" s="37">
        <v>4664235</v>
      </c>
      <c r="F11" s="47">
        <v>8.000004287948613E-2</v>
      </c>
      <c r="G11" s="37">
        <v>373139</v>
      </c>
      <c r="H11" s="37">
        <v>5037374</v>
      </c>
      <c r="I11" s="36" t="s">
        <v>16</v>
      </c>
      <c r="J11" s="36" t="s">
        <v>39</v>
      </c>
      <c r="K11" s="39">
        <v>46107</v>
      </c>
    </row>
    <row r="12" spans="1:11" x14ac:dyDescent="0.2">
      <c r="A12" s="35">
        <v>46078</v>
      </c>
      <c r="B12" s="36">
        <v>13216</v>
      </c>
      <c r="C12" s="36" t="s">
        <v>164</v>
      </c>
      <c r="D12" s="36" t="s">
        <v>369</v>
      </c>
      <c r="E12" s="37">
        <v>1608075</v>
      </c>
      <c r="F12" s="47">
        <v>0.08</v>
      </c>
      <c r="G12" s="37">
        <v>128646</v>
      </c>
      <c r="H12" s="37">
        <v>1736721</v>
      </c>
      <c r="I12" s="36" t="s">
        <v>44</v>
      </c>
      <c r="J12" s="36" t="s">
        <v>45</v>
      </c>
      <c r="K12" s="39">
        <v>46108</v>
      </c>
    </row>
    <row r="13" spans="1:11" x14ac:dyDescent="0.2">
      <c r="A13" s="35">
        <v>46078</v>
      </c>
      <c r="B13" s="36">
        <v>13237</v>
      </c>
      <c r="C13" s="36" t="s">
        <v>164</v>
      </c>
      <c r="D13" s="36" t="s">
        <v>370</v>
      </c>
      <c r="E13" s="37">
        <v>1608075</v>
      </c>
      <c r="F13" s="47">
        <v>0.08</v>
      </c>
      <c r="G13" s="37">
        <v>128646</v>
      </c>
      <c r="H13" s="37">
        <v>1736721</v>
      </c>
      <c r="I13" s="36" t="s">
        <v>16</v>
      </c>
      <c r="J13" s="36" t="s">
        <v>39</v>
      </c>
      <c r="K13" s="39">
        <v>46108</v>
      </c>
    </row>
    <row r="14" spans="1:11" x14ac:dyDescent="0.2">
      <c r="A14" s="35">
        <v>46079</v>
      </c>
      <c r="B14" s="36">
        <v>13965</v>
      </c>
      <c r="C14" s="36" t="s">
        <v>164</v>
      </c>
      <c r="D14" s="36" t="s">
        <v>371</v>
      </c>
      <c r="E14" s="37">
        <v>4590380</v>
      </c>
      <c r="F14" s="47">
        <v>7.999991286124461E-2</v>
      </c>
      <c r="G14" s="37">
        <v>367230</v>
      </c>
      <c r="H14" s="37">
        <v>4957610</v>
      </c>
      <c r="I14" s="36" t="s">
        <v>17</v>
      </c>
      <c r="J14" s="36" t="s">
        <v>43</v>
      </c>
      <c r="K14" s="39">
        <v>46109</v>
      </c>
    </row>
    <row r="15" spans="1:11" x14ac:dyDescent="0.2">
      <c r="A15" s="35">
        <v>46080</v>
      </c>
      <c r="B15" s="36">
        <v>13969</v>
      </c>
      <c r="C15" s="36" t="s">
        <v>164</v>
      </c>
      <c r="D15" s="36" t="s">
        <v>372</v>
      </c>
      <c r="E15" s="37">
        <v>10718220</v>
      </c>
      <c r="F15" s="47">
        <v>8.0000037319629569E-2</v>
      </c>
      <c r="G15" s="37">
        <v>857458</v>
      </c>
      <c r="H15" s="37">
        <v>11575678</v>
      </c>
      <c r="I15" s="36" t="s">
        <v>13</v>
      </c>
      <c r="J15" s="36" t="s">
        <v>35</v>
      </c>
      <c r="K15" s="39">
        <v>46110</v>
      </c>
    </row>
    <row r="16" spans="1:11" x14ac:dyDescent="0.2">
      <c r="A16" s="35">
        <v>46080</v>
      </c>
      <c r="B16" s="36">
        <v>13970</v>
      </c>
      <c r="C16" s="36" t="s">
        <v>164</v>
      </c>
      <c r="D16" s="36" t="s">
        <v>373</v>
      </c>
      <c r="E16" s="37">
        <v>1072050</v>
      </c>
      <c r="F16" s="47">
        <v>0.08</v>
      </c>
      <c r="G16" s="37">
        <v>85764</v>
      </c>
      <c r="H16" s="37">
        <v>1157814</v>
      </c>
      <c r="I16" s="36" t="s">
        <v>13</v>
      </c>
      <c r="J16" s="36" t="s">
        <v>35</v>
      </c>
      <c r="K16" s="39">
        <v>46110</v>
      </c>
    </row>
    <row r="17" spans="1:11" x14ac:dyDescent="0.2">
      <c r="A17" s="35">
        <v>46080</v>
      </c>
      <c r="B17" s="36">
        <v>13971</v>
      </c>
      <c r="C17" s="36" t="s">
        <v>164</v>
      </c>
      <c r="D17" s="36" t="s">
        <v>374</v>
      </c>
      <c r="E17" s="37">
        <v>5061445</v>
      </c>
      <c r="F17" s="47">
        <v>8.0000079028814897E-2</v>
      </c>
      <c r="G17" s="37">
        <v>404916</v>
      </c>
      <c r="H17" s="37">
        <v>5466361</v>
      </c>
      <c r="I17" s="36" t="s">
        <v>13</v>
      </c>
      <c r="J17" s="36" t="s">
        <v>35</v>
      </c>
      <c r="K17" s="39">
        <v>46110</v>
      </c>
    </row>
    <row r="18" spans="1:11" x14ac:dyDescent="0.2">
      <c r="A18" s="35">
        <v>46080</v>
      </c>
      <c r="B18" s="36">
        <v>13992</v>
      </c>
      <c r="C18" s="36" t="s">
        <v>164</v>
      </c>
      <c r="D18" s="36" t="s">
        <v>375</v>
      </c>
      <c r="E18" s="37">
        <v>595330</v>
      </c>
      <c r="F18" s="47">
        <v>7.9999328103740788E-2</v>
      </c>
      <c r="G18" s="37">
        <v>47626</v>
      </c>
      <c r="H18" s="37">
        <v>642956</v>
      </c>
      <c r="I18" s="36" t="s">
        <v>13</v>
      </c>
      <c r="J18" s="36" t="s">
        <v>35</v>
      </c>
      <c r="K18" s="39">
        <v>46110</v>
      </c>
    </row>
    <row r="19" spans="1:11" x14ac:dyDescent="0.2">
      <c r="A19" s="35">
        <v>46080</v>
      </c>
      <c r="B19" s="36">
        <v>13993</v>
      </c>
      <c r="C19" s="36" t="s">
        <v>164</v>
      </c>
      <c r="D19" s="36" t="s">
        <v>376</v>
      </c>
      <c r="E19" s="37">
        <v>536025</v>
      </c>
      <c r="F19" s="47">
        <v>0.08</v>
      </c>
      <c r="G19" s="37">
        <v>42882</v>
      </c>
      <c r="H19" s="37">
        <v>578907</v>
      </c>
      <c r="I19" s="36" t="s">
        <v>13</v>
      </c>
      <c r="J19" s="36" t="s">
        <v>35</v>
      </c>
      <c r="K19" s="39">
        <v>46110</v>
      </c>
    </row>
    <row r="20" spans="1:11" x14ac:dyDescent="0.2">
      <c r="A20" s="35">
        <v>46080</v>
      </c>
      <c r="B20" s="36">
        <v>14001</v>
      </c>
      <c r="C20" s="36" t="s">
        <v>164</v>
      </c>
      <c r="D20" s="36" t="s">
        <v>377</v>
      </c>
      <c r="E20" s="37">
        <v>1773715</v>
      </c>
      <c r="F20" s="47">
        <v>7.9999887242313453E-2</v>
      </c>
      <c r="G20" s="37">
        <v>141897</v>
      </c>
      <c r="H20" s="37">
        <v>1915612</v>
      </c>
      <c r="I20" s="36" t="s">
        <v>44</v>
      </c>
      <c r="J20" s="36" t="s">
        <v>45</v>
      </c>
      <c r="K20" s="39">
        <v>46110</v>
      </c>
    </row>
    <row r="21" spans="1:11" x14ac:dyDescent="0.2">
      <c r="A21" s="35">
        <v>46080</v>
      </c>
      <c r="B21" s="36">
        <v>14028</v>
      </c>
      <c r="C21" s="36" t="s">
        <v>164</v>
      </c>
      <c r="D21" s="36" t="s">
        <v>378</v>
      </c>
      <c r="E21" s="37">
        <v>1166110</v>
      </c>
      <c r="F21" s="47">
        <v>8.0000171510406393E-2</v>
      </c>
      <c r="G21" s="37">
        <v>93289</v>
      </c>
      <c r="H21" s="37">
        <v>1259399</v>
      </c>
      <c r="I21" s="36" t="s">
        <v>25</v>
      </c>
      <c r="J21" s="36" t="s">
        <v>36</v>
      </c>
      <c r="K21" s="39">
        <v>46110</v>
      </c>
    </row>
    <row r="22" spans="1:11" x14ac:dyDescent="0.2">
      <c r="A22" s="35">
        <v>46080</v>
      </c>
      <c r="B22" s="36">
        <v>14029</v>
      </c>
      <c r="C22" s="36" t="s">
        <v>164</v>
      </c>
      <c r="D22" s="36" t="s">
        <v>379</v>
      </c>
      <c r="E22" s="37">
        <v>1131355</v>
      </c>
      <c r="F22" s="47">
        <v>7.9999646441656247E-2</v>
      </c>
      <c r="G22" s="37">
        <v>90508</v>
      </c>
      <c r="H22" s="37">
        <v>1221863</v>
      </c>
      <c r="I22" s="36" t="s">
        <v>25</v>
      </c>
      <c r="J22" s="36" t="s">
        <v>36</v>
      </c>
      <c r="K22" s="39">
        <v>46110</v>
      </c>
    </row>
    <row r="23" spans="1:11" x14ac:dyDescent="0.2">
      <c r="A23" s="35">
        <v>46080</v>
      </c>
      <c r="B23" s="36">
        <v>14451</v>
      </c>
      <c r="C23" s="36" t="s">
        <v>164</v>
      </c>
      <c r="D23" s="36" t="s">
        <v>380</v>
      </c>
      <c r="E23" s="37">
        <v>1785990</v>
      </c>
      <c r="F23" s="47">
        <v>7.9999888017290133E-2</v>
      </c>
      <c r="G23" s="37">
        <v>142879</v>
      </c>
      <c r="H23" s="37">
        <v>1928869</v>
      </c>
      <c r="I23" s="36" t="s">
        <v>14</v>
      </c>
      <c r="J23" s="36" t="s">
        <v>40</v>
      </c>
      <c r="K23" s="39">
        <v>46110</v>
      </c>
    </row>
    <row r="24" spans="1:11" x14ac:dyDescent="0.2">
      <c r="A24" s="35">
        <v>46080</v>
      </c>
      <c r="B24" s="36">
        <v>14452</v>
      </c>
      <c r="C24" s="36" t="s">
        <v>164</v>
      </c>
      <c r="D24" s="36" t="s">
        <v>381</v>
      </c>
      <c r="E24" s="37">
        <v>1190660</v>
      </c>
      <c r="F24" s="47">
        <v>8.0000167974064798E-2</v>
      </c>
      <c r="G24" s="37">
        <v>95253</v>
      </c>
      <c r="H24" s="37">
        <v>1285913</v>
      </c>
      <c r="I24" s="36" t="s">
        <v>47</v>
      </c>
      <c r="J24" s="36" t="s">
        <v>53</v>
      </c>
      <c r="K24" s="39">
        <v>46110</v>
      </c>
    </row>
    <row r="25" spans="1:11" x14ac:dyDescent="0.2">
      <c r="A25" s="35">
        <v>46080</v>
      </c>
      <c r="B25" s="36">
        <v>14453</v>
      </c>
      <c r="C25" s="36" t="s">
        <v>164</v>
      </c>
      <c r="D25" s="36" t="s">
        <v>382</v>
      </c>
      <c r="E25" s="37">
        <v>2733720</v>
      </c>
      <c r="F25" s="47">
        <v>8.0000146320764381E-2</v>
      </c>
      <c r="G25" s="37">
        <v>218698</v>
      </c>
      <c r="H25" s="37">
        <v>2952418</v>
      </c>
      <c r="I25" s="36" t="s">
        <v>20</v>
      </c>
      <c r="J25" s="36" t="s">
        <v>42</v>
      </c>
      <c r="K25" s="39">
        <v>46110</v>
      </c>
    </row>
    <row r="26" spans="1:11" x14ac:dyDescent="0.2">
      <c r="A26" s="35">
        <v>46081</v>
      </c>
      <c r="B26" s="36">
        <v>14517</v>
      </c>
      <c r="C26" s="36" t="s">
        <v>164</v>
      </c>
      <c r="D26" s="36" t="s">
        <v>383</v>
      </c>
      <c r="E26" s="37">
        <v>4525420</v>
      </c>
      <c r="F26" s="47">
        <v>8.0000088389585944E-2</v>
      </c>
      <c r="G26" s="37">
        <v>362034</v>
      </c>
      <c r="H26" s="37">
        <v>4887454</v>
      </c>
      <c r="I26" s="36" t="s">
        <v>18</v>
      </c>
      <c r="J26" s="36" t="s">
        <v>34</v>
      </c>
      <c r="K26" s="39">
        <v>46111</v>
      </c>
    </row>
    <row r="27" spans="1:11" x14ac:dyDescent="0.2">
      <c r="A27" s="35">
        <v>46081</v>
      </c>
      <c r="B27" s="36">
        <v>14518</v>
      </c>
      <c r="C27" s="36" t="s">
        <v>164</v>
      </c>
      <c r="D27" s="36" t="s">
        <v>384</v>
      </c>
      <c r="E27" s="37">
        <v>3453370</v>
      </c>
      <c r="F27" s="47">
        <v>8.0000115828885984E-2</v>
      </c>
      <c r="G27" s="37">
        <v>276270</v>
      </c>
      <c r="H27" s="37">
        <v>3729640</v>
      </c>
      <c r="I27" s="36" t="s">
        <v>18</v>
      </c>
      <c r="J27" s="36" t="s">
        <v>34</v>
      </c>
      <c r="K27" s="39">
        <v>46111</v>
      </c>
    </row>
    <row r="28" spans="1:11" x14ac:dyDescent="0.2">
      <c r="A28" s="35">
        <v>46081</v>
      </c>
      <c r="B28" s="36">
        <v>14509</v>
      </c>
      <c r="C28" s="36" t="s">
        <v>164</v>
      </c>
      <c r="D28" s="36" t="s">
        <v>385</v>
      </c>
      <c r="E28" s="37">
        <v>1131355</v>
      </c>
      <c r="F28" s="47">
        <v>7.9999646441656247E-2</v>
      </c>
      <c r="G28" s="37">
        <v>90508</v>
      </c>
      <c r="H28" s="37">
        <v>1221863</v>
      </c>
      <c r="I28" s="36" t="s">
        <v>51</v>
      </c>
      <c r="J28" s="36" t="s">
        <v>52</v>
      </c>
      <c r="K28" s="39">
        <v>46111</v>
      </c>
    </row>
    <row r="29" spans="1:11" x14ac:dyDescent="0.2">
      <c r="A29" s="35">
        <v>46085</v>
      </c>
      <c r="B29" s="36">
        <v>14825</v>
      </c>
      <c r="C29" s="36" t="s">
        <v>164</v>
      </c>
      <c r="D29" s="36" t="s">
        <v>499</v>
      </c>
      <c r="E29" s="37">
        <v>1131355</v>
      </c>
      <c r="F29" s="47">
        <v>8.0000115828885984E-2</v>
      </c>
      <c r="G29" s="37">
        <v>90508</v>
      </c>
      <c r="H29" s="37">
        <v>1221863</v>
      </c>
      <c r="I29" s="36" t="s">
        <v>51</v>
      </c>
      <c r="J29" s="36" t="s">
        <v>52</v>
      </c>
      <c r="K29" s="39">
        <v>46115</v>
      </c>
    </row>
    <row r="30" spans="1:11" x14ac:dyDescent="0.2">
      <c r="A30" s="35">
        <v>46082</v>
      </c>
      <c r="B30" s="36">
        <v>14574</v>
      </c>
      <c r="C30" s="36" t="s">
        <v>164</v>
      </c>
      <c r="D30" s="36" t="s">
        <v>500</v>
      </c>
      <c r="E30" s="37">
        <v>2858040</v>
      </c>
      <c r="F30" s="47">
        <v>8.0000115828885984E-2</v>
      </c>
      <c r="G30" s="37">
        <v>228643</v>
      </c>
      <c r="H30" s="37">
        <v>3086683</v>
      </c>
      <c r="I30" s="36" t="s">
        <v>24</v>
      </c>
      <c r="J30" s="36" t="s">
        <v>41</v>
      </c>
      <c r="K30" s="39">
        <v>46112</v>
      </c>
    </row>
    <row r="31" spans="1:11" x14ac:dyDescent="0.2">
      <c r="A31" s="35">
        <v>46082</v>
      </c>
      <c r="B31" s="36">
        <v>14575</v>
      </c>
      <c r="C31" s="36" t="s">
        <v>164</v>
      </c>
      <c r="D31" s="36" t="s">
        <v>501</v>
      </c>
      <c r="E31" s="37">
        <v>2332220</v>
      </c>
      <c r="F31" s="47">
        <v>8.0000115828885984E-2</v>
      </c>
      <c r="G31" s="37">
        <v>186578</v>
      </c>
      <c r="H31" s="37">
        <v>2518798</v>
      </c>
      <c r="I31" s="36" t="s">
        <v>24</v>
      </c>
      <c r="J31" s="36" t="s">
        <v>41</v>
      </c>
      <c r="K31" s="39">
        <v>46112</v>
      </c>
    </row>
    <row r="32" spans="1:11" x14ac:dyDescent="0.2">
      <c r="A32" s="35">
        <v>46082</v>
      </c>
      <c r="B32" s="36">
        <v>14576</v>
      </c>
      <c r="C32" s="36" t="s">
        <v>164</v>
      </c>
      <c r="D32" s="36" t="s">
        <v>502</v>
      </c>
      <c r="E32" s="37">
        <v>1190660</v>
      </c>
      <c r="F32" s="47">
        <v>8.0000115828885984E-2</v>
      </c>
      <c r="G32" s="37">
        <v>95253</v>
      </c>
      <c r="H32" s="37">
        <v>1285913</v>
      </c>
      <c r="I32" s="36" t="s">
        <v>24</v>
      </c>
      <c r="J32" s="36" t="s">
        <v>41</v>
      </c>
      <c r="K32" s="39">
        <v>46112</v>
      </c>
    </row>
    <row r="33" spans="1:11" x14ac:dyDescent="0.2">
      <c r="A33" s="35">
        <v>46083</v>
      </c>
      <c r="B33" s="36">
        <v>19</v>
      </c>
      <c r="C33" s="36" t="s">
        <v>164</v>
      </c>
      <c r="D33" s="36" t="s">
        <v>503</v>
      </c>
      <c r="E33" s="37">
        <v>1822480</v>
      </c>
      <c r="F33" s="47">
        <v>8.0000115828885984E-2</v>
      </c>
      <c r="G33" s="37">
        <v>145798</v>
      </c>
      <c r="H33" s="37">
        <v>1968278</v>
      </c>
      <c r="I33" s="36" t="s">
        <v>47</v>
      </c>
      <c r="J33" s="36" t="s">
        <v>53</v>
      </c>
      <c r="K33" s="39">
        <v>46113</v>
      </c>
    </row>
    <row r="34" spans="1:11" x14ac:dyDescent="0.2">
      <c r="A34" s="35">
        <v>46084</v>
      </c>
      <c r="B34" s="36">
        <v>14770</v>
      </c>
      <c r="C34" s="36" t="s">
        <v>164</v>
      </c>
      <c r="D34" s="36" t="s">
        <v>504</v>
      </c>
      <c r="E34" s="37">
        <v>1190660</v>
      </c>
      <c r="F34" s="47">
        <v>8.0000115828885984E-2</v>
      </c>
      <c r="G34" s="37">
        <v>95253</v>
      </c>
      <c r="H34" s="37">
        <v>1285913</v>
      </c>
      <c r="I34" s="36" t="s">
        <v>44</v>
      </c>
      <c r="J34" s="36" t="s">
        <v>45</v>
      </c>
      <c r="K34" s="39">
        <v>46114</v>
      </c>
    </row>
    <row r="35" spans="1:11" x14ac:dyDescent="0.2">
      <c r="A35" s="35">
        <v>46085</v>
      </c>
      <c r="B35" s="36">
        <v>14910</v>
      </c>
      <c r="C35" s="36" t="s">
        <v>164</v>
      </c>
      <c r="D35" s="36" t="s">
        <v>505</v>
      </c>
      <c r="E35" s="37">
        <v>1178385</v>
      </c>
      <c r="F35" s="47">
        <v>8.0000115828885984E-2</v>
      </c>
      <c r="G35" s="37">
        <v>94271</v>
      </c>
      <c r="H35" s="37">
        <v>1272656</v>
      </c>
      <c r="I35" s="36" t="s">
        <v>51</v>
      </c>
      <c r="J35" s="36" t="s">
        <v>52</v>
      </c>
      <c r="K35" s="39">
        <v>46115</v>
      </c>
    </row>
    <row r="36" spans="1:11" x14ac:dyDescent="0.2">
      <c r="A36" s="35">
        <v>46087</v>
      </c>
      <c r="B36" s="36">
        <v>16264</v>
      </c>
      <c r="C36" s="36" t="s">
        <v>164</v>
      </c>
      <c r="D36" s="36" t="s">
        <v>506</v>
      </c>
      <c r="E36" s="37">
        <v>911240</v>
      </c>
      <c r="F36" s="47">
        <v>8.0000115828885984E-2</v>
      </c>
      <c r="G36" s="37">
        <v>72899</v>
      </c>
      <c r="H36" s="37">
        <v>984139</v>
      </c>
      <c r="I36" s="36" t="s">
        <v>47</v>
      </c>
      <c r="J36" s="36" t="s">
        <v>53</v>
      </c>
      <c r="K36" s="39">
        <v>46117</v>
      </c>
    </row>
    <row r="37" spans="1:11" x14ac:dyDescent="0.2">
      <c r="A37" s="35">
        <v>46087</v>
      </c>
      <c r="B37" s="36">
        <v>16265</v>
      </c>
      <c r="C37" s="36" t="s">
        <v>164</v>
      </c>
      <c r="D37" s="36" t="s">
        <v>507</v>
      </c>
      <c r="E37" s="37">
        <v>1822480</v>
      </c>
      <c r="F37" s="47">
        <v>8.0000115828885984E-2</v>
      </c>
      <c r="G37" s="37">
        <v>145798</v>
      </c>
      <c r="H37" s="37">
        <v>1968278</v>
      </c>
      <c r="I37" s="36" t="s">
        <v>14</v>
      </c>
      <c r="J37" s="36" t="s">
        <v>40</v>
      </c>
      <c r="K37" s="39">
        <v>46117</v>
      </c>
    </row>
    <row r="38" spans="1:11" x14ac:dyDescent="0.2">
      <c r="A38" s="35">
        <v>46087</v>
      </c>
      <c r="B38" s="36">
        <v>16266</v>
      </c>
      <c r="C38" s="36" t="s">
        <v>164</v>
      </c>
      <c r="D38" s="36" t="s">
        <v>508</v>
      </c>
      <c r="E38" s="37">
        <v>2976650</v>
      </c>
      <c r="F38" s="47">
        <v>8.0000115828885984E-2</v>
      </c>
      <c r="G38" s="37">
        <v>238132</v>
      </c>
      <c r="H38" s="37">
        <v>3214782</v>
      </c>
      <c r="I38" s="36" t="s">
        <v>19</v>
      </c>
      <c r="J38" s="36" t="s">
        <v>38</v>
      </c>
      <c r="K38" s="39">
        <v>46117</v>
      </c>
    </row>
    <row r="39" spans="1:11" x14ac:dyDescent="0.2">
      <c r="A39" s="35">
        <v>46088</v>
      </c>
      <c r="B39" s="36">
        <v>16283</v>
      </c>
      <c r="C39" s="36" t="s">
        <v>164</v>
      </c>
      <c r="D39" s="36" t="s">
        <v>509</v>
      </c>
      <c r="E39" s="37">
        <v>1190660</v>
      </c>
      <c r="F39" s="47">
        <v>8.0000115828885984E-2</v>
      </c>
      <c r="G39" s="37">
        <v>95253</v>
      </c>
      <c r="H39" s="37">
        <v>1285913</v>
      </c>
      <c r="I39" s="36" t="s">
        <v>13</v>
      </c>
      <c r="J39" s="36" t="s">
        <v>35</v>
      </c>
      <c r="K39" s="39">
        <v>46118</v>
      </c>
    </row>
    <row r="40" spans="1:11" x14ac:dyDescent="0.2">
      <c r="A40" s="35">
        <v>46088</v>
      </c>
      <c r="B40" s="36">
        <v>16304</v>
      </c>
      <c r="C40" s="36" t="s">
        <v>164</v>
      </c>
      <c r="D40" s="36" t="s">
        <v>510</v>
      </c>
      <c r="E40" s="37">
        <v>455620</v>
      </c>
      <c r="F40" s="47">
        <v>8.0000115828885984E-2</v>
      </c>
      <c r="G40" s="37">
        <v>36450</v>
      </c>
      <c r="H40" s="37">
        <v>492070</v>
      </c>
      <c r="I40" s="36" t="s">
        <v>25</v>
      </c>
      <c r="J40" s="36" t="s">
        <v>36</v>
      </c>
      <c r="K40" s="39">
        <v>46118</v>
      </c>
    </row>
    <row r="41" spans="1:11" x14ac:dyDescent="0.2">
      <c r="A41" s="35">
        <v>46090</v>
      </c>
      <c r="B41" s="36">
        <v>17215</v>
      </c>
      <c r="C41" s="36" t="s">
        <v>164</v>
      </c>
      <c r="D41" s="36" t="s">
        <v>511</v>
      </c>
      <c r="E41" s="37">
        <v>1366860</v>
      </c>
      <c r="F41" s="47">
        <v>8.0000115828885984E-2</v>
      </c>
      <c r="G41" s="37">
        <v>109349</v>
      </c>
      <c r="H41" s="37">
        <v>1476209</v>
      </c>
      <c r="I41" s="36" t="s">
        <v>14</v>
      </c>
      <c r="J41" s="36" t="s">
        <v>40</v>
      </c>
      <c r="K41" s="39">
        <v>46120</v>
      </c>
    </row>
    <row r="42" spans="1:11" x14ac:dyDescent="0.2">
      <c r="A42" s="35">
        <v>46090</v>
      </c>
      <c r="B42" s="36">
        <v>17216</v>
      </c>
      <c r="C42" s="36" t="s">
        <v>164</v>
      </c>
      <c r="D42" s="36" t="s">
        <v>512</v>
      </c>
      <c r="E42" s="37">
        <v>595330</v>
      </c>
      <c r="F42" s="47">
        <v>8.0000115828885984E-2</v>
      </c>
      <c r="G42" s="37">
        <v>47626</v>
      </c>
      <c r="H42" s="37">
        <v>642956</v>
      </c>
      <c r="I42" s="36" t="s">
        <v>14</v>
      </c>
      <c r="J42" s="36" t="s">
        <v>40</v>
      </c>
      <c r="K42" s="39">
        <v>46120</v>
      </c>
    </row>
    <row r="43" spans="1:11" x14ac:dyDescent="0.2">
      <c r="A43" s="35">
        <v>46092</v>
      </c>
      <c r="B43" s="36">
        <v>17364</v>
      </c>
      <c r="C43" s="36" t="s">
        <v>164</v>
      </c>
      <c r="D43" s="36" t="s">
        <v>513</v>
      </c>
      <c r="E43" s="37">
        <v>455620</v>
      </c>
      <c r="F43" s="47">
        <v>8.0000115828885984E-2</v>
      </c>
      <c r="G43" s="37">
        <v>36450</v>
      </c>
      <c r="H43" s="37">
        <v>492070</v>
      </c>
      <c r="I43" s="36" t="s">
        <v>25</v>
      </c>
      <c r="J43" s="36" t="s">
        <v>36</v>
      </c>
      <c r="K43" s="39">
        <v>46122</v>
      </c>
    </row>
    <row r="44" spans="1:11" x14ac:dyDescent="0.2">
      <c r="A44" s="35">
        <v>46092</v>
      </c>
      <c r="B44" s="36">
        <v>17366</v>
      </c>
      <c r="C44" s="36" t="s">
        <v>164</v>
      </c>
      <c r="D44" s="36" t="s">
        <v>514</v>
      </c>
      <c r="E44" s="37">
        <v>1190660</v>
      </c>
      <c r="F44" s="47">
        <v>8.0000115828885984E-2</v>
      </c>
      <c r="G44" s="37">
        <v>95253</v>
      </c>
      <c r="H44" s="37">
        <v>1285913</v>
      </c>
      <c r="I44" s="36" t="s">
        <v>18</v>
      </c>
      <c r="J44" s="36" t="s">
        <v>34</v>
      </c>
      <c r="K44" s="39">
        <v>46122</v>
      </c>
    </row>
    <row r="45" spans="1:11" x14ac:dyDescent="0.2">
      <c r="A45" s="35">
        <v>46092</v>
      </c>
      <c r="B45" s="36">
        <v>18402</v>
      </c>
      <c r="C45" s="36" t="s">
        <v>164</v>
      </c>
      <c r="D45" s="36" t="s">
        <v>515</v>
      </c>
      <c r="E45" s="37">
        <v>2684955</v>
      </c>
      <c r="F45" s="47">
        <v>8.0000115828885984E-2</v>
      </c>
      <c r="G45" s="37">
        <v>214796</v>
      </c>
      <c r="H45" s="37">
        <v>2899751</v>
      </c>
      <c r="I45" s="36" t="s">
        <v>16</v>
      </c>
      <c r="J45" s="36" t="s">
        <v>39</v>
      </c>
      <c r="K45" s="39">
        <v>46122</v>
      </c>
    </row>
    <row r="46" spans="1:11" x14ac:dyDescent="0.2">
      <c r="A46" s="35">
        <v>46092</v>
      </c>
      <c r="B46" s="36">
        <v>18403</v>
      </c>
      <c r="C46" s="36" t="s">
        <v>164</v>
      </c>
      <c r="D46" s="36" t="s">
        <v>516</v>
      </c>
      <c r="E46" s="37">
        <v>583055</v>
      </c>
      <c r="F46" s="47">
        <v>8.0000115828885984E-2</v>
      </c>
      <c r="G46" s="37">
        <v>46644</v>
      </c>
      <c r="H46" s="37">
        <v>629699</v>
      </c>
      <c r="I46" s="36" t="s">
        <v>19</v>
      </c>
      <c r="J46" s="36" t="s">
        <v>38</v>
      </c>
      <c r="K46" s="39">
        <v>46122</v>
      </c>
    </row>
    <row r="47" spans="1:11" x14ac:dyDescent="0.2">
      <c r="A47" s="35">
        <v>46092</v>
      </c>
      <c r="B47" s="36">
        <v>18404</v>
      </c>
      <c r="C47" s="36" t="s">
        <v>164</v>
      </c>
      <c r="D47" s="36" t="s">
        <v>517</v>
      </c>
      <c r="E47" s="37">
        <v>2381320</v>
      </c>
      <c r="F47" s="47">
        <v>8.0000115828885984E-2</v>
      </c>
      <c r="G47" s="37">
        <v>190506</v>
      </c>
      <c r="H47" s="37">
        <v>2571826</v>
      </c>
      <c r="I47" s="36" t="s">
        <v>47</v>
      </c>
      <c r="J47" s="36" t="s">
        <v>53</v>
      </c>
      <c r="K47" s="39">
        <v>46122</v>
      </c>
    </row>
    <row r="48" spans="1:11" x14ac:dyDescent="0.2">
      <c r="A48" s="35">
        <v>46093</v>
      </c>
      <c r="B48" s="36">
        <v>18443</v>
      </c>
      <c r="C48" s="36" t="s">
        <v>164</v>
      </c>
      <c r="D48" s="36" t="s">
        <v>518</v>
      </c>
      <c r="E48" s="37">
        <v>1166110</v>
      </c>
      <c r="F48" s="47">
        <v>8.0000115828885984E-2</v>
      </c>
      <c r="G48" s="37">
        <v>93289</v>
      </c>
      <c r="H48" s="37">
        <v>1259399</v>
      </c>
      <c r="I48" s="36" t="s">
        <v>44</v>
      </c>
      <c r="J48" s="36" t="s">
        <v>45</v>
      </c>
      <c r="K48" s="39">
        <v>46123</v>
      </c>
    </row>
    <row r="49" spans="1:11" x14ac:dyDescent="0.2">
      <c r="A49" s="35">
        <v>46093</v>
      </c>
      <c r="B49" s="36">
        <v>18444</v>
      </c>
      <c r="C49" s="36" t="s">
        <v>164</v>
      </c>
      <c r="D49" s="36" t="s">
        <v>519</v>
      </c>
      <c r="E49" s="37">
        <v>595330</v>
      </c>
      <c r="F49" s="47">
        <v>8.0000115828885984E-2</v>
      </c>
      <c r="G49" s="37">
        <v>47626</v>
      </c>
      <c r="H49" s="37">
        <v>642956</v>
      </c>
      <c r="I49" s="36" t="s">
        <v>44</v>
      </c>
      <c r="J49" s="36" t="s">
        <v>45</v>
      </c>
      <c r="K49" s="39">
        <v>46123</v>
      </c>
    </row>
    <row r="50" spans="1:11" x14ac:dyDescent="0.2">
      <c r="A50" s="35">
        <v>46094</v>
      </c>
      <c r="B50" s="36">
        <v>18479</v>
      </c>
      <c r="C50" s="36" t="s">
        <v>164</v>
      </c>
      <c r="D50" s="36" t="s">
        <v>520</v>
      </c>
      <c r="E50" s="37">
        <v>1038675</v>
      </c>
      <c r="F50" s="47">
        <v>8.0000115828885984E-2</v>
      </c>
      <c r="G50" s="37">
        <v>83094</v>
      </c>
      <c r="H50" s="37">
        <v>1121769</v>
      </c>
      <c r="I50" s="36" t="s">
        <v>51</v>
      </c>
      <c r="J50" s="36" t="s">
        <v>52</v>
      </c>
      <c r="K50" s="39">
        <v>46124</v>
      </c>
    </row>
    <row r="51" spans="1:11" x14ac:dyDescent="0.2">
      <c r="A51" s="35">
        <v>46094</v>
      </c>
      <c r="B51" s="36">
        <v>18480</v>
      </c>
      <c r="C51" s="36" t="s">
        <v>164</v>
      </c>
      <c r="D51" s="36" t="s">
        <v>521</v>
      </c>
      <c r="E51" s="37">
        <v>1166110</v>
      </c>
      <c r="F51" s="47">
        <v>8.0000115828885984E-2</v>
      </c>
      <c r="G51" s="37">
        <v>93289</v>
      </c>
      <c r="H51" s="37">
        <v>1259399</v>
      </c>
      <c r="I51" s="36" t="s">
        <v>51</v>
      </c>
      <c r="J51" s="36" t="s">
        <v>52</v>
      </c>
      <c r="K51" s="39">
        <v>46124</v>
      </c>
    </row>
    <row r="52" spans="1:11" x14ac:dyDescent="0.2">
      <c r="A52" s="35">
        <v>46094</v>
      </c>
      <c r="B52" s="36">
        <v>18863</v>
      </c>
      <c r="C52" s="36" t="s">
        <v>164</v>
      </c>
      <c r="D52" s="36" t="s">
        <v>522</v>
      </c>
      <c r="E52" s="37">
        <v>1190660</v>
      </c>
      <c r="F52" s="47">
        <v>8.0000115828885984E-2</v>
      </c>
      <c r="G52" s="37">
        <v>95253</v>
      </c>
      <c r="H52" s="37">
        <v>1285913</v>
      </c>
      <c r="I52" s="36" t="s">
        <v>25</v>
      </c>
      <c r="J52" s="36" t="s">
        <v>36</v>
      </c>
      <c r="K52" s="39">
        <v>46124</v>
      </c>
    </row>
    <row r="53" spans="1:11" x14ac:dyDescent="0.2">
      <c r="A53" s="35">
        <v>46094</v>
      </c>
      <c r="B53" s="36">
        <v>19025</v>
      </c>
      <c r="C53" s="36" t="s">
        <v>164</v>
      </c>
      <c r="D53" s="36" t="s">
        <v>523</v>
      </c>
      <c r="E53" s="37">
        <v>1506570</v>
      </c>
      <c r="F53" s="47">
        <v>8.0000115828885984E-2</v>
      </c>
      <c r="G53" s="37">
        <v>120526</v>
      </c>
      <c r="H53" s="37">
        <v>1627096</v>
      </c>
      <c r="I53" s="36" t="s">
        <v>17</v>
      </c>
      <c r="J53" s="36" t="s">
        <v>43</v>
      </c>
      <c r="K53" s="39">
        <v>46124</v>
      </c>
    </row>
    <row r="54" spans="1:11" x14ac:dyDescent="0.2">
      <c r="A54" s="35">
        <v>46094</v>
      </c>
      <c r="B54" s="36">
        <v>19026</v>
      </c>
      <c r="C54" s="36" t="s">
        <v>164</v>
      </c>
      <c r="D54" s="36" t="s">
        <v>524</v>
      </c>
      <c r="E54" s="37">
        <v>2217060</v>
      </c>
      <c r="F54" s="47">
        <v>8.0000115828885984E-2</v>
      </c>
      <c r="G54" s="37">
        <v>177365</v>
      </c>
      <c r="H54" s="37">
        <v>2394425</v>
      </c>
      <c r="I54" s="36" t="s">
        <v>24</v>
      </c>
      <c r="J54" s="36" t="s">
        <v>41</v>
      </c>
      <c r="K54" s="39">
        <v>46124</v>
      </c>
    </row>
    <row r="55" spans="1:11" x14ac:dyDescent="0.2">
      <c r="A55" s="35">
        <v>46094</v>
      </c>
      <c r="B55" s="36">
        <v>19029</v>
      </c>
      <c r="C55" s="36" t="s">
        <v>164</v>
      </c>
      <c r="D55" s="36" t="s">
        <v>525</v>
      </c>
      <c r="E55" s="37">
        <v>1785990</v>
      </c>
      <c r="F55" s="47">
        <v>8.0000115828885984E-2</v>
      </c>
      <c r="G55" s="37">
        <v>142879</v>
      </c>
      <c r="H55" s="37">
        <v>1928869</v>
      </c>
      <c r="I55" s="36" t="s">
        <v>19</v>
      </c>
      <c r="J55" s="36" t="s">
        <v>38</v>
      </c>
      <c r="K55" s="39">
        <v>46124</v>
      </c>
    </row>
    <row r="56" spans="1:11" x14ac:dyDescent="0.2">
      <c r="A56" s="35">
        <v>46095</v>
      </c>
      <c r="B56" s="36">
        <v>19036</v>
      </c>
      <c r="C56" s="36" t="s">
        <v>164</v>
      </c>
      <c r="D56" s="36" t="s">
        <v>526</v>
      </c>
      <c r="E56" s="37">
        <v>1190660</v>
      </c>
      <c r="F56" s="47">
        <v>8.0000115828885984E-2</v>
      </c>
      <c r="G56" s="37">
        <v>95253</v>
      </c>
      <c r="H56" s="37">
        <v>1285913</v>
      </c>
      <c r="I56" s="36" t="s">
        <v>13</v>
      </c>
      <c r="J56" s="36" t="s">
        <v>35</v>
      </c>
      <c r="K56" s="39">
        <v>46125</v>
      </c>
    </row>
    <row r="57" spans="1:11" x14ac:dyDescent="0.2">
      <c r="A57" s="35">
        <v>46097</v>
      </c>
      <c r="B57" s="36">
        <v>19136</v>
      </c>
      <c r="C57" s="36" t="s">
        <v>164</v>
      </c>
      <c r="D57" s="36" t="s">
        <v>529</v>
      </c>
      <c r="E57" s="37">
        <v>5394460</v>
      </c>
      <c r="F57" s="47">
        <v>8.0000115828885984E-2</v>
      </c>
      <c r="G57" s="37">
        <v>431557</v>
      </c>
      <c r="H57" s="37">
        <v>5826017</v>
      </c>
      <c r="I57" s="36" t="s">
        <v>15</v>
      </c>
      <c r="J57" s="36" t="s">
        <v>37</v>
      </c>
      <c r="K57" s="39">
        <v>46127</v>
      </c>
    </row>
    <row r="58" spans="1:11" x14ac:dyDescent="0.2">
      <c r="A58" s="35">
        <v>46098</v>
      </c>
      <c r="B58" s="36">
        <v>19182</v>
      </c>
      <c r="C58" s="36" t="s">
        <v>164</v>
      </c>
      <c r="D58" s="36" t="s">
        <v>530</v>
      </c>
      <c r="E58" s="37">
        <v>1190660</v>
      </c>
      <c r="F58" s="47">
        <v>8.0000115828885984E-2</v>
      </c>
      <c r="G58" s="37">
        <v>95253</v>
      </c>
      <c r="H58" s="37">
        <v>1285913</v>
      </c>
      <c r="I58" s="36" t="s">
        <v>13</v>
      </c>
      <c r="J58" s="36" t="s">
        <v>35</v>
      </c>
      <c r="K58" s="39">
        <v>46128</v>
      </c>
    </row>
    <row r="59" spans="1:11" x14ac:dyDescent="0.2">
      <c r="A59" s="35">
        <v>46098</v>
      </c>
      <c r="B59" s="36">
        <v>19183</v>
      </c>
      <c r="C59" s="36" t="s">
        <v>164</v>
      </c>
      <c r="D59" s="36" t="s">
        <v>531</v>
      </c>
      <c r="E59" s="37">
        <v>1190660</v>
      </c>
      <c r="F59" s="47">
        <v>8.0000115828885984E-2</v>
      </c>
      <c r="G59" s="37">
        <v>95253</v>
      </c>
      <c r="H59" s="37">
        <v>1285913</v>
      </c>
      <c r="I59" s="36" t="s">
        <v>13</v>
      </c>
      <c r="J59" s="36" t="s">
        <v>35</v>
      </c>
      <c r="K59" s="39">
        <v>46128</v>
      </c>
    </row>
    <row r="60" spans="1:11" x14ac:dyDescent="0.2">
      <c r="A60" s="35">
        <v>46098</v>
      </c>
      <c r="B60" s="36">
        <v>19189</v>
      </c>
      <c r="C60" s="36" t="s">
        <v>164</v>
      </c>
      <c r="D60" s="36" t="s">
        <v>532</v>
      </c>
      <c r="E60" s="37">
        <v>455620</v>
      </c>
      <c r="F60" s="47">
        <v>8.0000115828885984E-2</v>
      </c>
      <c r="G60" s="37">
        <v>36450</v>
      </c>
      <c r="H60" s="37">
        <v>492070</v>
      </c>
      <c r="I60" s="36" t="s">
        <v>44</v>
      </c>
      <c r="J60" s="36" t="s">
        <v>45</v>
      </c>
      <c r="K60" s="39">
        <v>46128</v>
      </c>
    </row>
    <row r="61" spans="1:11" x14ac:dyDescent="0.2">
      <c r="A61" s="35">
        <v>46098</v>
      </c>
      <c r="B61" s="36">
        <v>19190</v>
      </c>
      <c r="C61" s="36" t="s">
        <v>164</v>
      </c>
      <c r="D61" s="36" t="s">
        <v>533</v>
      </c>
      <c r="E61" s="37">
        <v>1984675</v>
      </c>
      <c r="F61" s="47">
        <v>8.0000115828885984E-2</v>
      </c>
      <c r="G61" s="37">
        <v>158774</v>
      </c>
      <c r="H61" s="37">
        <v>2143449</v>
      </c>
      <c r="I61" s="36" t="s">
        <v>24</v>
      </c>
      <c r="J61" s="36" t="s">
        <v>41</v>
      </c>
      <c r="K61" s="39">
        <v>46128</v>
      </c>
    </row>
    <row r="62" spans="1:11" x14ac:dyDescent="0.2">
      <c r="A62" s="35">
        <v>46099</v>
      </c>
      <c r="B62" s="36">
        <v>20690</v>
      </c>
      <c r="C62" s="36" t="s">
        <v>164</v>
      </c>
      <c r="D62" s="36" t="s">
        <v>534</v>
      </c>
      <c r="E62" s="37">
        <v>1073435</v>
      </c>
      <c r="F62" s="47">
        <v>8.0000115828885984E-2</v>
      </c>
      <c r="G62" s="37">
        <v>85875</v>
      </c>
      <c r="H62" s="37">
        <v>1159310</v>
      </c>
      <c r="I62" s="36" t="s">
        <v>16</v>
      </c>
      <c r="J62" s="36" t="s">
        <v>39</v>
      </c>
      <c r="K62" s="39">
        <v>46129</v>
      </c>
    </row>
    <row r="63" spans="1:11" x14ac:dyDescent="0.2">
      <c r="A63" s="35">
        <v>46099</v>
      </c>
      <c r="B63" s="36">
        <v>20691</v>
      </c>
      <c r="C63" s="36" t="s">
        <v>164</v>
      </c>
      <c r="D63" s="36" t="s">
        <v>535</v>
      </c>
      <c r="E63" s="37">
        <v>1785990</v>
      </c>
      <c r="F63" s="47">
        <v>8.0000115828885984E-2</v>
      </c>
      <c r="G63" s="37">
        <v>142879</v>
      </c>
      <c r="H63" s="37">
        <v>1928869</v>
      </c>
      <c r="I63" s="36" t="s">
        <v>19</v>
      </c>
      <c r="J63" s="36" t="s">
        <v>38</v>
      </c>
      <c r="K63" s="39">
        <v>46129</v>
      </c>
    </row>
    <row r="64" spans="1:11" x14ac:dyDescent="0.2">
      <c r="A64" s="35">
        <v>46100</v>
      </c>
      <c r="B64" s="36">
        <v>20712</v>
      </c>
      <c r="C64" s="36" t="s">
        <v>164</v>
      </c>
      <c r="D64" s="36" t="s">
        <v>536</v>
      </c>
      <c r="E64" s="37">
        <v>1190660</v>
      </c>
      <c r="F64" s="47">
        <v>8.0000115828885984E-2</v>
      </c>
      <c r="G64" s="37">
        <v>95253</v>
      </c>
      <c r="H64" s="37">
        <v>1285913</v>
      </c>
      <c r="I64" s="36" t="s">
        <v>51</v>
      </c>
      <c r="J64" s="36" t="s">
        <v>52</v>
      </c>
      <c r="K64" s="39">
        <v>46130</v>
      </c>
    </row>
    <row r="65" spans="1:11" x14ac:dyDescent="0.2">
      <c r="A65" s="35">
        <v>46100</v>
      </c>
      <c r="B65" s="36">
        <v>20731</v>
      </c>
      <c r="C65" s="36" t="s">
        <v>164</v>
      </c>
      <c r="D65" s="36" t="s">
        <v>537</v>
      </c>
      <c r="E65" s="37">
        <v>1785990</v>
      </c>
      <c r="F65" s="47">
        <v>8.0000115828885984E-2</v>
      </c>
      <c r="G65" s="37">
        <v>142879</v>
      </c>
      <c r="H65" s="37">
        <v>1928869</v>
      </c>
      <c r="I65" s="36" t="s">
        <v>18</v>
      </c>
      <c r="J65" s="36" t="s">
        <v>34</v>
      </c>
      <c r="K65" s="39">
        <v>46130</v>
      </c>
    </row>
    <row r="66" spans="1:11" x14ac:dyDescent="0.2">
      <c r="A66" s="35">
        <v>46101</v>
      </c>
      <c r="B66" s="36">
        <v>21512</v>
      </c>
      <c r="C66" s="36" t="s">
        <v>164</v>
      </c>
      <c r="D66" s="36" t="s">
        <v>538</v>
      </c>
      <c r="E66" s="37">
        <v>1190660</v>
      </c>
      <c r="F66" s="47">
        <v>8.0000115828885984E-2</v>
      </c>
      <c r="G66" s="37">
        <v>95253</v>
      </c>
      <c r="H66" s="37">
        <v>1285913</v>
      </c>
      <c r="I66" s="36" t="s">
        <v>14</v>
      </c>
      <c r="J66" s="36" t="s">
        <v>40</v>
      </c>
      <c r="K66" s="39">
        <v>46131</v>
      </c>
    </row>
    <row r="67" spans="1:11" x14ac:dyDescent="0.2">
      <c r="A67" s="35">
        <v>46102</v>
      </c>
      <c r="B67" s="36">
        <v>21515</v>
      </c>
      <c r="C67" s="36" t="s">
        <v>164</v>
      </c>
      <c r="D67" s="36" t="s">
        <v>539</v>
      </c>
      <c r="E67" s="37">
        <v>2976650</v>
      </c>
      <c r="F67" s="47">
        <v>8.0000115828885984E-2</v>
      </c>
      <c r="G67" s="37">
        <v>238132</v>
      </c>
      <c r="H67" s="37">
        <v>3214782</v>
      </c>
      <c r="I67" s="36" t="s">
        <v>13</v>
      </c>
      <c r="J67" s="36" t="s">
        <v>35</v>
      </c>
      <c r="K67" s="39">
        <v>46132</v>
      </c>
    </row>
    <row r="68" spans="1:11" x14ac:dyDescent="0.2">
      <c r="A68" s="35">
        <v>46102</v>
      </c>
      <c r="B68" s="36">
        <v>21516</v>
      </c>
      <c r="C68" s="36" t="s">
        <v>164</v>
      </c>
      <c r="D68" s="36" t="s">
        <v>540</v>
      </c>
      <c r="E68" s="37">
        <v>1190660</v>
      </c>
      <c r="F68" s="47">
        <v>8.0000115828885984E-2</v>
      </c>
      <c r="G68" s="37">
        <v>95253</v>
      </c>
      <c r="H68" s="37">
        <v>1285913</v>
      </c>
      <c r="I68" s="36" t="s">
        <v>13</v>
      </c>
      <c r="J68" s="36" t="s">
        <v>35</v>
      </c>
      <c r="K68" s="39">
        <v>46132</v>
      </c>
    </row>
    <row r="69" spans="1:11" x14ac:dyDescent="0.2">
      <c r="A69" s="35">
        <v>46102</v>
      </c>
      <c r="B69" s="36">
        <v>21555</v>
      </c>
      <c r="C69" s="36" t="s">
        <v>164</v>
      </c>
      <c r="D69" s="36" t="s">
        <v>541</v>
      </c>
      <c r="E69" s="37">
        <v>2300585</v>
      </c>
      <c r="F69" s="47">
        <v>8.0000115828885984E-2</v>
      </c>
      <c r="G69" s="37">
        <v>184047</v>
      </c>
      <c r="H69" s="37">
        <v>2484632</v>
      </c>
      <c r="I69" s="36" t="s">
        <v>18</v>
      </c>
      <c r="J69" s="36" t="s">
        <v>34</v>
      </c>
      <c r="K69" s="39">
        <v>46132</v>
      </c>
    </row>
    <row r="70" spans="1:11" x14ac:dyDescent="0.2">
      <c r="A70" s="35">
        <v>46104</v>
      </c>
      <c r="B70" s="36">
        <v>21574</v>
      </c>
      <c r="C70" s="36" t="s">
        <v>164</v>
      </c>
      <c r="D70" s="36" t="s">
        <v>542</v>
      </c>
      <c r="E70" s="37">
        <v>2624975</v>
      </c>
      <c r="F70" s="47">
        <v>8.0000115828885984E-2</v>
      </c>
      <c r="G70" s="37">
        <v>209998</v>
      </c>
      <c r="H70" s="37">
        <v>2834973</v>
      </c>
      <c r="I70" s="36" t="s">
        <v>24</v>
      </c>
      <c r="J70" s="36" t="s">
        <v>41</v>
      </c>
      <c r="K70" s="39">
        <v>46134</v>
      </c>
    </row>
    <row r="71" spans="1:11" x14ac:dyDescent="0.2">
      <c r="A71" s="35">
        <v>46104</v>
      </c>
      <c r="B71" s="36">
        <v>21634</v>
      </c>
      <c r="C71" s="36" t="s">
        <v>164</v>
      </c>
      <c r="D71" s="36" t="s">
        <v>543</v>
      </c>
      <c r="E71" s="37">
        <v>1551540</v>
      </c>
      <c r="F71" s="47">
        <v>8.0000115828885984E-2</v>
      </c>
      <c r="G71" s="37">
        <v>124123</v>
      </c>
      <c r="H71" s="37">
        <v>1675663</v>
      </c>
      <c r="I71" s="36" t="s">
        <v>19</v>
      </c>
      <c r="J71" s="36" t="s">
        <v>38</v>
      </c>
      <c r="K71" s="39">
        <v>46134</v>
      </c>
    </row>
    <row r="72" spans="1:11" x14ac:dyDescent="0.2">
      <c r="A72" s="35">
        <v>46104</v>
      </c>
      <c r="B72" s="36">
        <v>21633</v>
      </c>
      <c r="C72" s="36" t="s">
        <v>164</v>
      </c>
      <c r="D72" s="36" t="s">
        <v>544</v>
      </c>
      <c r="E72" s="37">
        <v>911240</v>
      </c>
      <c r="F72" s="47">
        <v>8.0000115828885984E-2</v>
      </c>
      <c r="G72" s="37">
        <v>72899</v>
      </c>
      <c r="H72" s="37">
        <v>984139</v>
      </c>
      <c r="I72" s="36" t="s">
        <v>47</v>
      </c>
      <c r="J72" s="36" t="s">
        <v>53</v>
      </c>
      <c r="K72" s="39">
        <v>46134</v>
      </c>
    </row>
    <row r="73" spans="1:11" x14ac:dyDescent="0.2">
      <c r="A73" s="35">
        <v>46105</v>
      </c>
      <c r="B73" s="36">
        <v>21675</v>
      </c>
      <c r="C73" s="36" t="s">
        <v>164</v>
      </c>
      <c r="D73" s="36" t="s">
        <v>545</v>
      </c>
      <c r="E73" s="37">
        <v>595330</v>
      </c>
      <c r="F73" s="47">
        <v>8.0000115828885984E-2</v>
      </c>
      <c r="G73" s="37">
        <v>47626</v>
      </c>
      <c r="H73" s="37">
        <v>642956</v>
      </c>
      <c r="I73" s="36" t="s">
        <v>44</v>
      </c>
      <c r="J73" s="36" t="s">
        <v>45</v>
      </c>
      <c r="K73" s="39">
        <v>46135</v>
      </c>
    </row>
    <row r="74" spans="1:11" x14ac:dyDescent="0.2">
      <c r="A74" s="35">
        <v>46106</v>
      </c>
      <c r="B74" s="36">
        <v>22729</v>
      </c>
      <c r="C74" s="36" t="s">
        <v>164</v>
      </c>
      <c r="D74" s="36" t="s">
        <v>546</v>
      </c>
      <c r="E74" s="37">
        <v>1506570</v>
      </c>
      <c r="F74" s="47">
        <v>8.0000115828885984E-2</v>
      </c>
      <c r="G74" s="37">
        <v>120526</v>
      </c>
      <c r="H74" s="37">
        <v>1627096</v>
      </c>
      <c r="I74" s="36" t="s">
        <v>18</v>
      </c>
      <c r="J74" s="36" t="s">
        <v>34</v>
      </c>
      <c r="K74" s="39">
        <v>46136</v>
      </c>
    </row>
    <row r="75" spans="1:11" x14ac:dyDescent="0.2">
      <c r="A75" s="35">
        <v>46106</v>
      </c>
      <c r="B75" s="36">
        <v>22730</v>
      </c>
      <c r="C75" s="36" t="s">
        <v>164</v>
      </c>
      <c r="D75" s="36" t="s">
        <v>547</v>
      </c>
      <c r="E75" s="37">
        <v>1190660</v>
      </c>
      <c r="F75" s="47">
        <v>8.0000115828885984E-2</v>
      </c>
      <c r="G75" s="37">
        <v>95253</v>
      </c>
      <c r="H75" s="37">
        <v>1285913</v>
      </c>
      <c r="I75" s="36" t="s">
        <v>18</v>
      </c>
      <c r="J75" s="36" t="s">
        <v>34</v>
      </c>
      <c r="K75" s="39">
        <v>46136</v>
      </c>
    </row>
    <row r="76" spans="1:11" x14ac:dyDescent="0.2">
      <c r="A76" s="35">
        <v>46106</v>
      </c>
      <c r="B76" s="36">
        <v>22767</v>
      </c>
      <c r="C76" s="36" t="s">
        <v>164</v>
      </c>
      <c r="D76" s="36" t="s">
        <v>548</v>
      </c>
      <c r="E76" s="37">
        <v>4828380</v>
      </c>
      <c r="F76" s="47">
        <v>8.0000115828885984E-2</v>
      </c>
      <c r="G76" s="37">
        <v>386270</v>
      </c>
      <c r="H76" s="37">
        <v>5214650</v>
      </c>
      <c r="I76" s="36" t="s">
        <v>15</v>
      </c>
      <c r="J76" s="36" t="s">
        <v>37</v>
      </c>
      <c r="K76" s="39">
        <v>46136</v>
      </c>
    </row>
    <row r="77" spans="1:11" x14ac:dyDescent="0.2">
      <c r="A77" s="35">
        <v>46106</v>
      </c>
      <c r="B77" s="36">
        <v>22768</v>
      </c>
      <c r="C77" s="36" t="s">
        <v>164</v>
      </c>
      <c r="D77" s="36" t="s">
        <v>549</v>
      </c>
      <c r="E77" s="37">
        <v>1190660</v>
      </c>
      <c r="F77" s="47">
        <v>8.0000115828885984E-2</v>
      </c>
      <c r="G77" s="37">
        <v>95253</v>
      </c>
      <c r="H77" s="37">
        <v>1285913</v>
      </c>
      <c r="I77" s="36" t="s">
        <v>16</v>
      </c>
      <c r="J77" s="36" t="s">
        <v>39</v>
      </c>
      <c r="K77" s="39">
        <v>46136</v>
      </c>
    </row>
    <row r="78" spans="1:11" x14ac:dyDescent="0.2">
      <c r="A78" s="35">
        <v>46107</v>
      </c>
      <c r="B78" s="36">
        <v>22804</v>
      </c>
      <c r="C78" s="36" t="s">
        <v>164</v>
      </c>
      <c r="D78" s="36" t="s">
        <v>550</v>
      </c>
      <c r="E78" s="37">
        <v>1073435</v>
      </c>
      <c r="F78" s="47">
        <v>8.0000115828885984E-2</v>
      </c>
      <c r="G78" s="37">
        <v>85875</v>
      </c>
      <c r="H78" s="37">
        <v>1159310</v>
      </c>
      <c r="I78" s="36" t="s">
        <v>24</v>
      </c>
      <c r="J78" s="36" t="s">
        <v>41</v>
      </c>
      <c r="K78" s="39">
        <v>46137</v>
      </c>
    </row>
    <row r="79" spans="1:11" x14ac:dyDescent="0.2">
      <c r="A79" s="35">
        <v>46111</v>
      </c>
      <c r="B79" s="36">
        <v>23179</v>
      </c>
      <c r="C79" s="36" t="s">
        <v>164</v>
      </c>
      <c r="D79" s="36" t="s">
        <v>551</v>
      </c>
      <c r="E79" s="37">
        <v>1529055</v>
      </c>
      <c r="F79" s="47">
        <v>8.0000115828885984E-2</v>
      </c>
      <c r="G79" s="37">
        <v>122324</v>
      </c>
      <c r="H79" s="37">
        <v>1651379</v>
      </c>
      <c r="I79" s="36" t="s">
        <v>17</v>
      </c>
      <c r="J79" s="36" t="s">
        <v>43</v>
      </c>
      <c r="K79" s="39">
        <v>46141</v>
      </c>
    </row>
    <row r="80" spans="1:11" x14ac:dyDescent="0.2">
      <c r="A80" s="35">
        <v>46108</v>
      </c>
      <c r="B80" s="36">
        <v>23070</v>
      </c>
      <c r="C80" s="36" t="s">
        <v>164</v>
      </c>
      <c r="D80" s="36" t="s">
        <v>552</v>
      </c>
      <c r="E80" s="37">
        <v>1072050</v>
      </c>
      <c r="F80" s="47">
        <v>8.0000115828885984E-2</v>
      </c>
      <c r="G80" s="37">
        <v>85764</v>
      </c>
      <c r="H80" s="37">
        <v>1157814</v>
      </c>
      <c r="I80" s="36" t="s">
        <v>51</v>
      </c>
      <c r="J80" s="36" t="s">
        <v>52</v>
      </c>
      <c r="K80" s="39">
        <v>46138</v>
      </c>
    </row>
    <row r="81" spans="1:11" x14ac:dyDescent="0.2">
      <c r="A81" s="35">
        <v>46108</v>
      </c>
      <c r="B81" s="36">
        <v>23065</v>
      </c>
      <c r="C81" s="36" t="s">
        <v>164</v>
      </c>
      <c r="D81" s="36" t="s">
        <v>553</v>
      </c>
      <c r="E81" s="37">
        <v>3811480</v>
      </c>
      <c r="F81" s="47">
        <v>8.0000115828885984E-2</v>
      </c>
      <c r="G81" s="37">
        <v>304918</v>
      </c>
      <c r="H81" s="37">
        <v>4116398</v>
      </c>
      <c r="I81" s="36" t="s">
        <v>13</v>
      </c>
      <c r="J81" s="36" t="s">
        <v>35</v>
      </c>
      <c r="K81" s="39">
        <v>46138</v>
      </c>
    </row>
    <row r="82" spans="1:11" x14ac:dyDescent="0.2">
      <c r="A82" s="35">
        <v>46108</v>
      </c>
      <c r="B82" s="36">
        <v>23066</v>
      </c>
      <c r="C82" s="36" t="s">
        <v>164</v>
      </c>
      <c r="D82" s="36" t="s">
        <v>554</v>
      </c>
      <c r="E82" s="37">
        <v>3218920</v>
      </c>
      <c r="F82" s="47">
        <v>8.0000115828885984E-2</v>
      </c>
      <c r="G82" s="37">
        <v>257514</v>
      </c>
      <c r="H82" s="37">
        <v>3476434</v>
      </c>
      <c r="I82" s="36" t="s">
        <v>13</v>
      </c>
      <c r="J82" s="36" t="s">
        <v>35</v>
      </c>
      <c r="K82" s="39">
        <v>46138</v>
      </c>
    </row>
    <row r="83" spans="1:11" x14ac:dyDescent="0.2">
      <c r="A83" s="35">
        <v>46108</v>
      </c>
      <c r="B83" s="36">
        <v>23075</v>
      </c>
      <c r="C83" s="36" t="s">
        <v>164</v>
      </c>
      <c r="D83" s="36" t="s">
        <v>556</v>
      </c>
      <c r="E83" s="37">
        <v>1190660</v>
      </c>
      <c r="F83" s="47">
        <v>8.0000115828885984E-2</v>
      </c>
      <c r="G83" s="37">
        <v>95253</v>
      </c>
      <c r="H83" s="37">
        <v>1285913</v>
      </c>
      <c r="I83" s="36" t="s">
        <v>13</v>
      </c>
      <c r="J83" s="36" t="s">
        <v>35</v>
      </c>
      <c r="K83" s="39">
        <v>46138</v>
      </c>
    </row>
    <row r="84" spans="1:11" x14ac:dyDescent="0.2">
      <c r="A84" s="35">
        <v>46111</v>
      </c>
      <c r="B84" s="36">
        <v>23165</v>
      </c>
      <c r="C84" s="36" t="s">
        <v>164</v>
      </c>
      <c r="D84" s="36" t="s">
        <v>555</v>
      </c>
      <c r="E84" s="37">
        <v>1073435</v>
      </c>
      <c r="F84" s="47">
        <v>8.0000115828885984E-2</v>
      </c>
      <c r="G84" s="37">
        <v>85875</v>
      </c>
      <c r="H84" s="37">
        <v>1159310</v>
      </c>
      <c r="I84" s="36" t="s">
        <v>17</v>
      </c>
      <c r="J84" s="36" t="s">
        <v>43</v>
      </c>
      <c r="K84" s="39">
        <v>46141</v>
      </c>
    </row>
    <row r="85" spans="1:11" x14ac:dyDescent="0.2">
      <c r="A85" s="35">
        <v>46112</v>
      </c>
      <c r="B85" s="36">
        <v>547</v>
      </c>
      <c r="C85" s="36" t="s">
        <v>165</v>
      </c>
      <c r="D85" s="36" t="s">
        <v>624</v>
      </c>
      <c r="E85" s="37">
        <v>-746312</v>
      </c>
      <c r="F85" s="47">
        <v>0.08</v>
      </c>
      <c r="G85" s="37">
        <v>-59705</v>
      </c>
      <c r="H85" s="37">
        <f t="shared" ref="H85" si="0">+E85+G85</f>
        <v>-806017</v>
      </c>
      <c r="I85" s="36" t="s">
        <v>18</v>
      </c>
      <c r="J85" s="36" t="s">
        <v>34</v>
      </c>
      <c r="K85" s="39"/>
    </row>
    <row r="86" spans="1:11" x14ac:dyDescent="0.2">
      <c r="A86" s="35">
        <v>46112</v>
      </c>
      <c r="B86" s="36">
        <v>23234</v>
      </c>
      <c r="C86" s="36" t="s">
        <v>164</v>
      </c>
      <c r="D86" s="36" t="s">
        <v>557</v>
      </c>
      <c r="E86" s="37">
        <v>1073435</v>
      </c>
      <c r="F86" s="47">
        <v>8.0000115828885984E-2</v>
      </c>
      <c r="G86" s="37">
        <v>85875</v>
      </c>
      <c r="H86" s="37">
        <v>1159310</v>
      </c>
      <c r="I86" s="36" t="s">
        <v>13</v>
      </c>
      <c r="J86" s="36" t="s">
        <v>35</v>
      </c>
      <c r="K86" s="39">
        <v>46142</v>
      </c>
    </row>
    <row r="87" spans="1:11" x14ac:dyDescent="0.2">
      <c r="A87" s="35">
        <v>46109</v>
      </c>
      <c r="B87" s="36">
        <v>533</v>
      </c>
      <c r="C87" s="36" t="s">
        <v>165</v>
      </c>
      <c r="D87" s="36" t="s">
        <v>561</v>
      </c>
      <c r="E87" s="37">
        <v>-559734</v>
      </c>
      <c r="F87" s="47">
        <v>8.0000115828885984E-2</v>
      </c>
      <c r="G87" s="37">
        <v>-44779</v>
      </c>
      <c r="H87" s="37">
        <v>-604513</v>
      </c>
      <c r="I87" s="36" t="s">
        <v>13</v>
      </c>
      <c r="J87" s="36" t="s">
        <v>35</v>
      </c>
      <c r="K87" s="39">
        <v>46139</v>
      </c>
    </row>
    <row r="88" spans="1:11" x14ac:dyDescent="0.2">
      <c r="A88" s="35">
        <v>46104</v>
      </c>
      <c r="B88" s="36">
        <v>1533</v>
      </c>
      <c r="C88" s="36"/>
      <c r="D88" s="36" t="s">
        <v>623</v>
      </c>
      <c r="E88" s="37">
        <v>-3382380</v>
      </c>
      <c r="F88" s="47">
        <v>8.0000473039693945E-2</v>
      </c>
      <c r="G88" s="37">
        <v>-270592</v>
      </c>
      <c r="H88" s="37">
        <v>-3652972</v>
      </c>
      <c r="I88" s="36" t="s">
        <v>13</v>
      </c>
      <c r="J88" s="36" t="s">
        <v>35</v>
      </c>
      <c r="K88" s="39">
        <v>46134</v>
      </c>
    </row>
    <row r="89" spans="1:11" x14ac:dyDescent="0.2">
      <c r="H89" s="37">
        <f>SUM(H2:H88)</f>
        <v>246148779</v>
      </c>
    </row>
  </sheetData>
  <conditionalFormatting sqref="B1">
    <cfRule type="duplicateValues" dxfId="1" priority="3"/>
  </conditionalFormatting>
  <conditionalFormatting sqref="B2:B84 B86:B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</vt:lpstr>
      <vt:lpstr>T04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2026-05-26T07:29:18Z</dcterms:modified>
</cp:coreProperties>
</file>