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xr:revisionPtr revIDLastSave="0" documentId="13_ncr:1_{8EB216E2-6E6A-41F5-94C2-40A041874A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02" sheetId="38" r:id="rId2"/>
    <sheet name="T01" sheetId="37" r:id="rId3"/>
    <sheet name="Chi tiết công nợ" sheetId="24" r:id="rId4"/>
  </sheets>
  <definedNames>
    <definedName name="_xlnm._FilterDatabase" localSheetId="3" hidden="1">'Chi tiết công nợ'!$A$1:$K$68</definedName>
    <definedName name="_xlnm._FilterDatabase" localSheetId="2" hidden="1">'T01'!$A$1:$J$103</definedName>
    <definedName name="_xlnm._FilterDatabase" localSheetId="1" hidden="1">'T02'!$A$1:$J$112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38" l="1"/>
  <c r="F100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69" i="38"/>
  <c r="F70" i="38"/>
  <c r="F71" i="38"/>
  <c r="F72" i="38"/>
  <c r="F73" i="38"/>
  <c r="F74" i="38"/>
  <c r="F75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H99" i="38"/>
  <c r="H100" i="38"/>
  <c r="H101" i="38"/>
  <c r="H102" i="38"/>
  <c r="H103" i="38"/>
  <c r="H104" i="38"/>
  <c r="H105" i="38"/>
  <c r="H106" i="38"/>
  <c r="H107" i="38"/>
  <c r="H108" i="38"/>
  <c r="H109" i="38"/>
  <c r="H110" i="38"/>
  <c r="H111" i="38"/>
  <c r="H112" i="38"/>
  <c r="H69" i="38"/>
  <c r="H70" i="38"/>
  <c r="H71" i="38"/>
  <c r="H72" i="38"/>
  <c r="H73" i="38"/>
  <c r="H74" i="38"/>
  <c r="H75" i="38"/>
  <c r="H76" i="38"/>
  <c r="H77" i="38"/>
  <c r="H78" i="38"/>
  <c r="H79" i="38"/>
  <c r="H80" i="38"/>
  <c r="H81" i="38"/>
  <c r="H82" i="38"/>
  <c r="H83" i="38"/>
  <c r="H84" i="38"/>
  <c r="H85" i="38"/>
  <c r="H86" i="38"/>
  <c r="H87" i="38"/>
  <c r="H88" i="38"/>
  <c r="H89" i="38"/>
  <c r="H90" i="38"/>
  <c r="H91" i="38"/>
  <c r="H92" i="38"/>
  <c r="H93" i="38"/>
  <c r="H94" i="38"/>
  <c r="H95" i="38"/>
  <c r="H96" i="38"/>
  <c r="H97" i="38"/>
  <c r="H98" i="38"/>
  <c r="F67" i="38"/>
  <c r="F68" i="38"/>
  <c r="F3" i="38"/>
  <c r="F4" i="38"/>
  <c r="F5" i="38"/>
  <c r="F6" i="38"/>
  <c r="F7" i="38"/>
  <c r="F8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1" i="38"/>
  <c r="F52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2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2" i="38"/>
  <c r="H114" i="24"/>
  <c r="G117" i="38" l="1"/>
  <c r="G118" i="38" s="1"/>
  <c r="H78" i="37"/>
  <c r="H75" i="37"/>
  <c r="H67" i="37"/>
  <c r="H66" i="37"/>
  <c r="H63" i="37"/>
  <c r="H60" i="37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1" i="37"/>
  <c r="H62" i="37"/>
  <c r="H64" i="37"/>
  <c r="H65" i="37"/>
  <c r="H68" i="37"/>
  <c r="H69" i="37"/>
  <c r="H70" i="37"/>
  <c r="H71" i="37"/>
  <c r="H72" i="37"/>
  <c r="H73" i="37"/>
  <c r="H74" i="37"/>
  <c r="H76" i="37"/>
  <c r="H77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2" i="37"/>
  <c r="G108" i="37" l="1"/>
  <c r="G109" i="37" s="1"/>
  <c r="F59" i="16"/>
  <c r="D31" i="16"/>
  <c r="C17" i="16" l="1"/>
  <c r="E45" i="16" l="1"/>
  <c r="F60" i="16" s="1"/>
</calcChain>
</file>

<file path=xl/sharedStrings.xml><?xml version="1.0" encoding="utf-8"?>
<sst xmlns="http://schemas.openxmlformats.org/spreadsheetml/2006/main" count="1693" uniqueCount="440">
  <si>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</si>
  <si>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</si>
  <si>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</si>
  <si>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</si>
  <si>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</si>
  <si>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</si>
  <si>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</si>
  <si>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</si>
  <si>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</si>
  <si>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</si>
  <si>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</si>
  <si>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</si>
  <si>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</si>
  <si>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</si>
  <si>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</si>
  <si>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</si>
  <si>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</si>
  <si>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</si>
  <si>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</si>
  <si>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</si>
  <si>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</si>
  <si>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Tổng các khoản giảm trừ</t>
  </si>
  <si>
    <t>Số tiền khách đã thanh toán</t>
  </si>
  <si>
    <t>Hàng trả</t>
  </si>
  <si>
    <t>CÔNG TY CỔ PHẦN TRUNG TÂM THƯƠNG MẠI LOTTE VIỆT NAM - CHI NHÁNH TÂY HỒ</t>
  </si>
  <si>
    <t>CÔNG TY CỔ PHẦN TRUNG TÂM THƯƠNG MẠI LOTTE VIỆT NAM - CHI NHÁNH TÂN BÌNH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</si>
  <si>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</si>
  <si>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</si>
  <si>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</si>
  <si>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</si>
  <si>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</si>
  <si>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</si>
  <si>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</si>
  <si>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</si>
  <si>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0304741634-010</t>
  </si>
  <si>
    <t>0304741634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</si>
  <si>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</si>
  <si>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</si>
  <si>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</si>
  <si>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</si>
  <si>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</si>
  <si>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</si>
  <si>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</si>
  <si>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</si>
  <si>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</si>
  <si>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</si>
  <si>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Ngày đến hạn thanh toán</t>
  </si>
  <si>
    <t>CÔNG TY CỔ PHẦN TRUNG TÂM THƯƠNG MẠI LOTTE VIỆT NAM - CHI NHÁNH ĐÀ NẴNG</t>
  </si>
  <si>
    <t>1C25TNF</t>
  </si>
  <si>
    <t>Hàng bán</t>
  </si>
  <si>
    <t>Thanh toán</t>
  </si>
  <si>
    <t>CÔNG TY CỔ PHẦN TRUNG TÂM THƯƠNG MẠI LOTTE VIỆT NAM - CHI NHÁNH ĐỒNG NAI</t>
  </si>
  <si>
    <t>0304741634-001</t>
  </si>
  <si>
    <t>0304741634-009</t>
  </si>
  <si>
    <t>Điều chỉnh giảm số lượng do khách hàng hoàn trả lại hàng</t>
  </si>
  <si>
    <t>00001953</t>
  </si>
  <si>
    <t>00001954</t>
  </si>
  <si>
    <t>00000161</t>
  </si>
  <si>
    <t>00006098</t>
  </si>
  <si>
    <t>00000590</t>
  </si>
  <si>
    <t>00001605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</si>
  <si>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</si>
  <si>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</si>
  <si>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</si>
  <si>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</si>
  <si>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</si>
  <si>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</si>
  <si>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</si>
  <si>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</si>
  <si>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</si>
  <si>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</si>
  <si>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</si>
  <si>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</si>
  <si>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00000005</t>
  </si>
  <si>
    <t>00000047</t>
  </si>
  <si>
    <t>00000556</t>
  </si>
  <si>
    <t>00000554</t>
  </si>
  <si>
    <t>00000553</t>
  </si>
  <si>
    <t>00000551</t>
  </si>
  <si>
    <t>00000552</t>
  </si>
  <si>
    <t>00000555</t>
  </si>
  <si>
    <t>00000683</t>
  </si>
  <si>
    <t>00000715</t>
  </si>
  <si>
    <t>00001322</t>
  </si>
  <si>
    <t>00001353</t>
  </si>
  <si>
    <t>00001124</t>
  </si>
  <si>
    <t>00001648</t>
  </si>
  <si>
    <t>00001652</t>
  </si>
  <si>
    <t>00001617</t>
  </si>
  <si>
    <t>00001604</t>
  </si>
  <si>
    <t>00001724</t>
  </si>
  <si>
    <t>00001653</t>
  </si>
  <si>
    <t>00001998</t>
  </si>
  <si>
    <t>00001952</t>
  </si>
  <si>
    <t>00001984</t>
  </si>
  <si>
    <t>00002704</t>
  </si>
  <si>
    <t>00002664</t>
  </si>
  <si>
    <t>00002679</t>
  </si>
  <si>
    <t>00003033</t>
  </si>
  <si>
    <t>00003037</t>
  </si>
  <si>
    <t>00003034</t>
  </si>
  <si>
    <t>00003035</t>
  </si>
  <si>
    <t>00003036</t>
  </si>
  <si>
    <t>00003038</t>
  </si>
  <si>
    <t>00003166</t>
  </si>
  <si>
    <t>00003288</t>
  </si>
  <si>
    <t>00003916</t>
  </si>
  <si>
    <t>00003251</t>
  </si>
  <si>
    <t>00003220</t>
  </si>
  <si>
    <t>00003915</t>
  </si>
  <si>
    <t>00003250</t>
  </si>
  <si>
    <t>00004014</t>
  </si>
  <si>
    <t>00004015</t>
  </si>
  <si>
    <t>00004042</t>
  </si>
  <si>
    <t>00004041</t>
  </si>
  <si>
    <t>00004016</t>
  </si>
  <si>
    <t>00004772</t>
  </si>
  <si>
    <t>00005208</t>
  </si>
  <si>
    <t>00005100</t>
  </si>
  <si>
    <t>00005177</t>
  </si>
  <si>
    <t>00005176</t>
  </si>
  <si>
    <t>00005268</t>
  </si>
  <si>
    <t>00005269</t>
  </si>
  <si>
    <t>00005270</t>
  </si>
  <si>
    <t>00006032</t>
  </si>
  <si>
    <t>00006033</t>
  </si>
  <si>
    <t>00006034</t>
  </si>
  <si>
    <t>00000157</t>
  </si>
  <si>
    <t>00000154</t>
  </si>
  <si>
    <t>00000155</t>
  </si>
  <si>
    <t>00006095</t>
  </si>
  <si>
    <t>00000153</t>
  </si>
  <si>
    <t>00000150</t>
  </si>
  <si>
    <t>00006096</t>
  </si>
  <si>
    <t>00006097</t>
  </si>
  <si>
    <t>00006100</t>
  </si>
  <si>
    <t>00000158</t>
  </si>
  <si>
    <t>00000152</t>
  </si>
  <si>
    <t>00000156</t>
  </si>
  <si>
    <t>00006099</t>
  </si>
  <si>
    <t>00000162</t>
  </si>
  <si>
    <t>00000159</t>
  </si>
  <si>
    <t>00000151</t>
  </si>
  <si>
    <t>00000160</t>
  </si>
  <si>
    <t>00006763</t>
  </si>
  <si>
    <t>00006764</t>
  </si>
  <si>
    <t>00007197</t>
  </si>
  <si>
    <t>00007196</t>
  </si>
  <si>
    <t>00007298</t>
  </si>
  <si>
    <t>00007299</t>
  </si>
  <si>
    <t>157</t>
  </si>
  <si>
    <t>1120,494</t>
  </si>
  <si>
    <t>1279,396</t>
  </si>
  <si>
    <t>209,656</t>
  </si>
  <si>
    <t>223,723</t>
  </si>
  <si>
    <t>1098,328</t>
  </si>
  <si>
    <t>127,633</t>
  </si>
  <si>
    <t>383,60</t>
  </si>
  <si>
    <t>212,365</t>
  </si>
  <si>
    <t>121,382</t>
  </si>
  <si>
    <t>239,240</t>
  </si>
  <si>
    <t>253,726</t>
  </si>
  <si>
    <t>28,308</t>
  </si>
  <si>
    <t>138,321</t>
  </si>
  <si>
    <t>1C26TTN</t>
  </si>
  <si>
    <t>1C26TNF</t>
  </si>
  <si>
    <t>Bán hàng CÔNG TY CỔ PHẦN TRUNG TÂM THƯƠNG MẠI LOTTE VIỆT NAM - CHI NHÁNH BA ĐÌNH theo hóa đơn 00000005</t>
  </si>
  <si>
    <t>260102-01001-00225 - LOTTE NAM SÀI GÒN</t>
  </si>
  <si>
    <t>TC260101-01006-00037</t>
  </si>
  <si>
    <t>TC260105-01004-00219</t>
  </si>
  <si>
    <t>TC260101-01004-00031</t>
  </si>
  <si>
    <t>Bán hàng CÔNG TY CỔ PHẦN TRUNG TÂM THƯƠNG MẠI LOTTE VIỆT NAM - CHI NHÁNH TÂY HỒ theo hóa đơn 00000590</t>
  </si>
  <si>
    <t>TC260102-01013-00071</t>
  </si>
  <si>
    <t>TC260102-01016-00015</t>
  </si>
  <si>
    <t>TC260105-01009-00044</t>
  </si>
  <si>
    <t>260105-01003-00100</t>
  </si>
  <si>
    <t>260106-01012-00063</t>
  </si>
  <si>
    <t>260107-01001-00225</t>
  </si>
  <si>
    <t>260107-01002-00036 - LOTTEMART PHÚ THỌ</t>
  </si>
  <si>
    <t>TC260107-01011-00029</t>
  </si>
  <si>
    <t>Bán hàng CÔNG TY CỔ PHẦN TRUNG TÂM THƯƠNG MẠI LOTTE VIỆT NAM - CHI NHÁNH TÂY HỒ theo hóa đơn 00001652</t>
  </si>
  <si>
    <t>260108-01010-00057</t>
  </si>
  <si>
    <t>260108-01005-00120</t>
  </si>
  <si>
    <t>260108-01010-00201</t>
  </si>
  <si>
    <t>260108-01001-00385 - LOTTE NAM SÀI GÒN</t>
  </si>
  <si>
    <t>TC260108-01006-00153</t>
  </si>
  <si>
    <t>260112-01005-00342</t>
  </si>
  <si>
    <t>TC260112-01006-00173</t>
  </si>
  <si>
    <t>TC260112-01004-00206</t>
  </si>
  <si>
    <t>TC260112-01013-00104</t>
  </si>
  <si>
    <t>260110-01012-00012</t>
  </si>
  <si>
    <t>260113-01012-00053</t>
  </si>
  <si>
    <t>260113-01001-00052 - LOTTE NAM SÀI GÒN</t>
  </si>
  <si>
    <t>260113-01005-00027</t>
  </si>
  <si>
    <t>TC260113-01013-00046</t>
  </si>
  <si>
    <t>TC260113-01006-00039</t>
  </si>
  <si>
    <t>TC260113-01011-00076</t>
  </si>
  <si>
    <t>TC260114-01011-00044</t>
  </si>
  <si>
    <t>TC260113-01009-00032</t>
  </si>
  <si>
    <t>TC260113-01004-00048</t>
  </si>
  <si>
    <t>260115-01005-00069</t>
  </si>
  <si>
    <t>260116-01012-00066</t>
  </si>
  <si>
    <t>Bán hàng CÔNG TY CỔ PHẦN TRUNG TÂM THƯƠNG MẠI LOTTE VIỆT NAM - CHI NHÁNH TÂY HỒ theo hóa đơn 00003916</t>
  </si>
  <si>
    <t>260115-01001-00230 - LOTTE NAM SÀI GÒN</t>
  </si>
  <si>
    <t>TC260115-01004-00045</t>
  </si>
  <si>
    <t>Bán hàng CÔNG TY CỔ PHẦN TRUNG TÂM THƯƠNG MẠI LOTTE VIỆT NAM - CHI NHÁNH BA ĐÌNH theo hóa đơn 00003915</t>
  </si>
  <si>
    <t>260116-01001-00332 - LOTTE NAM SÀI GÒN</t>
  </si>
  <si>
    <t>TC260118-01006-00039</t>
  </si>
  <si>
    <t>TC260119-01013-00042</t>
  </si>
  <si>
    <t>260119-01003-00069</t>
  </si>
  <si>
    <t>260117-01003-00004</t>
  </si>
  <si>
    <t>TC260119-01009-00049</t>
  </si>
  <si>
    <t>260119-01010-00128</t>
  </si>
  <si>
    <t>260121-01012-00008</t>
  </si>
  <si>
    <t>TC260119-01004-00144</t>
  </si>
  <si>
    <t>Bán hàng CÔNG TY CỔ PHẦN TRUNG TÂM THƯƠNG MẠI LOTTE VIỆT NAM - CHI NHÁNH TÂY HỒ theo hóa đơn 00005177</t>
  </si>
  <si>
    <t>Bán hàng CÔNG TY CỔ PHẦN TRUNG TÂM THƯƠNG MẠI LOTTE VIỆT NAM - CHI NHÁNH TÂY HỒ theo hóa đơn 00005176</t>
  </si>
  <si>
    <t>260123-01001-00056</t>
  </si>
  <si>
    <t>260122-01001-00052</t>
  </si>
  <si>
    <t>260121-01001-00256</t>
  </si>
  <si>
    <t>260122-01010-00215</t>
  </si>
  <si>
    <t>Bán hàng CÔNG TY CỔ PHẦN TRUNG TÂM THƯƠNG MẠI LOTTE VIỆT NAM - CHI NHÁNH BA ĐÌNH theo hóa đơn 00006033</t>
  </si>
  <si>
    <t>Bán hàng CÔNG TY CỔ PHẦN TRUNG TÂM THƯƠNG MẠI LOTTE VIỆT NAM - CHI NHÁNH TÂY HỒ theo hóa đơn 00006034</t>
  </si>
  <si>
    <t>TC260126-01009-00028</t>
  </si>
  <si>
    <t>TC260123-01013-00250</t>
  </si>
  <si>
    <t>TC260126-01013-00090</t>
  </si>
  <si>
    <t>TC260126-01004-00216</t>
  </si>
  <si>
    <t>TC260126-01016-00122</t>
  </si>
  <si>
    <t>TC260126-01016-00041</t>
  </si>
  <si>
    <t>260126-01003-00062</t>
  </si>
  <si>
    <t>260126-01003-00311</t>
  </si>
  <si>
    <t>260127-01002-00114 - LOTTEMART PHÚ THỌ</t>
  </si>
  <si>
    <t>260127-01002-00044 - LOTTEMART PHÚ THỌ</t>
  </si>
  <si>
    <t>TC260130-01006-00033</t>
  </si>
  <si>
    <t>TC260130-01013-00069</t>
  </si>
  <si>
    <t>ĐÃ KIỂM TRA - HÀNG TRẢ - LOTTEMART PHÚ THỌ - LOTTE-HCM-Q11-940</t>
  </si>
  <si>
    <t>ĐÃ KIỂM TRA - HÀNG TRẢ - LOTTEMART CẦN THƠ - LOTTE-CTO-00-007</t>
  </si>
  <si>
    <t>ĐÃ KIỂM TRA - HÀNG TRẢ - CÔNG TY CỔ PHẦN TRUNG TÂM THƯƠNG MẠI LOTTE VIỆT NAM - CHI NHÁNH VINH - LOTTE-NAN-01-013</t>
  </si>
  <si>
    <t>ĐÃ KIỂM TRA - HÀNG TRẢ - LOTTEMART PHAN THIẾT - LOTTE-BTN-00-002</t>
  </si>
  <si>
    <t>ĐÃ KIỂM TRA - HÀNG TRẢ - LOTTEMART ĐÀ NẴNG - LOTTE-DNG-00-009</t>
  </si>
  <si>
    <t>Thu lai phi van chuyenT12.2025</t>
  </si>
  <si>
    <t>PHI HOAT DONG DUNG THU SAN PHẢM, PHI DICH VU BAN HANG T12.2025</t>
  </si>
  <si>
    <t>PHÍ HOẠT ĐỘNG DÙNG THỬ SẢN PHẨM, PHÍ BÁN HÀNG T12.2025</t>
  </si>
  <si>
    <t>Chiết khấu cơ bản tháng 12/2025 kèm bảng kê số 09122025/BKHD/NT-LOTTE Ngày 24 tháng 01 năm 2026</t>
  </si>
  <si>
    <t>Chiết khấu cơ bản tháng 12/2025 kèm bảng kê số 06122025/BKHD/NT-LOTTE Ngày 24 tháng 01 năm 2026</t>
  </si>
  <si>
    <t>Chiết khấu cơ bản tháng 12/2025 kèm bảng kê số 07122025/BKHD/NT-LOTTE Ngày 24 tháng 01 năm 2026</t>
  </si>
  <si>
    <t>Chiết khấu cơ bản tháng 12/2025 kèm bảng kê số 05122025/BKHD/NT-LOTTE Ngày 24 tháng 01 năm 2026</t>
  </si>
  <si>
    <t>Chiết khấu cơ bản tháng 12/2025 kèm bảng kê số 13122025/BKHD/NT-LOTTE Ngày 24 tháng 01 năm 2026</t>
  </si>
  <si>
    <t>Chiết khấu cơ bản tháng 12/2025 kèm bảng kê số 01122025/BKHD/NT-LOTTE Ngày 24 tháng 01 năm 2026</t>
  </si>
  <si>
    <t>Chiết khấu cơ bản tháng 12/2025 kèm bảng kê số 10122025/BKHD/NT-LOTTE Ngày 24 tháng 01 năm 2026</t>
  </si>
  <si>
    <t>Chiết khấu cơ bản tháng 12/2025 kèm bảng kê số 04122025/BKHD/NT-LOTTE Ngày 24 tháng 01 năm 2026</t>
  </si>
  <si>
    <t>Chiết khấu cơ bản tháng 12/2025 kèm bảng kê số 08122025/BKHD/NT-LOTTE Ngày 24 tháng 01 năm 2026</t>
  </si>
  <si>
    <t>Chiết khấu cơ bản tháng 12/2025 kèm bảng kê số 14122025/BKHD/NT-LOTTE Ngày 24 tháng 01 năm 2026</t>
  </si>
  <si>
    <t>Chiết khấu cơ bản tháng 12/2025 kèm bảng kê số 11122025/BKHD/NT-LOTTE Ngày 24 tháng 01 năm 2026</t>
  </si>
  <si>
    <t>Chiết khấu cơ bản tháng 12/2025 kèm bảng kê số 03122025/BKHD/NT-LOTTE Ngày 24 tháng 01 năm 2026</t>
  </si>
  <si>
    <t>Chiết khấu cơ bản tháng 12/2025 kèm bảng kê số 12122025/BKHD/NT-LOTTE Ngày 24 tháng 01 năm 2026</t>
  </si>
  <si>
    <t>THEO DÕI CÔNG NỢ / CTY LOTTE - 28/02/2026</t>
  </si>
  <si>
    <t>00008356</t>
  </si>
  <si>
    <t>00008448</t>
  </si>
  <si>
    <t>00008419</t>
  </si>
  <si>
    <t>00008442</t>
  </si>
  <si>
    <t>00008443</t>
  </si>
  <si>
    <t>00008444</t>
  </si>
  <si>
    <t>00008445</t>
  </si>
  <si>
    <t>00008446</t>
  </si>
  <si>
    <t>00008447</t>
  </si>
  <si>
    <t>00008455</t>
  </si>
  <si>
    <t>00008456</t>
  </si>
  <si>
    <t>00009342</t>
  </si>
  <si>
    <t>00009343</t>
  </si>
  <si>
    <t>00009344</t>
  </si>
  <si>
    <t>00009375</t>
  </si>
  <si>
    <t>00009376</t>
  </si>
  <si>
    <t>00009377</t>
  </si>
  <si>
    <t>00009567</t>
  </si>
  <si>
    <t>00009568</t>
  </si>
  <si>
    <t>00009569</t>
  </si>
  <si>
    <t>00009570</t>
  </si>
  <si>
    <t>00009655</t>
  </si>
  <si>
    <t>00009676</t>
  </si>
  <si>
    <t>00010598</t>
  </si>
  <si>
    <t>00010470</t>
  </si>
  <si>
    <t>00010488</t>
  </si>
  <si>
    <t>00010619</t>
  </si>
  <si>
    <t>00010650</t>
  </si>
  <si>
    <t>00010651</t>
  </si>
  <si>
    <t>00010756</t>
  </si>
  <si>
    <t>00010757</t>
  </si>
  <si>
    <t>00010796</t>
  </si>
  <si>
    <t>00010804</t>
  </si>
  <si>
    <t>00010806</t>
  </si>
  <si>
    <t>00010805</t>
  </si>
  <si>
    <t>00000242</t>
  </si>
  <si>
    <t>00010811</t>
  </si>
  <si>
    <t>00010812</t>
  </si>
  <si>
    <t>00010880</t>
  </si>
  <si>
    <t>00010881</t>
  </si>
  <si>
    <t>00012128</t>
  </si>
  <si>
    <t>00012140</t>
  </si>
  <si>
    <t>00012145</t>
  </si>
  <si>
    <t>00012186</t>
  </si>
  <si>
    <t>00013148</t>
  </si>
  <si>
    <t>00013149</t>
  </si>
  <si>
    <t>00013150</t>
  </si>
  <si>
    <t>00013151</t>
  </si>
  <si>
    <t>00013216</t>
  </si>
  <si>
    <t>00013237</t>
  </si>
  <si>
    <t>00013965</t>
  </si>
  <si>
    <t>00013969</t>
  </si>
  <si>
    <t>00013970</t>
  </si>
  <si>
    <t>00013971</t>
  </si>
  <si>
    <t>00013992</t>
  </si>
  <si>
    <t>00013993</t>
  </si>
  <si>
    <t>00014001</t>
  </si>
  <si>
    <t>00014028</t>
  </si>
  <si>
    <t>00014029</t>
  </si>
  <si>
    <t>00014451</t>
  </si>
  <si>
    <t>00014452</t>
  </si>
  <si>
    <t>00014453</t>
  </si>
  <si>
    <t>00014517</t>
  </si>
  <si>
    <t>00014518</t>
  </si>
  <si>
    <t>00014509</t>
  </si>
  <si>
    <t>260202-01012-00001</t>
  </si>
  <si>
    <t>TC260202-01011-00381</t>
  </si>
  <si>
    <t>Bán hàng CÔNG TY CỔ PHẦN TRUNG TÂM THƯƠNG MẠI LOTTE VIỆT NAM - CHI NHÁNH TÂY HỒ theo hóa đơn 00008419</t>
  </si>
  <si>
    <t>TC260201-01009-00100</t>
  </si>
  <si>
    <t>TC260202-01004-00212</t>
  </si>
  <si>
    <t>TC260202-01004-00213</t>
  </si>
  <si>
    <t>TC260202-01006-00073</t>
  </si>
  <si>
    <t>TC260202-01006-00158</t>
  </si>
  <si>
    <t>TC260202-01006-00159</t>
  </si>
  <si>
    <t>260202-01005-00107</t>
  </si>
  <si>
    <t>260202-01005-00108</t>
  </si>
  <si>
    <t>TC260204-01009-00035</t>
  </si>
  <si>
    <t>TC260204-01011-00021</t>
  </si>
  <si>
    <t>TC260204-01013-00029</t>
  </si>
  <si>
    <t>Bán hàng CÔNG TY CỔ PHẦN TRUNG TÂM THƯƠNG MẠI LOTTE VIỆT NAM - CHI NHÁNH TÂY HỒ theo hóa đơn 00009375</t>
  </si>
  <si>
    <t>Bán hàng CÔNG TY CỔ PHẦN TRUNG TÂM THƯƠNG MẠI LOTTE VIỆT NAM - CHI NHÁNH BA ĐÌNH theo hóa đơn 00009376</t>
  </si>
  <si>
    <t>Bán hàng CÔNG TY CỔ PHẦN TRUNG TÂM THƯƠNG MẠI LOTTE VIỆT NAM - CHI NHÁNH BA ĐÌNH theo hóa đơn 00009377</t>
  </si>
  <si>
    <t>TC260205-01004-00044</t>
  </si>
  <si>
    <t>TC260205-01004-00045</t>
  </si>
  <si>
    <t>TC260205-01016-00010</t>
  </si>
  <si>
    <t>TC260206-01013-00039</t>
  </si>
  <si>
    <t>260207-01012-00001</t>
  </si>
  <si>
    <t>260206-01001-00409</t>
  </si>
  <si>
    <t>TC260209-01009-00022</t>
  </si>
  <si>
    <t>Bán hàng CÔNG TY CỔ PHẦN TRUNG TÂM THƯƠNG MẠI LOTTE VIỆT NAM - CHI NHÁNH BA ĐÌNH theo hóa đơn 00010470</t>
  </si>
  <si>
    <t>Đ/C HĐ VÌ THIẾU CHÂN 500G Bán hàng CÔNG TY CỔ PHẦN TRUNG TÂM THƯƠNG MẠI LOTTE VIỆT NAM - CHI NHÁNH TÂY HỒ theo hóa đơn 00010488</t>
  </si>
  <si>
    <t>260209-01003-00249</t>
  </si>
  <si>
    <t>260210-01012-00001</t>
  </si>
  <si>
    <t>260209-01012-00047</t>
  </si>
  <si>
    <t>260209-01002-00314 - LOTTEMART PHÚ THỌ</t>
  </si>
  <si>
    <t>260209-01002-00243 - LOTTEMART PHÚ THỌ</t>
  </si>
  <si>
    <t>260209-01012-00700</t>
  </si>
  <si>
    <t>260211-01012-00053</t>
  </si>
  <si>
    <t>Bán hàng CÔNG TY CỔ PHẦN TRUNG TÂM THƯƠNG MẠI LOTTE VIỆT NAM - CHI NHÁNH TÂY HỒ theo hóa đơn 00010806</t>
  </si>
  <si>
    <t>Bán hàng CÔNG TY CỔ PHẦN TRUNG TÂM THƯƠNG MẠI LOTTE VIỆT NAM - CHI NHÁNH BA ĐÌNH theo hóa đơn 00010805</t>
  </si>
  <si>
    <t>Điều chỉnh giảm về 0 do xuất sai số lượng hóa đơn 00010488 09/02/2026</t>
  </si>
  <si>
    <t>TC260209-01009-00026</t>
  </si>
  <si>
    <t>TC260210-01013-00027</t>
  </si>
  <si>
    <t>260211-01001-00096 - LOTTE NAM SÀI GÒN</t>
  </si>
  <si>
    <t>260211-01001-00095 - LOTTE NAM SÀI GÒN</t>
  </si>
  <si>
    <t>260209-01010-00167</t>
  </si>
  <si>
    <t>260213-01001-00035 - LOTTE NAM SÀI GÒN</t>
  </si>
  <si>
    <t>260213-01012-00038</t>
  </si>
  <si>
    <t>PO SAU - LOTTE NAM SÀI GÒN</t>
  </si>
  <si>
    <t>TC260222-01009-00137</t>
  </si>
  <si>
    <t>TC260222-01013-00239</t>
  </si>
  <si>
    <t>TC260223-01016-00060</t>
  </si>
  <si>
    <t>TC260223-01011-00392</t>
  </si>
  <si>
    <t>260223-01005-00383</t>
  </si>
  <si>
    <t>TC260225-01011-00014</t>
  </si>
  <si>
    <t>Bán hàng CÔNG TY CỔ PHẦN TRUNG TÂM THƯƠNG MẠI LOTTE VIỆT NAM - CHI NHÁNH BA ĐÌNH theo hóa đơn 00013965</t>
  </si>
  <si>
    <t>260224-01001-00288 - LOTTE NAM SÀI GÒN</t>
  </si>
  <si>
    <t>260223-01001-00462 - LOTTE NAM SÀI GÒN</t>
  </si>
  <si>
    <t>260224-01001-00029 - LOTTE NAM SÀI GÒN</t>
  </si>
  <si>
    <t>260223-01002-00337 - LOTTEMART PHÚ THỌ</t>
  </si>
  <si>
    <t>260223-01002-00049 - LOTTEMART PHÚ THỌ</t>
  </si>
  <si>
    <t>260226-01005-00168</t>
  </si>
  <si>
    <t>260226-01010-00198</t>
  </si>
  <si>
    <t>260223-01010-00500</t>
  </si>
  <si>
    <t>TC260226-01006-00193</t>
  </si>
  <si>
    <t>TC260227-01004-00111</t>
  </si>
  <si>
    <t>TC260227-01016-00022</t>
  </si>
  <si>
    <t>260223-01012-00464</t>
  </si>
  <si>
    <t>260223-01012-00004</t>
  </si>
  <si>
    <t>260223-01003-00321</t>
  </si>
  <si>
    <t>00000267</t>
  </si>
  <si>
    <t>00000268</t>
  </si>
  <si>
    <t>Điều chỉnh giảm số lượng do khách hàng trả hàng theo phiếu 2602260101610019</t>
  </si>
  <si>
    <t>Điều chỉnh giảm số lượng do khách hàng trả hàng theo phiếu 2602260100610089</t>
  </si>
  <si>
    <t>1116</t>
  </si>
  <si>
    <t>1360</t>
  </si>
  <si>
    <t>1812</t>
  </si>
  <si>
    <t>2172</t>
  </si>
  <si>
    <t>1657</t>
  </si>
  <si>
    <t>1219</t>
  </si>
  <si>
    <t>1439</t>
  </si>
  <si>
    <t>1051</t>
  </si>
  <si>
    <t>1158</t>
  </si>
  <si>
    <t>1157</t>
  </si>
  <si>
    <t>1135</t>
  </si>
  <si>
    <t>1341</t>
  </si>
  <si>
    <t>1637</t>
  </si>
  <si>
    <t>1148</t>
  </si>
  <si>
    <t>1699</t>
  </si>
  <si>
    <t>1147</t>
  </si>
  <si>
    <t>1468</t>
  </si>
  <si>
    <t>1755</t>
  </si>
  <si>
    <t>844</t>
  </si>
  <si>
    <t>1114</t>
  </si>
  <si>
    <t>1591</t>
  </si>
  <si>
    <t>1109</t>
  </si>
  <si>
    <t>846</t>
  </si>
  <si>
    <t>1433</t>
  </si>
  <si>
    <t>1264</t>
  </si>
  <si>
    <t>2171</t>
  </si>
  <si>
    <t>1647</t>
  </si>
  <si>
    <t>2015</t>
  </si>
  <si>
    <t>1365</t>
  </si>
  <si>
    <t>PHÍ HOẠT ĐỘNG DÙNG THỬ SẢN PHẨM</t>
  </si>
  <si>
    <t>PHÍ BÁN HÀNG</t>
  </si>
  <si>
    <t>PHI HOAT DONG DUNG THU SAN PHAM T1.2026</t>
  </si>
  <si>
    <t>PHI DICH VU BAN HANG T1.2026</t>
  </si>
  <si>
    <t>PHÍ MỞ MÃ SP MỚI T1.2026: 2 SKU</t>
  </si>
  <si>
    <t>Thu lai phi van chuyenT1.2026</t>
  </si>
  <si>
    <t>Tiền chiết khấu - &lt;Chiết khấu cơ bản tháng 01/2026 kèm bảng kê số 14012026/BKHD/NT-LOTTE Ngày 13 tháng 02 năm 2026&gt;</t>
  </si>
  <si>
    <t>Tiền chiết khấu - &lt;Chiết khấu cơ bản tháng 01/2026 kèm bảng kê số 07012026/BKHD/NT-LOTTE Ngày 13 tháng 02 năm 2026&gt;</t>
  </si>
  <si>
    <t>Tiền chiết khấu - &lt;Chiết khấu cơ bản tháng 01/2026 kèm bảng kê số 13012026/BKHD/NT-LOTTE Ngày 13 tháng 02 năm 2026&gt;</t>
  </si>
  <si>
    <t>Tiền chiết khấu - &lt;Chiết khấu cơ bản tháng 01/2026 kèm bảng kê số 12012026/BKHD/NT-LOTTE Ngày 13 tháng 02 năm 2026&gt;</t>
  </si>
  <si>
    <t>Tiền chiết khấu - &lt;Chiết khấu cơ bản tháng 01/2026 kèm bảng kê số 11012026/BKHD/NT-LOTTE Ngày 13 tháng 02 năm 2026&gt;</t>
  </si>
  <si>
    <t>Tiền chiết khấu - &lt;Chiết khấu cơ bản tháng 01/2026 kèm bảng kê số 10012026/BKHD/NT-LOTTE Ngày 13 tháng 02 năm 2026&gt;</t>
  </si>
  <si>
    <t>Tiền chiết khấu - &lt;Chiết khấu cơ bản tháng 01/2026 kèm bảng kê số 09012026/BKHD/NT-LOTTE Ngày 13 tháng 02 năm 2026&gt;</t>
  </si>
  <si>
    <t>Tiền chiết khấu - &lt;Chiết khấu cơ bản tháng 01/2026 kèm bảng kê số 08012026/BKHD/NT-LOTTE Ngày 13 tháng 02 năm 2026&gt;</t>
  </si>
  <si>
    <t>Tiền chiết khấu - &lt;Chiết khấu cơ bản tháng 01/2026 kèm bảng kê số 06012026/BKHD/NT-LOTTE Ngày 13 tháng 02 năm 2026&gt;</t>
  </si>
  <si>
    <t>Tiền chiết khấu - &lt;Chiết khấu cơ bản tháng 01/2026 kèm bảng kê số 05012026/BKHD/NT-LOTTE Ngày 13 tháng 02 năm 2026&gt;</t>
  </si>
  <si>
    <t>Tiền chiết khấu - &lt;Chiết khấu cơ bản tháng 01/2026 kèm bảng kê số 04012026/BKHD/NT-LOTTE Ngày 13 tháng 02 năm 2026&gt;</t>
  </si>
  <si>
    <t>Tiền chiết khấu - &lt;Chiết khấu cơ bản tháng 01/2026 kèm bảng kê số 03012026/BKHD/NT-LOTTE Ngày 13 tháng 02 năm 2026&gt;</t>
  </si>
  <si>
    <t>Tiền chiết khấu - &lt;Chiết khấu cơ bản tháng 01/2026 kèm bảng kê số 02012026/BKHD/NT-LOTTE Ngày 13 tháng 02 năm 2026&gt;</t>
  </si>
  <si>
    <t>Tiền chiết khấu - &lt;Chiết khấu cơ bản tháng 01/2026 kèm bảng kê số 01012026/BKHD/NT-LOTTE Ngày 13 tháng 02 năm 2026&gt;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</si>
</sst>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0" fontId="2" fillId="0" borderId="5" xfId="0" applyFont="1" applyBorder="1"/>
    <xf numFmtId="9" fontId="11" fillId="0" borderId="9" xfId="0" applyNumberFormat="1" applyFont="1" applyBorder="1" applyAlignment="1">
      <alignment horizontal="right" vertical="center"/>
    </xf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9" fontId="11" fillId="0" borderId="9" xfId="2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H5" sqref="H5"/>
    </sheetView>
  </sheetViews>
  <sheetFormatPr defaultRowHeight="14.25" x14ac:dyDescent="0.2"/>
  <cols>
    <col min="1" max="1" width="12.875" customWidth="1"/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7" t="s">
        <v>256</v>
      </c>
      <c r="B1" s="47"/>
      <c r="C1" s="47"/>
      <c r="D1" s="47"/>
      <c r="E1" s="47"/>
      <c r="F1" s="47"/>
    </row>
    <row r="2" spans="1:10" ht="31.5" x14ac:dyDescent="0.2">
      <c r="A2" s="13" t="s">
        <v>1</v>
      </c>
      <c r="B2" s="14" t="s">
        <v>2</v>
      </c>
      <c r="C2" s="22" t="s">
        <v>3</v>
      </c>
      <c r="D2" s="14" t="s">
        <v>4</v>
      </c>
      <c r="E2" s="14" t="s">
        <v>5</v>
      </c>
      <c r="F2" s="14" t="s">
        <v>22</v>
      </c>
      <c r="G2" s="7"/>
      <c r="H2" s="7"/>
    </row>
    <row r="3" spans="1:10" ht="15.75" x14ac:dyDescent="0.2">
      <c r="A3" s="25"/>
      <c r="B3" s="26" t="s">
        <v>9</v>
      </c>
      <c r="C3" s="40">
        <v>266963805</v>
      </c>
      <c r="D3" s="26"/>
      <c r="E3" s="26"/>
      <c r="F3" s="26"/>
      <c r="G3" s="30"/>
      <c r="H3" s="30"/>
      <c r="J3" s="29"/>
    </row>
    <row r="4" spans="1:10" ht="15.75" x14ac:dyDescent="0.25">
      <c r="A4" s="12" t="s">
        <v>61</v>
      </c>
      <c r="B4" s="8" t="s">
        <v>49</v>
      </c>
      <c r="C4" s="9">
        <v>431787505</v>
      </c>
      <c r="D4" s="9"/>
      <c r="E4" s="10"/>
      <c r="F4" s="10"/>
      <c r="G4" s="29"/>
      <c r="H4" s="30"/>
    </row>
    <row r="5" spans="1:10" ht="15.75" x14ac:dyDescent="0.25">
      <c r="A5" s="41" t="s">
        <v>62</v>
      </c>
      <c r="B5" s="8" t="s">
        <v>49</v>
      </c>
      <c r="C5" s="42">
        <v>526164006</v>
      </c>
      <c r="D5" s="42"/>
      <c r="E5" s="43"/>
      <c r="F5" s="43"/>
      <c r="G5" s="29"/>
      <c r="H5" s="30"/>
    </row>
    <row r="6" spans="1:10" ht="15.75" hidden="1" x14ac:dyDescent="0.25">
      <c r="A6" s="41" t="s">
        <v>63</v>
      </c>
      <c r="B6" s="8" t="s">
        <v>49</v>
      </c>
      <c r="C6" s="42"/>
      <c r="D6" s="42"/>
      <c r="E6" s="43"/>
      <c r="F6" s="43"/>
      <c r="G6" s="29"/>
      <c r="H6" s="30"/>
    </row>
    <row r="7" spans="1:10" ht="15.75" hidden="1" x14ac:dyDescent="0.25">
      <c r="A7" s="41" t="s">
        <v>64</v>
      </c>
      <c r="B7" s="8" t="s">
        <v>49</v>
      </c>
      <c r="C7" s="42"/>
      <c r="D7" s="42"/>
      <c r="E7" s="43"/>
      <c r="F7" s="43"/>
      <c r="G7" s="29"/>
      <c r="H7" s="30"/>
    </row>
    <row r="8" spans="1:10" ht="15.75" hidden="1" x14ac:dyDescent="0.25">
      <c r="A8" s="41" t="s">
        <v>65</v>
      </c>
      <c r="B8" s="8" t="s">
        <v>49</v>
      </c>
      <c r="C8" s="42"/>
      <c r="D8" s="42"/>
      <c r="E8" s="43"/>
      <c r="F8" s="43"/>
      <c r="G8" s="29"/>
      <c r="H8" s="30"/>
    </row>
    <row r="9" spans="1:10" ht="15.75" hidden="1" x14ac:dyDescent="0.25">
      <c r="A9" s="41" t="s">
        <v>66</v>
      </c>
      <c r="B9" s="8" t="s">
        <v>49</v>
      </c>
      <c r="C9" s="42"/>
      <c r="D9" s="42"/>
      <c r="E9" s="43"/>
      <c r="F9" s="43"/>
      <c r="G9" s="29"/>
      <c r="H9" s="30"/>
    </row>
    <row r="10" spans="1:10" ht="15.75" hidden="1" x14ac:dyDescent="0.25">
      <c r="A10" s="41" t="s">
        <v>67</v>
      </c>
      <c r="B10" s="8" t="s">
        <v>49</v>
      </c>
      <c r="C10" s="42"/>
      <c r="D10" s="42"/>
      <c r="E10" s="43"/>
      <c r="F10" s="43"/>
      <c r="G10" s="29"/>
      <c r="H10" s="30"/>
    </row>
    <row r="11" spans="1:10" ht="15.75" hidden="1" x14ac:dyDescent="0.25">
      <c r="A11" s="41" t="s">
        <v>68</v>
      </c>
      <c r="B11" s="8" t="s">
        <v>49</v>
      </c>
      <c r="C11" s="42"/>
      <c r="D11" s="42"/>
      <c r="E11" s="43"/>
      <c r="F11" s="43"/>
      <c r="G11" s="29"/>
      <c r="H11" s="30"/>
    </row>
    <row r="12" spans="1:10" ht="15.75" hidden="1" x14ac:dyDescent="0.25">
      <c r="A12" s="41" t="s">
        <v>69</v>
      </c>
      <c r="B12" s="8" t="s">
        <v>49</v>
      </c>
      <c r="C12" s="42"/>
      <c r="D12" s="42"/>
      <c r="E12" s="43"/>
      <c r="F12" s="43"/>
      <c r="G12" s="29"/>
      <c r="H12" s="30"/>
    </row>
    <row r="13" spans="1:10" ht="15.75" hidden="1" x14ac:dyDescent="0.25">
      <c r="A13" s="41" t="s">
        <v>70</v>
      </c>
      <c r="B13" s="8" t="s">
        <v>49</v>
      </c>
      <c r="C13" s="42"/>
      <c r="D13" s="42"/>
      <c r="E13" s="43"/>
      <c r="F13" s="43"/>
      <c r="G13" s="29"/>
      <c r="H13" s="30"/>
    </row>
    <row r="14" spans="1:10" ht="15.75" hidden="1" x14ac:dyDescent="0.25">
      <c r="A14" s="41" t="s">
        <v>71</v>
      </c>
      <c r="B14" s="8" t="s">
        <v>49</v>
      </c>
      <c r="C14" s="42"/>
      <c r="D14" s="42"/>
      <c r="E14" s="43"/>
      <c r="F14" s="43"/>
      <c r="G14" s="29"/>
      <c r="H14" s="30"/>
    </row>
    <row r="15" spans="1:10" ht="15.75" hidden="1" x14ac:dyDescent="0.25">
      <c r="A15" s="41" t="s">
        <v>72</v>
      </c>
      <c r="B15" s="8" t="s">
        <v>49</v>
      </c>
      <c r="C15" s="42"/>
      <c r="D15" s="42"/>
      <c r="E15" s="43"/>
      <c r="F15" s="43"/>
      <c r="G15" s="29"/>
      <c r="H15" s="30"/>
    </row>
    <row r="16" spans="1:10" ht="15.75" x14ac:dyDescent="0.25">
      <c r="A16" s="12"/>
      <c r="B16" s="21"/>
      <c r="C16" s="9"/>
      <c r="D16" s="9"/>
      <c r="E16" s="10"/>
      <c r="F16" s="11"/>
    </row>
    <row r="17" spans="1:8" ht="15.75" x14ac:dyDescent="0.25">
      <c r="A17" s="48" t="s">
        <v>6</v>
      </c>
      <c r="B17" s="49"/>
      <c r="C17" s="15">
        <f>SUM(C4:C16)</f>
        <v>957951511</v>
      </c>
      <c r="D17" s="15"/>
      <c r="E17" s="17"/>
      <c r="F17" s="15"/>
    </row>
    <row r="18" spans="1:8" ht="15.75" x14ac:dyDescent="0.25">
      <c r="A18" s="12" t="s">
        <v>61</v>
      </c>
      <c r="B18" s="21" t="s">
        <v>23</v>
      </c>
      <c r="C18" s="9"/>
      <c r="D18" s="9">
        <v>1691844</v>
      </c>
      <c r="E18" s="10"/>
      <c r="F18" s="11"/>
    </row>
    <row r="19" spans="1:8" ht="15.75" x14ac:dyDescent="0.25">
      <c r="A19" s="41" t="s">
        <v>62</v>
      </c>
      <c r="B19" s="21" t="s">
        <v>23</v>
      </c>
      <c r="C19" s="42"/>
      <c r="D19" s="42">
        <v>1633665</v>
      </c>
      <c r="E19" s="43"/>
      <c r="F19" s="44"/>
    </row>
    <row r="20" spans="1:8" ht="15.75" hidden="1" x14ac:dyDescent="0.25">
      <c r="A20" s="41" t="s">
        <v>63</v>
      </c>
      <c r="B20" s="21" t="s">
        <v>23</v>
      </c>
      <c r="C20" s="42"/>
      <c r="D20" s="42"/>
      <c r="E20" s="43"/>
      <c r="F20" s="44"/>
    </row>
    <row r="21" spans="1:8" ht="15.75" hidden="1" x14ac:dyDescent="0.25">
      <c r="A21" s="41" t="s">
        <v>64</v>
      </c>
      <c r="B21" s="21" t="s">
        <v>23</v>
      </c>
      <c r="C21" s="42"/>
      <c r="D21" s="42"/>
      <c r="E21" s="43"/>
      <c r="F21" s="44"/>
    </row>
    <row r="22" spans="1:8" ht="15.75" hidden="1" x14ac:dyDescent="0.25">
      <c r="A22" s="41" t="s">
        <v>65</v>
      </c>
      <c r="B22" s="21" t="s">
        <v>23</v>
      </c>
      <c r="C22" s="42"/>
      <c r="D22" s="42"/>
      <c r="E22" s="43"/>
      <c r="F22" s="44"/>
    </row>
    <row r="23" spans="1:8" ht="15.75" hidden="1" x14ac:dyDescent="0.25">
      <c r="A23" s="41" t="s">
        <v>66</v>
      </c>
      <c r="B23" s="21" t="s">
        <v>23</v>
      </c>
      <c r="C23" s="42"/>
      <c r="D23" s="42"/>
      <c r="E23" s="43"/>
      <c r="F23" s="44"/>
    </row>
    <row r="24" spans="1:8" ht="15.75" hidden="1" x14ac:dyDescent="0.25">
      <c r="A24" s="41" t="s">
        <v>67</v>
      </c>
      <c r="B24" s="21" t="s">
        <v>23</v>
      </c>
      <c r="C24" s="42"/>
      <c r="D24" s="42"/>
      <c r="E24" s="43"/>
      <c r="F24" s="44"/>
    </row>
    <row r="25" spans="1:8" ht="15.75" hidden="1" x14ac:dyDescent="0.25">
      <c r="A25" s="41" t="s">
        <v>68</v>
      </c>
      <c r="B25" s="21" t="s">
        <v>23</v>
      </c>
      <c r="C25" s="42"/>
      <c r="D25" s="42"/>
      <c r="E25" s="43"/>
      <c r="F25" s="44"/>
    </row>
    <row r="26" spans="1:8" ht="15.75" hidden="1" x14ac:dyDescent="0.25">
      <c r="A26" s="41" t="s">
        <v>69</v>
      </c>
      <c r="B26" s="21" t="s">
        <v>23</v>
      </c>
      <c r="C26" s="42"/>
      <c r="D26" s="42"/>
      <c r="E26" s="43"/>
      <c r="F26" s="44"/>
    </row>
    <row r="27" spans="1:8" ht="15.75" hidden="1" x14ac:dyDescent="0.25">
      <c r="A27" s="41" t="s">
        <v>70</v>
      </c>
      <c r="B27" s="21" t="s">
        <v>23</v>
      </c>
      <c r="C27" s="42"/>
      <c r="D27" s="42"/>
      <c r="E27" s="43"/>
      <c r="F27" s="44"/>
    </row>
    <row r="28" spans="1:8" ht="15.75" hidden="1" x14ac:dyDescent="0.25">
      <c r="A28" s="41" t="s">
        <v>71</v>
      </c>
      <c r="B28" s="21" t="s">
        <v>23</v>
      </c>
      <c r="C28" s="42"/>
      <c r="D28" s="42"/>
      <c r="E28" s="43"/>
      <c r="F28" s="44"/>
    </row>
    <row r="29" spans="1:8" ht="15.75" hidden="1" x14ac:dyDescent="0.25">
      <c r="A29" s="41" t="s">
        <v>72</v>
      </c>
      <c r="B29" s="21" t="s">
        <v>23</v>
      </c>
      <c r="C29" s="42"/>
      <c r="D29" s="42"/>
      <c r="E29" s="43"/>
      <c r="F29" s="44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48" t="s">
        <v>7</v>
      </c>
      <c r="B31" s="49"/>
      <c r="C31" s="15"/>
      <c r="D31" s="15">
        <f>SUM(D18:D30)</f>
        <v>3325509</v>
      </c>
      <c r="E31" s="17"/>
      <c r="F31" s="18"/>
      <c r="H31" s="29"/>
    </row>
    <row r="32" spans="1:8" ht="15.75" x14ac:dyDescent="0.25">
      <c r="A32" s="12" t="s">
        <v>61</v>
      </c>
      <c r="B32" s="21" t="s">
        <v>5</v>
      </c>
      <c r="C32" s="9"/>
      <c r="D32" s="9"/>
      <c r="E32" s="10">
        <v>36375991</v>
      </c>
      <c r="F32" s="11"/>
      <c r="H32" s="29"/>
    </row>
    <row r="33" spans="1:8" ht="15.75" x14ac:dyDescent="0.25">
      <c r="A33" s="41" t="s">
        <v>62</v>
      </c>
      <c r="B33" s="21" t="s">
        <v>5</v>
      </c>
      <c r="C33" s="42"/>
      <c r="D33" s="42"/>
      <c r="E33" s="43">
        <v>79105068</v>
      </c>
      <c r="F33" s="44"/>
      <c r="H33" s="29"/>
    </row>
    <row r="34" spans="1:8" ht="15.75" hidden="1" x14ac:dyDescent="0.25">
      <c r="A34" s="41" t="s">
        <v>63</v>
      </c>
      <c r="B34" s="21" t="s">
        <v>5</v>
      </c>
      <c r="C34" s="42"/>
      <c r="D34" s="42"/>
      <c r="E34" s="43"/>
      <c r="F34" s="44"/>
      <c r="H34" s="29"/>
    </row>
    <row r="35" spans="1:8" ht="15.75" hidden="1" x14ac:dyDescent="0.25">
      <c r="A35" s="41" t="s">
        <v>64</v>
      </c>
      <c r="B35" s="21" t="s">
        <v>5</v>
      </c>
      <c r="C35" s="42"/>
      <c r="D35" s="42"/>
      <c r="E35" s="43"/>
      <c r="F35" s="44"/>
      <c r="H35" s="29"/>
    </row>
    <row r="36" spans="1:8" ht="15.75" hidden="1" x14ac:dyDescent="0.25">
      <c r="A36" s="41" t="s">
        <v>65</v>
      </c>
      <c r="B36" s="21" t="s">
        <v>5</v>
      </c>
      <c r="C36" s="42"/>
      <c r="D36" s="42"/>
      <c r="E36" s="43"/>
      <c r="F36" s="44"/>
      <c r="H36" s="29"/>
    </row>
    <row r="37" spans="1:8" ht="15.75" hidden="1" x14ac:dyDescent="0.25">
      <c r="A37" s="41" t="s">
        <v>66</v>
      </c>
      <c r="B37" s="21" t="s">
        <v>5</v>
      </c>
      <c r="C37" s="42"/>
      <c r="D37" s="42"/>
      <c r="E37" s="43"/>
      <c r="F37" s="44"/>
      <c r="H37" s="29"/>
    </row>
    <row r="38" spans="1:8" ht="15.75" hidden="1" x14ac:dyDescent="0.25">
      <c r="A38" s="41" t="s">
        <v>67</v>
      </c>
      <c r="B38" s="21" t="s">
        <v>5</v>
      </c>
      <c r="C38" s="42"/>
      <c r="D38" s="42"/>
      <c r="E38" s="43"/>
      <c r="F38" s="44"/>
      <c r="H38" s="29"/>
    </row>
    <row r="39" spans="1:8" ht="15.75" hidden="1" x14ac:dyDescent="0.25">
      <c r="A39" s="41" t="s">
        <v>68</v>
      </c>
      <c r="B39" s="21" t="s">
        <v>5</v>
      </c>
      <c r="C39" s="42"/>
      <c r="D39" s="42"/>
      <c r="E39" s="43"/>
      <c r="F39" s="44"/>
      <c r="H39" s="29"/>
    </row>
    <row r="40" spans="1:8" ht="15.75" hidden="1" x14ac:dyDescent="0.25">
      <c r="A40" s="41" t="s">
        <v>69</v>
      </c>
      <c r="B40" s="21" t="s">
        <v>5</v>
      </c>
      <c r="C40" s="42"/>
      <c r="D40" s="42"/>
      <c r="E40" s="43"/>
      <c r="F40" s="44"/>
      <c r="H40" s="29"/>
    </row>
    <row r="41" spans="1:8" ht="15.75" hidden="1" x14ac:dyDescent="0.25">
      <c r="A41" s="41" t="s">
        <v>70</v>
      </c>
      <c r="B41" s="21" t="s">
        <v>5</v>
      </c>
      <c r="C41" s="42"/>
      <c r="D41" s="42"/>
      <c r="E41" s="43"/>
      <c r="F41" s="44"/>
      <c r="H41" s="29"/>
    </row>
    <row r="42" spans="1:8" ht="15.75" hidden="1" x14ac:dyDescent="0.25">
      <c r="A42" s="41" t="s">
        <v>71</v>
      </c>
      <c r="B42" s="21" t="s">
        <v>5</v>
      </c>
      <c r="C42" s="42"/>
      <c r="D42" s="42"/>
      <c r="E42" s="43"/>
      <c r="F42" s="44"/>
      <c r="H42" s="29"/>
    </row>
    <row r="43" spans="1:8" ht="15.75" hidden="1" x14ac:dyDescent="0.25">
      <c r="A43" s="41" t="s">
        <v>72</v>
      </c>
      <c r="B43" s="21" t="s">
        <v>5</v>
      </c>
      <c r="C43" s="42"/>
      <c r="D43" s="42"/>
      <c r="E43" s="43"/>
      <c r="F43" s="44"/>
      <c r="H43" s="29"/>
    </row>
    <row r="44" spans="1:8" ht="15.75" x14ac:dyDescent="0.25">
      <c r="A44" s="12"/>
      <c r="B44" s="21"/>
      <c r="C44" s="9"/>
      <c r="D44" s="9"/>
      <c r="E44" s="10"/>
      <c r="F44" s="11"/>
    </row>
    <row r="45" spans="1:8" ht="15.75" x14ac:dyDescent="0.25">
      <c r="A45" s="48" t="s">
        <v>21</v>
      </c>
      <c r="B45" s="49"/>
      <c r="C45" s="15"/>
      <c r="D45" s="15"/>
      <c r="E45" s="15">
        <f>SUM(E32:E44)</f>
        <v>115481059</v>
      </c>
      <c r="F45" s="18"/>
    </row>
    <row r="46" spans="1:8" ht="15.75" x14ac:dyDescent="0.25">
      <c r="A46" s="12" t="s">
        <v>61</v>
      </c>
      <c r="B46" s="21" t="s">
        <v>50</v>
      </c>
      <c r="C46" s="9"/>
      <c r="D46" s="9"/>
      <c r="E46" s="10"/>
      <c r="F46" s="10">
        <v>70174662</v>
      </c>
      <c r="G46" s="29"/>
    </row>
    <row r="47" spans="1:8" ht="15.75" x14ac:dyDescent="0.25">
      <c r="A47" s="41" t="s">
        <v>62</v>
      </c>
      <c r="B47" s="21" t="s">
        <v>50</v>
      </c>
      <c r="C47" s="42"/>
      <c r="D47" s="42"/>
      <c r="E47" s="43"/>
      <c r="F47" s="43">
        <v>169691152</v>
      </c>
      <c r="G47" s="29"/>
    </row>
    <row r="48" spans="1:8" ht="15.75" hidden="1" x14ac:dyDescent="0.25">
      <c r="A48" s="41" t="s">
        <v>63</v>
      </c>
      <c r="B48" s="21" t="s">
        <v>50</v>
      </c>
      <c r="C48" s="42"/>
      <c r="D48" s="42"/>
      <c r="E48" s="43"/>
      <c r="F48" s="43"/>
      <c r="G48" s="29"/>
    </row>
    <row r="49" spans="1:9" ht="15.75" hidden="1" x14ac:dyDescent="0.25">
      <c r="A49" s="41" t="s">
        <v>64</v>
      </c>
      <c r="B49" s="21" t="s">
        <v>50</v>
      </c>
      <c r="C49" s="42"/>
      <c r="D49" s="42"/>
      <c r="E49" s="43"/>
      <c r="F49" s="43"/>
      <c r="G49" s="29"/>
    </row>
    <row r="50" spans="1:9" ht="15.75" hidden="1" x14ac:dyDescent="0.25">
      <c r="A50" s="41" t="s">
        <v>65</v>
      </c>
      <c r="B50" s="21" t="s">
        <v>50</v>
      </c>
      <c r="C50" s="42"/>
      <c r="D50" s="42"/>
      <c r="E50" s="43"/>
      <c r="F50" s="43"/>
      <c r="G50" s="29"/>
    </row>
    <row r="51" spans="1:9" ht="15.75" hidden="1" x14ac:dyDescent="0.25">
      <c r="A51" s="41" t="s">
        <v>66</v>
      </c>
      <c r="B51" s="21" t="s">
        <v>50</v>
      </c>
      <c r="C51" s="42"/>
      <c r="D51" s="42"/>
      <c r="E51" s="43"/>
      <c r="F51" s="43"/>
      <c r="G51" s="29"/>
    </row>
    <row r="52" spans="1:9" ht="15.75" hidden="1" x14ac:dyDescent="0.25">
      <c r="A52" s="41" t="s">
        <v>67</v>
      </c>
      <c r="B52" s="21" t="s">
        <v>50</v>
      </c>
      <c r="C52" s="42"/>
      <c r="D52" s="42"/>
      <c r="E52" s="43"/>
      <c r="F52" s="43"/>
      <c r="G52" s="29"/>
    </row>
    <row r="53" spans="1:9" ht="15.75" hidden="1" x14ac:dyDescent="0.25">
      <c r="A53" s="41" t="s">
        <v>68</v>
      </c>
      <c r="B53" s="21" t="s">
        <v>50</v>
      </c>
      <c r="C53" s="42"/>
      <c r="D53" s="42"/>
      <c r="E53" s="43"/>
      <c r="F53" s="43"/>
      <c r="G53" s="29"/>
    </row>
    <row r="54" spans="1:9" ht="15.75" hidden="1" x14ac:dyDescent="0.25">
      <c r="A54" s="41" t="s">
        <v>69</v>
      </c>
      <c r="B54" s="21" t="s">
        <v>50</v>
      </c>
      <c r="C54" s="42"/>
      <c r="D54" s="42"/>
      <c r="E54" s="43"/>
      <c r="F54" s="43"/>
      <c r="G54" s="29"/>
    </row>
    <row r="55" spans="1:9" ht="15.75" hidden="1" x14ac:dyDescent="0.25">
      <c r="A55" s="41" t="s">
        <v>70</v>
      </c>
      <c r="B55" s="21" t="s">
        <v>50</v>
      </c>
      <c r="C55" s="42"/>
      <c r="D55" s="42"/>
      <c r="E55" s="43"/>
      <c r="F55" s="43"/>
      <c r="G55" s="29"/>
    </row>
    <row r="56" spans="1:9" ht="15.75" hidden="1" x14ac:dyDescent="0.25">
      <c r="A56" s="41" t="s">
        <v>71</v>
      </c>
      <c r="B56" s="21" t="s">
        <v>50</v>
      </c>
      <c r="C56" s="42"/>
      <c r="D56" s="42"/>
      <c r="E56" s="43"/>
      <c r="F56" s="43"/>
      <c r="G56" s="29"/>
    </row>
    <row r="57" spans="1:9" ht="15.75" hidden="1" x14ac:dyDescent="0.25">
      <c r="A57" s="41" t="s">
        <v>72</v>
      </c>
      <c r="B57" s="21" t="s">
        <v>50</v>
      </c>
      <c r="C57" s="42"/>
      <c r="D57" s="42"/>
      <c r="E57" s="43"/>
      <c r="F57" s="43"/>
      <c r="G57" s="29"/>
    </row>
    <row r="58" spans="1:9" ht="15.75" x14ac:dyDescent="0.25">
      <c r="A58" s="12"/>
      <c r="B58" s="8"/>
      <c r="C58" s="9"/>
      <c r="D58" s="9"/>
      <c r="E58" s="10"/>
      <c r="F58" s="10"/>
    </row>
    <row r="59" spans="1:9" ht="15.75" x14ac:dyDescent="0.25">
      <c r="A59" s="48" t="s">
        <v>8</v>
      </c>
      <c r="B59" s="49"/>
      <c r="C59" s="19"/>
      <c r="D59" s="16"/>
      <c r="E59" s="18"/>
      <c r="F59" s="20">
        <f>SUM(F46:F58)</f>
        <v>239865814</v>
      </c>
      <c r="H59" s="28"/>
      <c r="I59" s="29"/>
    </row>
    <row r="60" spans="1:9" ht="21.75" customHeight="1" x14ac:dyDescent="0.3">
      <c r="A60" s="50" t="s">
        <v>10</v>
      </c>
      <c r="B60" s="51"/>
      <c r="C60" s="51"/>
      <c r="D60" s="51"/>
      <c r="E60" s="52"/>
      <c r="F60" s="27">
        <f>C3+C17-D31-E45-F59</f>
        <v>866242934</v>
      </c>
      <c r="H60" s="28"/>
      <c r="I60" s="29"/>
    </row>
    <row r="61" spans="1:9" ht="15.75" x14ac:dyDescent="0.2">
      <c r="A61" s="2"/>
      <c r="B61" s="5"/>
      <c r="C61" s="23"/>
      <c r="D61" s="3"/>
      <c r="F61" s="29"/>
      <c r="H61" s="29"/>
      <c r="I61" s="29"/>
    </row>
    <row r="62" spans="1:9" ht="15.75" x14ac:dyDescent="0.2">
      <c r="A62" s="2"/>
      <c r="B62" s="5"/>
      <c r="C62" s="23"/>
      <c r="D62" s="3"/>
      <c r="F62" s="29"/>
      <c r="H62" s="28"/>
      <c r="I62" s="29"/>
    </row>
    <row r="63" spans="1:9" ht="15.75" x14ac:dyDescent="0.25">
      <c r="A63" s="2"/>
      <c r="B63" s="5"/>
      <c r="C63" s="23"/>
      <c r="D63" s="3"/>
      <c r="E63" s="1"/>
      <c r="F63" s="29"/>
      <c r="H63" s="29"/>
    </row>
    <row r="64" spans="1:9" ht="15.75" x14ac:dyDescent="0.25">
      <c r="A64" s="6"/>
      <c r="C64" s="24"/>
      <c r="D64" s="4"/>
      <c r="E64" s="1"/>
      <c r="F64" s="29"/>
      <c r="G64" s="28"/>
    </row>
    <row r="65" spans="5:7" ht="15.75" x14ac:dyDescent="0.25">
      <c r="E65" s="1"/>
      <c r="F65" s="29"/>
      <c r="G65" s="28"/>
    </row>
    <row r="66" spans="5:7" x14ac:dyDescent="0.2">
      <c r="F66" s="29"/>
      <c r="G66" s="28"/>
    </row>
    <row r="67" spans="5:7" x14ac:dyDescent="0.2">
      <c r="G67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CD18-E075-4F38-B168-25356192D657}">
  <dimension ref="A1:J118"/>
  <sheetViews>
    <sheetView topLeftCell="E105" workbookViewId="0">
      <selection activeCell="G117" sqref="G11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11.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35">
        <v>46055</v>
      </c>
      <c r="B2" s="36" t="s">
        <v>257</v>
      </c>
      <c r="C2" s="36" t="s">
        <v>164</v>
      </c>
      <c r="D2" s="36" t="s">
        <v>322</v>
      </c>
      <c r="E2" s="37">
        <v>14544450</v>
      </c>
      <c r="F2" s="53">
        <f>+G2/E2</f>
        <v>0.08</v>
      </c>
      <c r="G2" s="37">
        <v>1163556</v>
      </c>
      <c r="H2" s="37">
        <f>+E2+G2</f>
        <v>15708006</v>
      </c>
      <c r="I2" s="36" t="s">
        <v>18</v>
      </c>
      <c r="J2" s="36" t="s">
        <v>34</v>
      </c>
    </row>
    <row r="3" spans="1:10" x14ac:dyDescent="0.2">
      <c r="A3" s="35">
        <v>46055</v>
      </c>
      <c r="B3" s="36" t="s">
        <v>258</v>
      </c>
      <c r="C3" s="36" t="s">
        <v>164</v>
      </c>
      <c r="D3" s="36" t="s">
        <v>323</v>
      </c>
      <c r="E3" s="37">
        <v>3873570</v>
      </c>
      <c r="F3" s="53">
        <f t="shared" ref="F3:F65" si="0">+G3/E3</f>
        <v>8.0000103263914171E-2</v>
      </c>
      <c r="G3" s="37">
        <v>309886</v>
      </c>
      <c r="H3" s="37">
        <f t="shared" ref="H3:H65" si="1">+E3+G3</f>
        <v>4183456</v>
      </c>
      <c r="I3" s="36" t="s">
        <v>16</v>
      </c>
      <c r="J3" s="36" t="s">
        <v>39</v>
      </c>
    </row>
    <row r="4" spans="1:10" x14ac:dyDescent="0.2">
      <c r="A4" s="35">
        <v>46055</v>
      </c>
      <c r="B4" s="36" t="s">
        <v>259</v>
      </c>
      <c r="C4" s="36" t="s">
        <v>164</v>
      </c>
      <c r="D4" s="36" t="s">
        <v>324</v>
      </c>
      <c r="E4" s="37">
        <v>3252620</v>
      </c>
      <c r="F4" s="53">
        <f t="shared" si="0"/>
        <v>8.0000122977784069E-2</v>
      </c>
      <c r="G4" s="37">
        <v>260210</v>
      </c>
      <c r="H4" s="37">
        <f t="shared" si="1"/>
        <v>3512830</v>
      </c>
      <c r="I4" s="36" t="s">
        <v>24</v>
      </c>
      <c r="J4" s="36" t="s">
        <v>41</v>
      </c>
    </row>
    <row r="5" spans="1:10" x14ac:dyDescent="0.2">
      <c r="A5" s="35">
        <v>46055</v>
      </c>
      <c r="B5" s="36" t="s">
        <v>260</v>
      </c>
      <c r="C5" s="36" t="s">
        <v>164</v>
      </c>
      <c r="D5" s="36" t="s">
        <v>325</v>
      </c>
      <c r="E5" s="37">
        <v>11198160</v>
      </c>
      <c r="F5" s="53">
        <f t="shared" si="0"/>
        <v>8.0000017860077016E-2</v>
      </c>
      <c r="G5" s="37">
        <v>895853</v>
      </c>
      <c r="H5" s="37">
        <f t="shared" si="1"/>
        <v>12094013</v>
      </c>
      <c r="I5" s="36" t="s">
        <v>15</v>
      </c>
      <c r="J5" s="36" t="s">
        <v>37</v>
      </c>
    </row>
    <row r="6" spans="1:10" x14ac:dyDescent="0.2">
      <c r="A6" s="35">
        <v>46055</v>
      </c>
      <c r="B6" s="36" t="s">
        <v>261</v>
      </c>
      <c r="C6" s="36" t="s">
        <v>164</v>
      </c>
      <c r="D6" s="36" t="s">
        <v>326</v>
      </c>
      <c r="E6" s="37">
        <v>976340</v>
      </c>
      <c r="F6" s="53">
        <f t="shared" si="0"/>
        <v>7.9999795153327738E-2</v>
      </c>
      <c r="G6" s="37">
        <v>78107</v>
      </c>
      <c r="H6" s="37">
        <f t="shared" si="1"/>
        <v>1054447</v>
      </c>
      <c r="I6" s="36" t="s">
        <v>47</v>
      </c>
      <c r="J6" s="36" t="s">
        <v>53</v>
      </c>
    </row>
    <row r="7" spans="1:10" x14ac:dyDescent="0.2">
      <c r="A7" s="35">
        <v>46055</v>
      </c>
      <c r="B7" s="36" t="s">
        <v>262</v>
      </c>
      <c r="C7" s="36" t="s">
        <v>164</v>
      </c>
      <c r="D7" s="36" t="s">
        <v>327</v>
      </c>
      <c r="E7" s="37">
        <v>875350</v>
      </c>
      <c r="F7" s="53">
        <f t="shared" si="0"/>
        <v>0.08</v>
      </c>
      <c r="G7" s="37">
        <v>70028</v>
      </c>
      <c r="H7" s="37">
        <f t="shared" si="1"/>
        <v>945378</v>
      </c>
      <c r="I7" s="36" t="s">
        <v>47</v>
      </c>
      <c r="J7" s="36" t="s">
        <v>53</v>
      </c>
    </row>
    <row r="8" spans="1:10" x14ac:dyDescent="0.2">
      <c r="A8" s="35">
        <v>46055</v>
      </c>
      <c r="B8" s="36" t="s">
        <v>263</v>
      </c>
      <c r="C8" s="36" t="s">
        <v>164</v>
      </c>
      <c r="D8" s="36" t="s">
        <v>328</v>
      </c>
      <c r="E8" s="37">
        <v>5360250</v>
      </c>
      <c r="F8" s="53">
        <f t="shared" si="0"/>
        <v>0.08</v>
      </c>
      <c r="G8" s="37">
        <v>428820</v>
      </c>
      <c r="H8" s="37">
        <f t="shared" si="1"/>
        <v>5789070</v>
      </c>
      <c r="I8" s="36" t="s">
        <v>14</v>
      </c>
      <c r="J8" s="36" t="s">
        <v>40</v>
      </c>
    </row>
    <row r="9" spans="1:10" x14ac:dyDescent="0.2">
      <c r="A9" s="35">
        <v>46055</v>
      </c>
      <c r="B9" s="36" t="s">
        <v>264</v>
      </c>
      <c r="C9" s="36" t="s">
        <v>164</v>
      </c>
      <c r="D9" s="36" t="s">
        <v>329</v>
      </c>
      <c r="E9" s="37">
        <v>12002950</v>
      </c>
      <c r="F9" s="53">
        <f t="shared" si="0"/>
        <v>0.08</v>
      </c>
      <c r="G9" s="37">
        <v>960236</v>
      </c>
      <c r="H9" s="37">
        <f t="shared" si="1"/>
        <v>12963186</v>
      </c>
      <c r="I9" s="36" t="s">
        <v>14</v>
      </c>
      <c r="J9" s="36" t="s">
        <v>40</v>
      </c>
    </row>
    <row r="10" spans="1:10" x14ac:dyDescent="0.2">
      <c r="A10" s="35">
        <v>46055</v>
      </c>
      <c r="B10" s="36" t="s">
        <v>265</v>
      </c>
      <c r="C10" s="36" t="s">
        <v>164</v>
      </c>
      <c r="D10" s="36" t="s">
        <v>330</v>
      </c>
      <c r="E10" s="37">
        <v>875350</v>
      </c>
      <c r="F10" s="53">
        <f t="shared" si="0"/>
        <v>0.08</v>
      </c>
      <c r="G10" s="37">
        <v>70028</v>
      </c>
      <c r="H10" s="37">
        <f t="shared" si="1"/>
        <v>945378</v>
      </c>
      <c r="I10" s="36" t="s">
        <v>14</v>
      </c>
      <c r="J10" s="36" t="s">
        <v>40</v>
      </c>
    </row>
    <row r="11" spans="1:10" x14ac:dyDescent="0.2">
      <c r="A11" s="35">
        <v>46056</v>
      </c>
      <c r="B11" s="36" t="s">
        <v>266</v>
      </c>
      <c r="C11" s="36" t="s">
        <v>164</v>
      </c>
      <c r="D11" s="36" t="s">
        <v>331</v>
      </c>
      <c r="E11" s="37">
        <v>478105</v>
      </c>
      <c r="F11" s="53">
        <f t="shared" si="0"/>
        <v>7.9999163363696266E-2</v>
      </c>
      <c r="G11" s="37">
        <v>38248</v>
      </c>
      <c r="H11" s="37">
        <f t="shared" si="1"/>
        <v>516353</v>
      </c>
      <c r="I11" s="36" t="s">
        <v>44</v>
      </c>
      <c r="J11" s="36" t="s">
        <v>45</v>
      </c>
    </row>
    <row r="12" spans="1:10" x14ac:dyDescent="0.2">
      <c r="A12" s="35">
        <v>46056</v>
      </c>
      <c r="B12" s="36" t="s">
        <v>267</v>
      </c>
      <c r="C12" s="36" t="s">
        <v>164</v>
      </c>
      <c r="D12" s="36" t="s">
        <v>332</v>
      </c>
      <c r="E12" s="37">
        <v>466445</v>
      </c>
      <c r="F12" s="53">
        <f t="shared" si="0"/>
        <v>8.0000857550193483E-2</v>
      </c>
      <c r="G12" s="37">
        <v>37316</v>
      </c>
      <c r="H12" s="37">
        <f t="shared" si="1"/>
        <v>503761</v>
      </c>
      <c r="I12" s="36" t="s">
        <v>44</v>
      </c>
      <c r="J12" s="36" t="s">
        <v>45</v>
      </c>
    </row>
    <row r="13" spans="1:10" x14ac:dyDescent="0.2">
      <c r="A13" s="35">
        <v>46057</v>
      </c>
      <c r="B13" s="36" t="s">
        <v>268</v>
      </c>
      <c r="C13" s="36" t="s">
        <v>164</v>
      </c>
      <c r="D13" s="36" t="s">
        <v>333</v>
      </c>
      <c r="E13" s="37">
        <v>14703475</v>
      </c>
      <c r="F13" s="53">
        <f t="shared" si="0"/>
        <v>0.08</v>
      </c>
      <c r="G13" s="37">
        <v>1176278</v>
      </c>
      <c r="H13" s="37">
        <f t="shared" si="1"/>
        <v>15879753</v>
      </c>
      <c r="I13" s="36" t="s">
        <v>15</v>
      </c>
      <c r="J13" s="36" t="s">
        <v>37</v>
      </c>
    </row>
    <row r="14" spans="1:10" x14ac:dyDescent="0.2">
      <c r="A14" s="35">
        <v>46057</v>
      </c>
      <c r="B14" s="36" t="s">
        <v>269</v>
      </c>
      <c r="C14" s="36" t="s">
        <v>164</v>
      </c>
      <c r="D14" s="36" t="s">
        <v>334</v>
      </c>
      <c r="E14" s="37">
        <v>1313025</v>
      </c>
      <c r="F14" s="53">
        <f t="shared" si="0"/>
        <v>0.08</v>
      </c>
      <c r="G14" s="37">
        <v>105042</v>
      </c>
      <c r="H14" s="37">
        <f t="shared" si="1"/>
        <v>1418067</v>
      </c>
      <c r="I14" s="36" t="s">
        <v>16</v>
      </c>
      <c r="J14" s="36" t="s">
        <v>39</v>
      </c>
    </row>
    <row r="15" spans="1:10" x14ac:dyDescent="0.2">
      <c r="A15" s="35">
        <v>46057</v>
      </c>
      <c r="B15" s="36" t="s">
        <v>270</v>
      </c>
      <c r="C15" s="36" t="s">
        <v>164</v>
      </c>
      <c r="D15" s="36" t="s">
        <v>335</v>
      </c>
      <c r="E15" s="37">
        <v>12340950</v>
      </c>
      <c r="F15" s="53">
        <f t="shared" si="0"/>
        <v>0.08</v>
      </c>
      <c r="G15" s="37">
        <v>987276</v>
      </c>
      <c r="H15" s="37">
        <f t="shared" si="1"/>
        <v>13328226</v>
      </c>
      <c r="I15" s="36" t="s">
        <v>19</v>
      </c>
      <c r="J15" s="36" t="s">
        <v>38</v>
      </c>
    </row>
    <row r="16" spans="1:10" x14ac:dyDescent="0.2">
      <c r="A16" s="35">
        <v>46058</v>
      </c>
      <c r="B16" s="36" t="s">
        <v>271</v>
      </c>
      <c r="C16" s="36" t="s">
        <v>164</v>
      </c>
      <c r="D16" s="36" t="s">
        <v>336</v>
      </c>
      <c r="E16" s="37">
        <v>3141455</v>
      </c>
      <c r="F16" s="53">
        <f t="shared" si="0"/>
        <v>7.999987267046639E-2</v>
      </c>
      <c r="G16" s="37">
        <v>251316</v>
      </c>
      <c r="H16" s="37">
        <f t="shared" si="1"/>
        <v>3392771</v>
      </c>
      <c r="I16" s="36" t="s">
        <v>24</v>
      </c>
      <c r="J16" s="36" t="s">
        <v>41</v>
      </c>
    </row>
    <row r="17" spans="1:10" x14ac:dyDescent="0.2">
      <c r="A17" s="35">
        <v>46058</v>
      </c>
      <c r="B17" s="36" t="s">
        <v>272</v>
      </c>
      <c r="C17" s="36" t="s">
        <v>164</v>
      </c>
      <c r="D17" s="36" t="s">
        <v>337</v>
      </c>
      <c r="E17" s="37">
        <v>9625680</v>
      </c>
      <c r="F17" s="53">
        <f t="shared" si="0"/>
        <v>7.9999958444494312E-2</v>
      </c>
      <c r="G17" s="37">
        <v>770054</v>
      </c>
      <c r="H17" s="37">
        <f t="shared" si="1"/>
        <v>10395734</v>
      </c>
      <c r="I17" s="36" t="s">
        <v>17</v>
      </c>
      <c r="J17" s="36" t="s">
        <v>43</v>
      </c>
    </row>
    <row r="18" spans="1:10" x14ac:dyDescent="0.2">
      <c r="A18" s="35">
        <v>46058</v>
      </c>
      <c r="B18" s="36" t="s">
        <v>273</v>
      </c>
      <c r="C18" s="36" t="s">
        <v>164</v>
      </c>
      <c r="D18" s="36" t="s">
        <v>338</v>
      </c>
      <c r="E18" s="37">
        <v>1865780</v>
      </c>
      <c r="F18" s="53">
        <f t="shared" si="0"/>
        <v>7.9999785612451635E-2</v>
      </c>
      <c r="G18" s="37">
        <v>149262</v>
      </c>
      <c r="H18" s="37">
        <f t="shared" si="1"/>
        <v>2015042</v>
      </c>
      <c r="I18" s="36" t="s">
        <v>17</v>
      </c>
      <c r="J18" s="36" t="s">
        <v>43</v>
      </c>
    </row>
    <row r="19" spans="1:10" x14ac:dyDescent="0.2">
      <c r="A19" s="35">
        <v>46060</v>
      </c>
      <c r="B19" s="36" t="s">
        <v>274</v>
      </c>
      <c r="C19" s="36" t="s">
        <v>164</v>
      </c>
      <c r="D19" s="36" t="s">
        <v>339</v>
      </c>
      <c r="E19" s="37">
        <v>976340</v>
      </c>
      <c r="F19" s="53">
        <f t="shared" si="0"/>
        <v>7.9999795153327738E-2</v>
      </c>
      <c r="G19" s="37">
        <v>78107</v>
      </c>
      <c r="H19" s="37">
        <f t="shared" si="1"/>
        <v>1054447</v>
      </c>
      <c r="I19" s="36" t="s">
        <v>47</v>
      </c>
      <c r="J19" s="36" t="s">
        <v>53</v>
      </c>
    </row>
    <row r="20" spans="1:10" x14ac:dyDescent="0.2">
      <c r="A20" s="35">
        <v>46060</v>
      </c>
      <c r="B20" s="36" t="s">
        <v>275</v>
      </c>
      <c r="C20" s="36" t="s">
        <v>164</v>
      </c>
      <c r="D20" s="36" t="s">
        <v>340</v>
      </c>
      <c r="E20" s="37">
        <v>875350</v>
      </c>
      <c r="F20" s="53">
        <f t="shared" si="0"/>
        <v>0.08</v>
      </c>
      <c r="G20" s="37">
        <v>70028</v>
      </c>
      <c r="H20" s="37">
        <f t="shared" si="1"/>
        <v>945378</v>
      </c>
      <c r="I20" s="36" t="s">
        <v>47</v>
      </c>
      <c r="J20" s="36" t="s">
        <v>53</v>
      </c>
    </row>
    <row r="21" spans="1:10" x14ac:dyDescent="0.2">
      <c r="A21" s="35">
        <v>46060</v>
      </c>
      <c r="B21" s="36" t="s">
        <v>276</v>
      </c>
      <c r="C21" s="36" t="s">
        <v>164</v>
      </c>
      <c r="D21" s="36" t="s">
        <v>341</v>
      </c>
      <c r="E21" s="37">
        <v>34404050</v>
      </c>
      <c r="F21" s="53">
        <f t="shared" si="0"/>
        <v>0.08</v>
      </c>
      <c r="G21" s="37">
        <v>2752324</v>
      </c>
      <c r="H21" s="37">
        <f t="shared" si="1"/>
        <v>37156374</v>
      </c>
      <c r="I21" s="36" t="s">
        <v>20</v>
      </c>
      <c r="J21" s="36" t="s">
        <v>42</v>
      </c>
    </row>
    <row r="22" spans="1:10" x14ac:dyDescent="0.2">
      <c r="A22" s="35">
        <v>46060</v>
      </c>
      <c r="B22" s="36" t="s">
        <v>277</v>
      </c>
      <c r="C22" s="36" t="s">
        <v>164</v>
      </c>
      <c r="D22" s="36" t="s">
        <v>342</v>
      </c>
      <c r="E22" s="37">
        <v>15123650</v>
      </c>
      <c r="F22" s="53">
        <f t="shared" si="0"/>
        <v>0.08</v>
      </c>
      <c r="G22" s="37">
        <v>1209892</v>
      </c>
      <c r="H22" s="37">
        <f t="shared" si="1"/>
        <v>16333542</v>
      </c>
      <c r="I22" s="36" t="s">
        <v>19</v>
      </c>
      <c r="J22" s="36" t="s">
        <v>38</v>
      </c>
    </row>
    <row r="23" spans="1:10" x14ac:dyDescent="0.2">
      <c r="A23" s="35">
        <v>46060</v>
      </c>
      <c r="B23" s="36" t="s">
        <v>278</v>
      </c>
      <c r="C23" s="36" t="s">
        <v>164</v>
      </c>
      <c r="D23" s="36" t="s">
        <v>343</v>
      </c>
      <c r="E23" s="37">
        <v>9258450</v>
      </c>
      <c r="F23" s="53">
        <f t="shared" si="0"/>
        <v>0.08</v>
      </c>
      <c r="G23" s="37">
        <v>740676</v>
      </c>
      <c r="H23" s="37">
        <f t="shared" si="1"/>
        <v>9999126</v>
      </c>
      <c r="I23" s="36" t="s">
        <v>18</v>
      </c>
      <c r="J23" s="36" t="s">
        <v>34</v>
      </c>
    </row>
    <row r="24" spans="1:10" x14ac:dyDescent="0.2">
      <c r="A24" s="35">
        <v>46060</v>
      </c>
      <c r="B24" s="36" t="s">
        <v>279</v>
      </c>
      <c r="C24" s="36" t="s">
        <v>164</v>
      </c>
      <c r="D24" s="36" t="s">
        <v>344</v>
      </c>
      <c r="E24" s="37">
        <v>33684600</v>
      </c>
      <c r="F24" s="53">
        <f t="shared" si="0"/>
        <v>0.08</v>
      </c>
      <c r="G24" s="37">
        <v>2694768</v>
      </c>
      <c r="H24" s="37">
        <f t="shared" si="1"/>
        <v>36379368</v>
      </c>
      <c r="I24" s="36" t="s">
        <v>13</v>
      </c>
      <c r="J24" s="36" t="s">
        <v>35</v>
      </c>
    </row>
    <row r="25" spans="1:10" x14ac:dyDescent="0.2">
      <c r="A25" s="35">
        <v>46062</v>
      </c>
      <c r="B25" s="36" t="s">
        <v>280</v>
      </c>
      <c r="C25" s="36" t="s">
        <v>164</v>
      </c>
      <c r="D25" s="36" t="s">
        <v>345</v>
      </c>
      <c r="E25" s="37">
        <v>15123650</v>
      </c>
      <c r="F25" s="53">
        <f t="shared" si="0"/>
        <v>0.08</v>
      </c>
      <c r="G25" s="37">
        <v>1209892</v>
      </c>
      <c r="H25" s="37">
        <f t="shared" si="1"/>
        <v>16333542</v>
      </c>
      <c r="I25" s="36" t="s">
        <v>15</v>
      </c>
      <c r="J25" s="36" t="s">
        <v>37</v>
      </c>
    </row>
    <row r="26" spans="1:10" x14ac:dyDescent="0.2">
      <c r="A26" s="35">
        <v>46062</v>
      </c>
      <c r="B26" s="36" t="s">
        <v>281</v>
      </c>
      <c r="C26" s="36" t="s">
        <v>164</v>
      </c>
      <c r="D26" s="36" t="s">
        <v>346</v>
      </c>
      <c r="E26" s="37">
        <v>1952680</v>
      </c>
      <c r="F26" s="53">
        <f t="shared" si="0"/>
        <v>7.9999795153327738E-2</v>
      </c>
      <c r="G26" s="37">
        <v>156214</v>
      </c>
      <c r="H26" s="37">
        <f t="shared" si="1"/>
        <v>2108894</v>
      </c>
      <c r="I26" s="36" t="s">
        <v>17</v>
      </c>
      <c r="J26" s="36" t="s">
        <v>43</v>
      </c>
    </row>
    <row r="27" spans="1:10" x14ac:dyDescent="0.2">
      <c r="A27" s="35">
        <v>46062</v>
      </c>
      <c r="B27" s="36" t="s">
        <v>282</v>
      </c>
      <c r="C27" s="36" t="s">
        <v>164</v>
      </c>
      <c r="D27" s="36" t="s">
        <v>347</v>
      </c>
      <c r="E27" s="37">
        <v>32214875</v>
      </c>
      <c r="F27" s="53">
        <f t="shared" si="0"/>
        <v>0.08</v>
      </c>
      <c r="G27" s="37">
        <v>2577190</v>
      </c>
      <c r="H27" s="37">
        <f t="shared" si="1"/>
        <v>34792065</v>
      </c>
      <c r="I27" s="36" t="s">
        <v>24</v>
      </c>
      <c r="J27" s="36" t="s">
        <v>41</v>
      </c>
    </row>
    <row r="28" spans="1:10" x14ac:dyDescent="0.2">
      <c r="A28" s="35">
        <v>46063</v>
      </c>
      <c r="B28" s="36" t="s">
        <v>283</v>
      </c>
      <c r="C28" s="36" t="s">
        <v>164</v>
      </c>
      <c r="D28" s="36" t="s">
        <v>348</v>
      </c>
      <c r="E28" s="37">
        <v>1655105</v>
      </c>
      <c r="F28" s="53">
        <f t="shared" si="0"/>
        <v>7.9999758323490044E-2</v>
      </c>
      <c r="G28" s="37">
        <v>132408</v>
      </c>
      <c r="H28" s="37">
        <f t="shared" si="1"/>
        <v>1787513</v>
      </c>
      <c r="I28" s="36" t="s">
        <v>51</v>
      </c>
      <c r="J28" s="36" t="s">
        <v>52</v>
      </c>
    </row>
    <row r="29" spans="1:10" x14ac:dyDescent="0.2">
      <c r="A29" s="35">
        <v>46063</v>
      </c>
      <c r="B29" s="36" t="s">
        <v>284</v>
      </c>
      <c r="C29" s="36" t="s">
        <v>164</v>
      </c>
      <c r="D29" s="36" t="s">
        <v>349</v>
      </c>
      <c r="E29" s="37">
        <v>9763400</v>
      </c>
      <c r="F29" s="53">
        <f t="shared" si="0"/>
        <v>0.08</v>
      </c>
      <c r="G29" s="37">
        <v>781072</v>
      </c>
      <c r="H29" s="37">
        <f t="shared" si="1"/>
        <v>10544472</v>
      </c>
      <c r="I29" s="36" t="s">
        <v>18</v>
      </c>
      <c r="J29" s="36" t="s">
        <v>34</v>
      </c>
    </row>
    <row r="30" spans="1:10" x14ac:dyDescent="0.2">
      <c r="A30" s="35">
        <v>46063</v>
      </c>
      <c r="B30" s="36" t="s">
        <v>285</v>
      </c>
      <c r="C30" s="36" t="s">
        <v>164</v>
      </c>
      <c r="D30" s="36" t="s">
        <v>350</v>
      </c>
      <c r="E30" s="37">
        <v>19283150</v>
      </c>
      <c r="F30" s="53">
        <f t="shared" si="0"/>
        <v>0.08</v>
      </c>
      <c r="G30" s="37">
        <v>1542652</v>
      </c>
      <c r="H30" s="37">
        <f t="shared" si="1"/>
        <v>20825802</v>
      </c>
      <c r="I30" s="36" t="s">
        <v>18</v>
      </c>
      <c r="J30" s="36" t="s">
        <v>34</v>
      </c>
    </row>
    <row r="31" spans="1:10" x14ac:dyDescent="0.2">
      <c r="A31" s="35">
        <v>46064</v>
      </c>
      <c r="B31" s="36" t="s">
        <v>286</v>
      </c>
      <c r="C31" s="36" t="s">
        <v>164</v>
      </c>
      <c r="D31" s="36" t="s">
        <v>351</v>
      </c>
      <c r="E31" s="37">
        <v>1607250</v>
      </c>
      <c r="F31" s="53">
        <f t="shared" si="0"/>
        <v>0.08</v>
      </c>
      <c r="G31" s="37">
        <v>128580</v>
      </c>
      <c r="H31" s="37">
        <f t="shared" si="1"/>
        <v>1735830</v>
      </c>
      <c r="I31" s="36" t="s">
        <v>13</v>
      </c>
      <c r="J31" s="36" t="s">
        <v>35</v>
      </c>
    </row>
    <row r="32" spans="1:10" x14ac:dyDescent="0.2">
      <c r="A32" s="35">
        <v>46064</v>
      </c>
      <c r="B32" s="36" t="s">
        <v>287</v>
      </c>
      <c r="C32" s="36" t="s">
        <v>164</v>
      </c>
      <c r="D32" s="36" t="s">
        <v>352</v>
      </c>
      <c r="E32" s="37">
        <v>1166110</v>
      </c>
      <c r="F32" s="53">
        <f t="shared" si="0"/>
        <v>8.0000171510406393E-2</v>
      </c>
      <c r="G32" s="37">
        <v>93289</v>
      </c>
      <c r="H32" s="37">
        <f t="shared" si="1"/>
        <v>1259399</v>
      </c>
      <c r="I32" s="36" t="s">
        <v>13</v>
      </c>
      <c r="J32" s="36" t="s">
        <v>35</v>
      </c>
    </row>
    <row r="33" spans="1:10" x14ac:dyDescent="0.2">
      <c r="A33" s="35">
        <v>46064</v>
      </c>
      <c r="B33" s="36" t="s">
        <v>288</v>
      </c>
      <c r="C33" s="36" t="s">
        <v>164</v>
      </c>
      <c r="D33" s="36" t="s">
        <v>353</v>
      </c>
      <c r="E33" s="37">
        <v>6432300</v>
      </c>
      <c r="F33" s="53">
        <f t="shared" si="0"/>
        <v>0.08</v>
      </c>
      <c r="G33" s="37">
        <v>514584</v>
      </c>
      <c r="H33" s="37">
        <f t="shared" si="1"/>
        <v>6946884</v>
      </c>
      <c r="I33" s="36" t="s">
        <v>18</v>
      </c>
      <c r="J33" s="36" t="s">
        <v>34</v>
      </c>
    </row>
    <row r="34" spans="1:10" x14ac:dyDescent="0.2">
      <c r="A34" s="35">
        <v>46064</v>
      </c>
      <c r="B34" s="36" t="s">
        <v>289</v>
      </c>
      <c r="C34" s="36" t="s">
        <v>164</v>
      </c>
      <c r="D34" s="36" t="s">
        <v>354</v>
      </c>
      <c r="E34" s="37">
        <v>9258450</v>
      </c>
      <c r="F34" s="53">
        <f t="shared" si="0"/>
        <v>0.08</v>
      </c>
      <c r="G34" s="37">
        <v>740676</v>
      </c>
      <c r="H34" s="37">
        <f t="shared" si="1"/>
        <v>9999126</v>
      </c>
      <c r="I34" s="36" t="s">
        <v>18</v>
      </c>
      <c r="J34" s="36" t="s">
        <v>34</v>
      </c>
    </row>
    <row r="35" spans="1:10" x14ac:dyDescent="0.2">
      <c r="A35" s="35">
        <v>46064</v>
      </c>
      <c r="B35" s="36" t="s">
        <v>290</v>
      </c>
      <c r="C35" s="36" t="s">
        <v>164</v>
      </c>
      <c r="D35" s="36" t="s">
        <v>355</v>
      </c>
      <c r="E35" s="37">
        <v>22451475</v>
      </c>
      <c r="F35" s="53">
        <f t="shared" si="0"/>
        <v>0.08</v>
      </c>
      <c r="G35" s="37">
        <v>1796118</v>
      </c>
      <c r="H35" s="37">
        <f t="shared" si="1"/>
        <v>24247593</v>
      </c>
      <c r="I35" s="36" t="s">
        <v>24</v>
      </c>
      <c r="J35" s="36" t="s">
        <v>41</v>
      </c>
    </row>
    <row r="36" spans="1:10" x14ac:dyDescent="0.2">
      <c r="A36" s="35">
        <v>46064</v>
      </c>
      <c r="B36" s="36" t="s">
        <v>291</v>
      </c>
      <c r="C36" s="36" t="s">
        <v>164</v>
      </c>
      <c r="D36" s="36" t="s">
        <v>356</v>
      </c>
      <c r="E36" s="37">
        <v>2798670</v>
      </c>
      <c r="F36" s="53">
        <f t="shared" si="0"/>
        <v>8.0000142925032242E-2</v>
      </c>
      <c r="G36" s="37">
        <v>223894</v>
      </c>
      <c r="H36" s="37">
        <f t="shared" si="1"/>
        <v>3022564</v>
      </c>
      <c r="I36" s="36" t="s">
        <v>17</v>
      </c>
      <c r="J36" s="36" t="s">
        <v>43</v>
      </c>
    </row>
    <row r="37" spans="1:10" x14ac:dyDescent="0.2">
      <c r="A37" s="35">
        <v>46064</v>
      </c>
      <c r="B37" s="36" t="s">
        <v>292</v>
      </c>
      <c r="C37" s="36" t="s">
        <v>164</v>
      </c>
      <c r="D37" s="36" t="s">
        <v>357</v>
      </c>
      <c r="E37" s="37">
        <v>-32214875</v>
      </c>
      <c r="F37" s="53">
        <f t="shared" si="0"/>
        <v>0.08</v>
      </c>
      <c r="G37" s="37">
        <v>-2577190</v>
      </c>
      <c r="H37" s="37">
        <f t="shared" si="1"/>
        <v>-34792065</v>
      </c>
      <c r="I37" s="36" t="s">
        <v>24</v>
      </c>
      <c r="J37" s="36" t="s">
        <v>41</v>
      </c>
    </row>
    <row r="38" spans="1:10" x14ac:dyDescent="0.2">
      <c r="A38" s="35">
        <v>46065</v>
      </c>
      <c r="B38" s="36" t="s">
        <v>293</v>
      </c>
      <c r="C38" s="36" t="s">
        <v>164</v>
      </c>
      <c r="D38" s="36" t="s">
        <v>358</v>
      </c>
      <c r="E38" s="37">
        <v>4376750</v>
      </c>
      <c r="F38" s="53">
        <f t="shared" si="0"/>
        <v>0.08</v>
      </c>
      <c r="G38" s="37">
        <v>350140</v>
      </c>
      <c r="H38" s="37">
        <f t="shared" si="1"/>
        <v>4726890</v>
      </c>
      <c r="I38" s="36" t="s">
        <v>15</v>
      </c>
      <c r="J38" s="36" t="s">
        <v>37</v>
      </c>
    </row>
    <row r="39" spans="1:10" x14ac:dyDescent="0.2">
      <c r="A39" s="35">
        <v>46065</v>
      </c>
      <c r="B39" s="36" t="s">
        <v>294</v>
      </c>
      <c r="C39" s="36" t="s">
        <v>164</v>
      </c>
      <c r="D39" s="36" t="s">
        <v>359</v>
      </c>
      <c r="E39" s="37">
        <v>8611325</v>
      </c>
      <c r="F39" s="53">
        <f t="shared" si="0"/>
        <v>0.08</v>
      </c>
      <c r="G39" s="37">
        <v>688906</v>
      </c>
      <c r="H39" s="37">
        <f t="shared" si="1"/>
        <v>9300231</v>
      </c>
      <c r="I39" s="36" t="s">
        <v>19</v>
      </c>
      <c r="J39" s="36" t="s">
        <v>38</v>
      </c>
    </row>
    <row r="40" spans="1:10" x14ac:dyDescent="0.2">
      <c r="A40" s="35">
        <v>46065</v>
      </c>
      <c r="B40" s="36" t="s">
        <v>295</v>
      </c>
      <c r="C40" s="36" t="s">
        <v>164</v>
      </c>
      <c r="D40" s="36" t="s">
        <v>360</v>
      </c>
      <c r="E40" s="37">
        <v>10849440</v>
      </c>
      <c r="F40" s="53">
        <f t="shared" si="0"/>
        <v>7.9999981565868836E-2</v>
      </c>
      <c r="G40" s="37">
        <v>867955</v>
      </c>
      <c r="H40" s="37">
        <f t="shared" si="1"/>
        <v>11717395</v>
      </c>
      <c r="I40" s="36" t="s">
        <v>13</v>
      </c>
      <c r="J40" s="36" t="s">
        <v>35</v>
      </c>
    </row>
    <row r="41" spans="1:10" x14ac:dyDescent="0.2">
      <c r="A41" s="35">
        <v>46065</v>
      </c>
      <c r="B41" s="36" t="s">
        <v>296</v>
      </c>
      <c r="C41" s="36" t="s">
        <v>164</v>
      </c>
      <c r="D41" s="36" t="s">
        <v>361</v>
      </c>
      <c r="E41" s="37">
        <v>9763400</v>
      </c>
      <c r="F41" s="53">
        <f t="shared" si="0"/>
        <v>0.08</v>
      </c>
      <c r="G41" s="37">
        <v>781072</v>
      </c>
      <c r="H41" s="37">
        <f t="shared" si="1"/>
        <v>10544472</v>
      </c>
      <c r="I41" s="36" t="s">
        <v>13</v>
      </c>
      <c r="J41" s="36" t="s">
        <v>35</v>
      </c>
    </row>
    <row r="42" spans="1:10" x14ac:dyDescent="0.2">
      <c r="A42" s="35">
        <v>46066</v>
      </c>
      <c r="B42" s="36" t="s">
        <v>297</v>
      </c>
      <c r="C42" s="36" t="s">
        <v>164</v>
      </c>
      <c r="D42" s="36" t="s">
        <v>362</v>
      </c>
      <c r="E42" s="37">
        <v>1952680</v>
      </c>
      <c r="F42" s="53">
        <f t="shared" si="0"/>
        <v>7.9999795153327738E-2</v>
      </c>
      <c r="G42" s="37">
        <v>156214</v>
      </c>
      <c r="H42" s="37">
        <f t="shared" si="1"/>
        <v>2108894</v>
      </c>
      <c r="I42" s="36" t="s">
        <v>25</v>
      </c>
      <c r="J42" s="36" t="s">
        <v>36</v>
      </c>
    </row>
    <row r="43" spans="1:10" x14ac:dyDescent="0.2">
      <c r="A43" s="35">
        <v>46066</v>
      </c>
      <c r="B43" s="36" t="s">
        <v>298</v>
      </c>
      <c r="C43" s="36" t="s">
        <v>164</v>
      </c>
      <c r="D43" s="36" t="s">
        <v>363</v>
      </c>
      <c r="E43" s="37">
        <v>39071250</v>
      </c>
      <c r="F43" s="53">
        <f t="shared" si="0"/>
        <v>0.08</v>
      </c>
      <c r="G43" s="37">
        <v>3125700</v>
      </c>
      <c r="H43" s="37">
        <f t="shared" si="1"/>
        <v>42196950</v>
      </c>
      <c r="I43" s="36" t="s">
        <v>13</v>
      </c>
      <c r="J43" s="36" t="s">
        <v>35</v>
      </c>
    </row>
    <row r="44" spans="1:10" x14ac:dyDescent="0.2">
      <c r="A44" s="35">
        <v>46067</v>
      </c>
      <c r="B44" s="36" t="s">
        <v>299</v>
      </c>
      <c r="C44" s="36" t="s">
        <v>164</v>
      </c>
      <c r="D44" s="36" t="s">
        <v>364</v>
      </c>
      <c r="E44" s="37">
        <v>28829300</v>
      </c>
      <c r="F44" s="53">
        <f t="shared" si="0"/>
        <v>0.08</v>
      </c>
      <c r="G44" s="37">
        <v>2306344</v>
      </c>
      <c r="H44" s="37">
        <f t="shared" si="1"/>
        <v>31135644</v>
      </c>
      <c r="I44" s="36" t="s">
        <v>18</v>
      </c>
      <c r="J44" s="36" t="s">
        <v>34</v>
      </c>
    </row>
    <row r="45" spans="1:10" x14ac:dyDescent="0.2">
      <c r="A45" s="35">
        <v>46067</v>
      </c>
      <c r="B45" s="36" t="s">
        <v>300</v>
      </c>
      <c r="C45" s="36" t="s">
        <v>164</v>
      </c>
      <c r="D45" s="36" t="s">
        <v>365</v>
      </c>
      <c r="E45" s="37">
        <v>34189550</v>
      </c>
      <c r="F45" s="53">
        <f t="shared" si="0"/>
        <v>0.08</v>
      </c>
      <c r="G45" s="37">
        <v>2735164</v>
      </c>
      <c r="H45" s="37">
        <f t="shared" si="1"/>
        <v>36924714</v>
      </c>
      <c r="I45" s="36" t="s">
        <v>13</v>
      </c>
      <c r="J45" s="36" t="s">
        <v>35</v>
      </c>
    </row>
    <row r="46" spans="1:10" x14ac:dyDescent="0.2">
      <c r="A46" s="35">
        <v>46077</v>
      </c>
      <c r="B46" s="36" t="s">
        <v>301</v>
      </c>
      <c r="C46" s="36" t="s">
        <v>164</v>
      </c>
      <c r="D46" s="36" t="s">
        <v>366</v>
      </c>
      <c r="E46" s="37">
        <v>8088505</v>
      </c>
      <c r="F46" s="53">
        <f t="shared" si="0"/>
        <v>7.9999950547103571E-2</v>
      </c>
      <c r="G46" s="37">
        <v>647080</v>
      </c>
      <c r="H46" s="37">
        <f t="shared" si="1"/>
        <v>8735585</v>
      </c>
      <c r="I46" s="36" t="s">
        <v>15</v>
      </c>
      <c r="J46" s="36" t="s">
        <v>37</v>
      </c>
    </row>
    <row r="47" spans="1:10" x14ac:dyDescent="0.2">
      <c r="A47" s="35">
        <v>46077</v>
      </c>
      <c r="B47" s="36" t="s">
        <v>302</v>
      </c>
      <c r="C47" s="36" t="s">
        <v>164</v>
      </c>
      <c r="D47" s="36" t="s">
        <v>367</v>
      </c>
      <c r="E47" s="37">
        <v>2332220</v>
      </c>
      <c r="F47" s="53">
        <f t="shared" si="0"/>
        <v>8.0000171510406393E-2</v>
      </c>
      <c r="G47" s="37">
        <v>186578</v>
      </c>
      <c r="H47" s="37">
        <f t="shared" si="1"/>
        <v>2518798</v>
      </c>
      <c r="I47" s="36" t="s">
        <v>19</v>
      </c>
      <c r="J47" s="36" t="s">
        <v>38</v>
      </c>
    </row>
    <row r="48" spans="1:10" x14ac:dyDescent="0.2">
      <c r="A48" s="35">
        <v>46077</v>
      </c>
      <c r="B48" s="36" t="s">
        <v>303</v>
      </c>
      <c r="C48" s="36" t="s">
        <v>164</v>
      </c>
      <c r="D48" s="36" t="s">
        <v>368</v>
      </c>
      <c r="E48" s="37">
        <v>7070310</v>
      </c>
      <c r="F48" s="53">
        <f t="shared" si="0"/>
        <v>8.0000028287302821E-2</v>
      </c>
      <c r="G48" s="37">
        <v>565625</v>
      </c>
      <c r="H48" s="37">
        <f t="shared" si="1"/>
        <v>7635935</v>
      </c>
      <c r="I48" s="36" t="s">
        <v>20</v>
      </c>
      <c r="J48" s="36" t="s">
        <v>42</v>
      </c>
    </row>
    <row r="49" spans="1:10" x14ac:dyDescent="0.2">
      <c r="A49" s="35">
        <v>46077</v>
      </c>
      <c r="B49" s="36" t="s">
        <v>304</v>
      </c>
      <c r="C49" s="36" t="s">
        <v>164</v>
      </c>
      <c r="D49" s="36" t="s">
        <v>369</v>
      </c>
      <c r="E49" s="37">
        <v>4664235</v>
      </c>
      <c r="F49" s="53">
        <f t="shared" si="0"/>
        <v>8.000004287948613E-2</v>
      </c>
      <c r="G49" s="37">
        <v>373139</v>
      </c>
      <c r="H49" s="37">
        <f t="shared" si="1"/>
        <v>5037374</v>
      </c>
      <c r="I49" s="36" t="s">
        <v>16</v>
      </c>
      <c r="J49" s="36" t="s">
        <v>39</v>
      </c>
    </row>
    <row r="50" spans="1:10" x14ac:dyDescent="0.2">
      <c r="A50" s="35">
        <v>46078</v>
      </c>
      <c r="B50" s="36" t="s">
        <v>305</v>
      </c>
      <c r="C50" s="36" t="s">
        <v>164</v>
      </c>
      <c r="D50" s="36" t="s">
        <v>370</v>
      </c>
      <c r="E50" s="37">
        <v>1608075</v>
      </c>
      <c r="F50" s="53">
        <f t="shared" si="0"/>
        <v>0.08</v>
      </c>
      <c r="G50" s="37">
        <v>128646</v>
      </c>
      <c r="H50" s="37">
        <f t="shared" si="1"/>
        <v>1736721</v>
      </c>
      <c r="I50" s="36" t="s">
        <v>44</v>
      </c>
      <c r="J50" s="36" t="s">
        <v>45</v>
      </c>
    </row>
    <row r="51" spans="1:10" x14ac:dyDescent="0.2">
      <c r="A51" s="35">
        <v>46078</v>
      </c>
      <c r="B51" s="36" t="s">
        <v>306</v>
      </c>
      <c r="C51" s="36" t="s">
        <v>164</v>
      </c>
      <c r="D51" s="36" t="s">
        <v>371</v>
      </c>
      <c r="E51" s="37">
        <v>1608075</v>
      </c>
      <c r="F51" s="53">
        <f t="shared" si="0"/>
        <v>0.08</v>
      </c>
      <c r="G51" s="37">
        <v>128646</v>
      </c>
      <c r="H51" s="37">
        <f t="shared" si="1"/>
        <v>1736721</v>
      </c>
      <c r="I51" s="36" t="s">
        <v>16</v>
      </c>
      <c r="J51" s="36" t="s">
        <v>39</v>
      </c>
    </row>
    <row r="52" spans="1:10" x14ac:dyDescent="0.2">
      <c r="A52" s="35">
        <v>46079</v>
      </c>
      <c r="B52" s="36" t="s">
        <v>307</v>
      </c>
      <c r="C52" s="36" t="s">
        <v>164</v>
      </c>
      <c r="D52" s="36" t="s">
        <v>372</v>
      </c>
      <c r="E52" s="37">
        <v>4590380</v>
      </c>
      <c r="F52" s="53">
        <f t="shared" si="0"/>
        <v>7.999991286124461E-2</v>
      </c>
      <c r="G52" s="37">
        <v>367230</v>
      </c>
      <c r="H52" s="37">
        <f t="shared" si="1"/>
        <v>4957610</v>
      </c>
      <c r="I52" s="36" t="s">
        <v>17</v>
      </c>
      <c r="J52" s="36" t="s">
        <v>43</v>
      </c>
    </row>
    <row r="53" spans="1:10" x14ac:dyDescent="0.2">
      <c r="A53" s="35">
        <v>46080</v>
      </c>
      <c r="B53" s="36" t="s">
        <v>308</v>
      </c>
      <c r="C53" s="36" t="s">
        <v>164</v>
      </c>
      <c r="D53" s="36" t="s">
        <v>373</v>
      </c>
      <c r="E53" s="37">
        <v>10718220</v>
      </c>
      <c r="F53" s="53">
        <f t="shared" si="0"/>
        <v>8.0000037319629569E-2</v>
      </c>
      <c r="G53" s="37">
        <v>857458</v>
      </c>
      <c r="H53" s="37">
        <f t="shared" si="1"/>
        <v>11575678</v>
      </c>
      <c r="I53" s="36" t="s">
        <v>13</v>
      </c>
      <c r="J53" s="36" t="s">
        <v>35</v>
      </c>
    </row>
    <row r="54" spans="1:10" x14ac:dyDescent="0.2">
      <c r="A54" s="35">
        <v>46080</v>
      </c>
      <c r="B54" s="36" t="s">
        <v>309</v>
      </c>
      <c r="C54" s="36" t="s">
        <v>164</v>
      </c>
      <c r="D54" s="36" t="s">
        <v>374</v>
      </c>
      <c r="E54" s="37">
        <v>1072050</v>
      </c>
      <c r="F54" s="53">
        <f t="shared" si="0"/>
        <v>0.08</v>
      </c>
      <c r="G54" s="37">
        <v>85764</v>
      </c>
      <c r="H54" s="37">
        <f t="shared" si="1"/>
        <v>1157814</v>
      </c>
      <c r="I54" s="36" t="s">
        <v>13</v>
      </c>
      <c r="J54" s="36" t="s">
        <v>35</v>
      </c>
    </row>
    <row r="55" spans="1:10" x14ac:dyDescent="0.2">
      <c r="A55" s="35">
        <v>46080</v>
      </c>
      <c r="B55" s="36" t="s">
        <v>310</v>
      </c>
      <c r="C55" s="36" t="s">
        <v>164</v>
      </c>
      <c r="D55" s="36" t="s">
        <v>375</v>
      </c>
      <c r="E55" s="37">
        <v>5061445</v>
      </c>
      <c r="F55" s="53">
        <f t="shared" si="0"/>
        <v>8.0000079028814897E-2</v>
      </c>
      <c r="G55" s="37">
        <v>404916</v>
      </c>
      <c r="H55" s="37">
        <f t="shared" si="1"/>
        <v>5466361</v>
      </c>
      <c r="I55" s="36" t="s">
        <v>13</v>
      </c>
      <c r="J55" s="36" t="s">
        <v>35</v>
      </c>
    </row>
    <row r="56" spans="1:10" x14ac:dyDescent="0.2">
      <c r="A56" s="35">
        <v>46080</v>
      </c>
      <c r="B56" s="36" t="s">
        <v>311</v>
      </c>
      <c r="C56" s="36" t="s">
        <v>164</v>
      </c>
      <c r="D56" s="36" t="s">
        <v>376</v>
      </c>
      <c r="E56" s="37">
        <v>595330</v>
      </c>
      <c r="F56" s="53">
        <f t="shared" si="0"/>
        <v>7.9999328103740788E-2</v>
      </c>
      <c r="G56" s="37">
        <v>47626</v>
      </c>
      <c r="H56" s="37">
        <f t="shared" si="1"/>
        <v>642956</v>
      </c>
      <c r="I56" s="36" t="s">
        <v>13</v>
      </c>
      <c r="J56" s="36" t="s">
        <v>35</v>
      </c>
    </row>
    <row r="57" spans="1:10" x14ac:dyDescent="0.2">
      <c r="A57" s="35">
        <v>46080</v>
      </c>
      <c r="B57" s="36" t="s">
        <v>312</v>
      </c>
      <c r="C57" s="36" t="s">
        <v>164</v>
      </c>
      <c r="D57" s="36" t="s">
        <v>377</v>
      </c>
      <c r="E57" s="37">
        <v>536025</v>
      </c>
      <c r="F57" s="53">
        <f t="shared" si="0"/>
        <v>0.08</v>
      </c>
      <c r="G57" s="37">
        <v>42882</v>
      </c>
      <c r="H57" s="37">
        <f t="shared" si="1"/>
        <v>578907</v>
      </c>
      <c r="I57" s="36" t="s">
        <v>13</v>
      </c>
      <c r="J57" s="36" t="s">
        <v>35</v>
      </c>
    </row>
    <row r="58" spans="1:10" x14ac:dyDescent="0.2">
      <c r="A58" s="35">
        <v>46080</v>
      </c>
      <c r="B58" s="36" t="s">
        <v>313</v>
      </c>
      <c r="C58" s="36" t="s">
        <v>164</v>
      </c>
      <c r="D58" s="36" t="s">
        <v>378</v>
      </c>
      <c r="E58" s="37">
        <v>1773715</v>
      </c>
      <c r="F58" s="53">
        <f t="shared" si="0"/>
        <v>7.9999887242313453E-2</v>
      </c>
      <c r="G58" s="37">
        <v>141897</v>
      </c>
      <c r="H58" s="37">
        <f t="shared" si="1"/>
        <v>1915612</v>
      </c>
      <c r="I58" s="36" t="s">
        <v>44</v>
      </c>
      <c r="J58" s="36" t="s">
        <v>45</v>
      </c>
    </row>
    <row r="59" spans="1:10" x14ac:dyDescent="0.2">
      <c r="A59" s="35">
        <v>46080</v>
      </c>
      <c r="B59" s="36" t="s">
        <v>314</v>
      </c>
      <c r="C59" s="36" t="s">
        <v>164</v>
      </c>
      <c r="D59" s="36" t="s">
        <v>379</v>
      </c>
      <c r="E59" s="37">
        <v>1166110</v>
      </c>
      <c r="F59" s="53">
        <f t="shared" si="0"/>
        <v>8.0000171510406393E-2</v>
      </c>
      <c r="G59" s="37">
        <v>93289</v>
      </c>
      <c r="H59" s="37">
        <f t="shared" si="1"/>
        <v>1259399</v>
      </c>
      <c r="I59" s="36" t="s">
        <v>25</v>
      </c>
      <c r="J59" s="36" t="s">
        <v>36</v>
      </c>
    </row>
    <row r="60" spans="1:10" x14ac:dyDescent="0.2">
      <c r="A60" s="35">
        <v>46080</v>
      </c>
      <c r="B60" s="36" t="s">
        <v>315</v>
      </c>
      <c r="C60" s="36" t="s">
        <v>164</v>
      </c>
      <c r="D60" s="36" t="s">
        <v>380</v>
      </c>
      <c r="E60" s="37">
        <v>1131355</v>
      </c>
      <c r="F60" s="53">
        <f t="shared" si="0"/>
        <v>7.9999646441656247E-2</v>
      </c>
      <c r="G60" s="37">
        <v>90508</v>
      </c>
      <c r="H60" s="37">
        <f t="shared" si="1"/>
        <v>1221863</v>
      </c>
      <c r="I60" s="36" t="s">
        <v>25</v>
      </c>
      <c r="J60" s="36" t="s">
        <v>36</v>
      </c>
    </row>
    <row r="61" spans="1:10" x14ac:dyDescent="0.2">
      <c r="A61" s="35">
        <v>46080</v>
      </c>
      <c r="B61" s="36" t="s">
        <v>316</v>
      </c>
      <c r="C61" s="36" t="s">
        <v>164</v>
      </c>
      <c r="D61" s="36" t="s">
        <v>381</v>
      </c>
      <c r="E61" s="37">
        <v>1785990</v>
      </c>
      <c r="F61" s="53">
        <f t="shared" si="0"/>
        <v>7.9999888017290133E-2</v>
      </c>
      <c r="G61" s="37">
        <v>142879</v>
      </c>
      <c r="H61" s="37">
        <f t="shared" si="1"/>
        <v>1928869</v>
      </c>
      <c r="I61" s="36" t="s">
        <v>14</v>
      </c>
      <c r="J61" s="36" t="s">
        <v>40</v>
      </c>
    </row>
    <row r="62" spans="1:10" x14ac:dyDescent="0.2">
      <c r="A62" s="35">
        <v>46080</v>
      </c>
      <c r="B62" s="36" t="s">
        <v>317</v>
      </c>
      <c r="C62" s="36" t="s">
        <v>164</v>
      </c>
      <c r="D62" s="36" t="s">
        <v>382</v>
      </c>
      <c r="E62" s="37">
        <v>1190660</v>
      </c>
      <c r="F62" s="53">
        <f t="shared" si="0"/>
        <v>8.0000167974064798E-2</v>
      </c>
      <c r="G62" s="37">
        <v>95253</v>
      </c>
      <c r="H62" s="37">
        <f t="shared" si="1"/>
        <v>1285913</v>
      </c>
      <c r="I62" s="36" t="s">
        <v>47</v>
      </c>
      <c r="J62" s="36" t="s">
        <v>53</v>
      </c>
    </row>
    <row r="63" spans="1:10" x14ac:dyDescent="0.2">
      <c r="A63" s="35">
        <v>46080</v>
      </c>
      <c r="B63" s="36" t="s">
        <v>318</v>
      </c>
      <c r="C63" s="36" t="s">
        <v>164</v>
      </c>
      <c r="D63" s="36" t="s">
        <v>383</v>
      </c>
      <c r="E63" s="37">
        <v>2733720</v>
      </c>
      <c r="F63" s="53">
        <f t="shared" si="0"/>
        <v>8.0000146320764381E-2</v>
      </c>
      <c r="G63" s="37">
        <v>218698</v>
      </c>
      <c r="H63" s="37">
        <f t="shared" si="1"/>
        <v>2952418</v>
      </c>
      <c r="I63" s="36" t="s">
        <v>20</v>
      </c>
      <c r="J63" s="36" t="s">
        <v>42</v>
      </c>
    </row>
    <row r="64" spans="1:10" x14ac:dyDescent="0.2">
      <c r="A64" s="35">
        <v>46081</v>
      </c>
      <c r="B64" s="36" t="s">
        <v>319</v>
      </c>
      <c r="C64" s="36" t="s">
        <v>164</v>
      </c>
      <c r="D64" s="36" t="s">
        <v>384</v>
      </c>
      <c r="E64" s="37">
        <v>4525420</v>
      </c>
      <c r="F64" s="53">
        <f t="shared" si="0"/>
        <v>8.0000088389585944E-2</v>
      </c>
      <c r="G64" s="37">
        <v>362034</v>
      </c>
      <c r="H64" s="37">
        <f t="shared" si="1"/>
        <v>4887454</v>
      </c>
      <c r="I64" s="36" t="s">
        <v>18</v>
      </c>
      <c r="J64" s="36" t="s">
        <v>34</v>
      </c>
    </row>
    <row r="65" spans="1:10" x14ac:dyDescent="0.2">
      <c r="A65" s="35">
        <v>46081</v>
      </c>
      <c r="B65" s="36" t="s">
        <v>320</v>
      </c>
      <c r="C65" s="36" t="s">
        <v>164</v>
      </c>
      <c r="D65" s="36" t="s">
        <v>385</v>
      </c>
      <c r="E65" s="37">
        <v>3453370</v>
      </c>
      <c r="F65" s="53">
        <f t="shared" si="0"/>
        <v>8.0000115828885984E-2</v>
      </c>
      <c r="G65" s="37">
        <v>276270</v>
      </c>
      <c r="H65" s="37">
        <f t="shared" si="1"/>
        <v>3729640</v>
      </c>
      <c r="I65" s="36" t="s">
        <v>18</v>
      </c>
      <c r="J65" s="36" t="s">
        <v>34</v>
      </c>
    </row>
    <row r="66" spans="1:10" x14ac:dyDescent="0.2">
      <c r="A66" s="35">
        <v>46081</v>
      </c>
      <c r="B66" s="36" t="s">
        <v>321</v>
      </c>
      <c r="C66" s="36" t="s">
        <v>164</v>
      </c>
      <c r="D66" s="36" t="s">
        <v>386</v>
      </c>
      <c r="E66" s="37">
        <v>1131355</v>
      </c>
      <c r="F66" s="53">
        <f t="shared" ref="F66:F112" si="2">+G66/E66</f>
        <v>7.9999646441656247E-2</v>
      </c>
      <c r="G66" s="37">
        <v>90508</v>
      </c>
      <c r="H66" s="37">
        <f t="shared" ref="H66:H112" si="3">+E66+G66</f>
        <v>1221863</v>
      </c>
      <c r="I66" s="36" t="s">
        <v>51</v>
      </c>
      <c r="J66" s="36" t="s">
        <v>52</v>
      </c>
    </row>
    <row r="67" spans="1:10" x14ac:dyDescent="0.2">
      <c r="A67" s="35">
        <v>46080</v>
      </c>
      <c r="B67" s="36" t="s">
        <v>387</v>
      </c>
      <c r="C67" s="36" t="s">
        <v>165</v>
      </c>
      <c r="D67" s="36" t="s">
        <v>389</v>
      </c>
      <c r="E67" s="37">
        <v>-1225790</v>
      </c>
      <c r="F67" s="53">
        <f t="shared" si="2"/>
        <v>7.9999836839915489E-2</v>
      </c>
      <c r="G67" s="37">
        <v>-98063</v>
      </c>
      <c r="H67" s="37">
        <f t="shared" si="3"/>
        <v>-1323853</v>
      </c>
      <c r="I67" s="36" t="s">
        <v>20</v>
      </c>
      <c r="J67" s="36" t="s">
        <v>42</v>
      </c>
    </row>
    <row r="68" spans="1:10" x14ac:dyDescent="0.2">
      <c r="A68" s="35">
        <v>46080</v>
      </c>
      <c r="B68" s="36" t="s">
        <v>388</v>
      </c>
      <c r="C68" s="36" t="s">
        <v>165</v>
      </c>
      <c r="D68" s="36" t="s">
        <v>390</v>
      </c>
      <c r="E68" s="37">
        <v>-286863</v>
      </c>
      <c r="F68" s="53">
        <f t="shared" si="2"/>
        <v>7.9999860560616046E-2</v>
      </c>
      <c r="G68" s="37">
        <v>-22949</v>
      </c>
      <c r="H68" s="37">
        <f t="shared" si="3"/>
        <v>-309812</v>
      </c>
      <c r="I68" s="36" t="s">
        <v>14</v>
      </c>
      <c r="J68" s="36" t="s">
        <v>40</v>
      </c>
    </row>
    <row r="69" spans="1:10" x14ac:dyDescent="0.2">
      <c r="A69" s="35">
        <v>46063</v>
      </c>
      <c r="B69" s="36" t="s">
        <v>391</v>
      </c>
      <c r="C69" s="36"/>
      <c r="D69" s="36" t="s">
        <v>420</v>
      </c>
      <c r="E69" s="37">
        <v>-946836</v>
      </c>
      <c r="F69" s="53">
        <f t="shared" si="2"/>
        <v>0.10000042245964454</v>
      </c>
      <c r="G69" s="37">
        <v>-94684</v>
      </c>
      <c r="H69" s="37">
        <f t="shared" si="3"/>
        <v>-1041520</v>
      </c>
      <c r="I69" s="36" t="s">
        <v>20</v>
      </c>
      <c r="J69" s="36" t="s">
        <v>42</v>
      </c>
    </row>
    <row r="70" spans="1:10" x14ac:dyDescent="0.2">
      <c r="A70" s="35">
        <v>46064</v>
      </c>
      <c r="B70" s="36" t="s">
        <v>392</v>
      </c>
      <c r="C70" s="36"/>
      <c r="D70" s="36" t="s">
        <v>421</v>
      </c>
      <c r="E70" s="37">
        <v>-3156120</v>
      </c>
      <c r="F70" s="53">
        <f t="shared" si="2"/>
        <v>8.0000126737893362E-2</v>
      </c>
      <c r="G70" s="37">
        <v>-252490</v>
      </c>
      <c r="H70" s="37">
        <f t="shared" si="3"/>
        <v>-3408610</v>
      </c>
      <c r="I70" s="36" t="s">
        <v>20</v>
      </c>
      <c r="J70" s="36" t="s">
        <v>42</v>
      </c>
    </row>
    <row r="71" spans="1:10" x14ac:dyDescent="0.2">
      <c r="A71" s="35">
        <v>46063</v>
      </c>
      <c r="B71" s="36" t="s">
        <v>393</v>
      </c>
      <c r="C71" s="36"/>
      <c r="D71" s="36" t="s">
        <v>422</v>
      </c>
      <c r="E71" s="37">
        <v>-2125625</v>
      </c>
      <c r="F71" s="53">
        <f t="shared" si="2"/>
        <v>0.10000023522493384</v>
      </c>
      <c r="G71" s="37">
        <v>-212563</v>
      </c>
      <c r="H71" s="37">
        <f t="shared" si="3"/>
        <v>-2338188</v>
      </c>
      <c r="I71" s="36" t="s">
        <v>13</v>
      </c>
      <c r="J71" s="36" t="s">
        <v>35</v>
      </c>
    </row>
    <row r="72" spans="1:10" x14ac:dyDescent="0.2">
      <c r="A72" s="35">
        <v>46065</v>
      </c>
      <c r="B72" s="36" t="s">
        <v>394</v>
      </c>
      <c r="C72" s="36"/>
      <c r="D72" s="36" t="s">
        <v>423</v>
      </c>
      <c r="E72" s="37">
        <v>-7085415</v>
      </c>
      <c r="F72" s="53">
        <f t="shared" si="2"/>
        <v>7.9999971773001305E-2</v>
      </c>
      <c r="G72" s="37">
        <v>-566833</v>
      </c>
      <c r="H72" s="37">
        <f t="shared" si="3"/>
        <v>-7652248</v>
      </c>
      <c r="I72" s="36" t="s">
        <v>13</v>
      </c>
      <c r="J72" s="36" t="s">
        <v>35</v>
      </c>
    </row>
    <row r="73" spans="1:10" x14ac:dyDescent="0.2">
      <c r="A73" s="35">
        <v>46065</v>
      </c>
      <c r="B73" s="36" t="s">
        <v>394</v>
      </c>
      <c r="C73" s="36"/>
      <c r="D73" s="36" t="s">
        <v>424</v>
      </c>
      <c r="E73" s="37">
        <v>-16000000</v>
      </c>
      <c r="F73" s="53">
        <f t="shared" si="2"/>
        <v>0.08</v>
      </c>
      <c r="G73" s="37">
        <v>-1280000</v>
      </c>
      <c r="H73" s="37">
        <f t="shared" si="3"/>
        <v>-17280000</v>
      </c>
      <c r="I73" s="36" t="s">
        <v>13</v>
      </c>
      <c r="J73" s="36" t="s">
        <v>35</v>
      </c>
    </row>
    <row r="74" spans="1:10" x14ac:dyDescent="0.2">
      <c r="A74" s="35">
        <v>46064</v>
      </c>
      <c r="B74" s="36" t="s">
        <v>395</v>
      </c>
      <c r="C74" s="36"/>
      <c r="D74" s="36" t="s">
        <v>422</v>
      </c>
      <c r="E74" s="37">
        <v>-76412</v>
      </c>
      <c r="F74" s="53">
        <f t="shared" si="2"/>
        <v>9.9997382610061247E-2</v>
      </c>
      <c r="G74" s="37">
        <v>-7641</v>
      </c>
      <c r="H74" s="37">
        <f t="shared" si="3"/>
        <v>-84053</v>
      </c>
      <c r="I74" s="36" t="s">
        <v>25</v>
      </c>
      <c r="J74" s="36" t="s">
        <v>36</v>
      </c>
    </row>
    <row r="75" spans="1:10" x14ac:dyDescent="0.2">
      <c r="A75" s="35">
        <v>46064</v>
      </c>
      <c r="B75" s="36" t="s">
        <v>396</v>
      </c>
      <c r="C75" s="36"/>
      <c r="D75" s="36" t="s">
        <v>423</v>
      </c>
      <c r="E75" s="37">
        <v>-254708</v>
      </c>
      <c r="F75" s="53">
        <f t="shared" si="2"/>
        <v>8.0001413383168171E-2</v>
      </c>
      <c r="G75" s="37">
        <v>-20377</v>
      </c>
      <c r="H75" s="37">
        <f t="shared" si="3"/>
        <v>-275085</v>
      </c>
      <c r="I75" s="36" t="s">
        <v>25</v>
      </c>
      <c r="J75" s="36" t="s">
        <v>36</v>
      </c>
    </row>
    <row r="76" spans="1:10" x14ac:dyDescent="0.2">
      <c r="A76" s="35">
        <v>46064</v>
      </c>
      <c r="B76" s="36" t="s">
        <v>397</v>
      </c>
      <c r="C76" s="36"/>
      <c r="D76" s="36" t="s">
        <v>422</v>
      </c>
      <c r="E76" s="37">
        <v>-114781</v>
      </c>
      <c r="F76" s="53">
        <f t="shared" si="2"/>
        <v>9.9999128775668453E-2</v>
      </c>
      <c r="G76" s="37">
        <v>-11478</v>
      </c>
      <c r="H76" s="37">
        <f t="shared" si="3"/>
        <v>-126259</v>
      </c>
      <c r="I76" s="36" t="s">
        <v>51</v>
      </c>
      <c r="J76" s="36" t="s">
        <v>52</v>
      </c>
    </row>
    <row r="77" spans="1:10" x14ac:dyDescent="0.2">
      <c r="A77" s="35">
        <v>46064</v>
      </c>
      <c r="B77" s="36" t="s">
        <v>398</v>
      </c>
      <c r="C77" s="36"/>
      <c r="D77" s="36" t="s">
        <v>423</v>
      </c>
      <c r="E77" s="37">
        <v>-382603</v>
      </c>
      <c r="F77" s="53">
        <f t="shared" si="2"/>
        <v>7.999937271793478E-2</v>
      </c>
      <c r="G77" s="37">
        <v>-30608</v>
      </c>
      <c r="H77" s="37">
        <f t="shared" si="3"/>
        <v>-413211</v>
      </c>
      <c r="I77" s="36" t="s">
        <v>51</v>
      </c>
      <c r="J77" s="36" t="s">
        <v>52</v>
      </c>
    </row>
    <row r="78" spans="1:10" x14ac:dyDescent="0.2">
      <c r="A78" s="35">
        <v>46065</v>
      </c>
      <c r="B78" s="36" t="s">
        <v>399</v>
      </c>
      <c r="C78" s="36"/>
      <c r="D78" s="36" t="s">
        <v>422</v>
      </c>
      <c r="E78" s="37">
        <v>-95005</v>
      </c>
      <c r="F78" s="53">
        <f t="shared" si="2"/>
        <v>0.100005262880901</v>
      </c>
      <c r="G78" s="37">
        <v>-9501</v>
      </c>
      <c r="H78" s="37">
        <f t="shared" si="3"/>
        <v>-104506</v>
      </c>
      <c r="I78" s="36" t="s">
        <v>44</v>
      </c>
      <c r="J78" s="36" t="s">
        <v>45</v>
      </c>
    </row>
    <row r="79" spans="1:10" x14ac:dyDescent="0.2">
      <c r="A79" s="35">
        <v>46065</v>
      </c>
      <c r="B79" s="36" t="s">
        <v>400</v>
      </c>
      <c r="C79" s="36"/>
      <c r="D79" s="36" t="s">
        <v>423</v>
      </c>
      <c r="E79" s="37">
        <v>-316685</v>
      </c>
      <c r="F79" s="53">
        <f t="shared" si="2"/>
        <v>8.000063154238439E-2</v>
      </c>
      <c r="G79" s="37">
        <v>-25335</v>
      </c>
      <c r="H79" s="37">
        <f t="shared" si="3"/>
        <v>-342020</v>
      </c>
      <c r="I79" s="36" t="s">
        <v>44</v>
      </c>
      <c r="J79" s="36" t="s">
        <v>45</v>
      </c>
    </row>
    <row r="80" spans="1:10" x14ac:dyDescent="0.2">
      <c r="A80" s="35">
        <v>46066</v>
      </c>
      <c r="B80" s="36" t="s">
        <v>401</v>
      </c>
      <c r="C80" s="36"/>
      <c r="D80" s="36" t="s">
        <v>422</v>
      </c>
      <c r="E80" s="37">
        <v>-326250</v>
      </c>
      <c r="F80" s="53">
        <f t="shared" si="2"/>
        <v>0.1</v>
      </c>
      <c r="G80" s="37">
        <v>-32625</v>
      </c>
      <c r="H80" s="37">
        <f t="shared" si="3"/>
        <v>-358875</v>
      </c>
      <c r="I80" s="36" t="s">
        <v>15</v>
      </c>
      <c r="J80" s="36" t="s">
        <v>37</v>
      </c>
    </row>
    <row r="81" spans="1:10" x14ac:dyDescent="0.2">
      <c r="A81" s="35">
        <v>46068</v>
      </c>
      <c r="B81" s="36" t="s">
        <v>402</v>
      </c>
      <c r="C81" s="36"/>
      <c r="D81" s="36" t="s">
        <v>423</v>
      </c>
      <c r="E81" s="37">
        <v>-1087501</v>
      </c>
      <c r="F81" s="53">
        <f t="shared" si="2"/>
        <v>7.999992643684925E-2</v>
      </c>
      <c r="G81" s="37">
        <v>-87000</v>
      </c>
      <c r="H81" s="37">
        <f t="shared" si="3"/>
        <v>-1174501</v>
      </c>
      <c r="I81" s="36" t="s">
        <v>15</v>
      </c>
      <c r="J81" s="36" t="s">
        <v>37</v>
      </c>
    </row>
    <row r="82" spans="1:10" x14ac:dyDescent="0.2">
      <c r="A82" s="35">
        <v>46066</v>
      </c>
      <c r="B82" s="36" t="s">
        <v>403</v>
      </c>
      <c r="C82" s="36"/>
      <c r="D82" s="36" t="s">
        <v>422</v>
      </c>
      <c r="E82" s="37">
        <v>-73205</v>
      </c>
      <c r="F82" s="53">
        <f t="shared" si="2"/>
        <v>0.10000683013455365</v>
      </c>
      <c r="G82" s="37">
        <v>-7321</v>
      </c>
      <c r="H82" s="37">
        <f t="shared" si="3"/>
        <v>-80526</v>
      </c>
      <c r="I82" s="36" t="s">
        <v>16</v>
      </c>
      <c r="J82" s="36" t="s">
        <v>39</v>
      </c>
    </row>
    <row r="83" spans="1:10" x14ac:dyDescent="0.2">
      <c r="A83" s="35">
        <v>46066</v>
      </c>
      <c r="B83" s="36" t="s">
        <v>404</v>
      </c>
      <c r="C83" s="36"/>
      <c r="D83" s="36" t="s">
        <v>423</v>
      </c>
      <c r="E83" s="37">
        <v>-244017</v>
      </c>
      <c r="F83" s="53">
        <f t="shared" si="2"/>
        <v>7.9998524692951725E-2</v>
      </c>
      <c r="G83" s="37">
        <v>-19521</v>
      </c>
      <c r="H83" s="37">
        <f t="shared" si="3"/>
        <v>-263538</v>
      </c>
      <c r="I83" s="36" t="s">
        <v>16</v>
      </c>
      <c r="J83" s="36" t="s">
        <v>39</v>
      </c>
    </row>
    <row r="84" spans="1:10" x14ac:dyDescent="0.2">
      <c r="A84" s="35">
        <v>46071</v>
      </c>
      <c r="B84" s="36" t="s">
        <v>405</v>
      </c>
      <c r="C84" s="36"/>
      <c r="D84" s="36" t="s">
        <v>422</v>
      </c>
      <c r="E84" s="37">
        <v>-412405</v>
      </c>
      <c r="F84" s="53">
        <f t="shared" si="2"/>
        <v>0.10000121240043161</v>
      </c>
      <c r="G84" s="37">
        <v>-41241</v>
      </c>
      <c r="H84" s="37">
        <f t="shared" si="3"/>
        <v>-453646</v>
      </c>
      <c r="I84" s="36" t="s">
        <v>19</v>
      </c>
      <c r="J84" s="36" t="s">
        <v>38</v>
      </c>
    </row>
    <row r="85" spans="1:10" x14ac:dyDescent="0.2">
      <c r="A85" s="35">
        <v>46065</v>
      </c>
      <c r="B85" s="36" t="s">
        <v>406</v>
      </c>
      <c r="C85" s="36"/>
      <c r="D85" s="36" t="s">
        <v>423</v>
      </c>
      <c r="E85" s="37">
        <v>-1374684</v>
      </c>
      <c r="F85" s="53">
        <f t="shared" si="2"/>
        <v>8.0000203683173732E-2</v>
      </c>
      <c r="G85" s="37">
        <v>-109975</v>
      </c>
      <c r="H85" s="37">
        <f t="shared" si="3"/>
        <v>-1484659</v>
      </c>
      <c r="I85" s="36" t="s">
        <v>19</v>
      </c>
      <c r="J85" s="36" t="s">
        <v>38</v>
      </c>
    </row>
    <row r="86" spans="1:10" x14ac:dyDescent="0.2">
      <c r="A86" s="35">
        <v>46075</v>
      </c>
      <c r="B86" s="36" t="s">
        <v>407</v>
      </c>
      <c r="C86" s="36"/>
      <c r="D86" s="36" t="s">
        <v>422</v>
      </c>
      <c r="E86" s="37">
        <v>-175774</v>
      </c>
      <c r="F86" s="53">
        <f t="shared" si="2"/>
        <v>9.9997724350586542E-2</v>
      </c>
      <c r="G86" s="37">
        <v>-17577</v>
      </c>
      <c r="H86" s="37">
        <f t="shared" si="3"/>
        <v>-193351</v>
      </c>
      <c r="I86" s="36" t="s">
        <v>14</v>
      </c>
      <c r="J86" s="36" t="s">
        <v>40</v>
      </c>
    </row>
    <row r="87" spans="1:10" x14ac:dyDescent="0.2">
      <c r="A87" s="35">
        <v>46075</v>
      </c>
      <c r="B87" s="36" t="s">
        <v>408</v>
      </c>
      <c r="C87" s="36"/>
      <c r="D87" s="36" t="s">
        <v>423</v>
      </c>
      <c r="E87" s="37">
        <v>-585913</v>
      </c>
      <c r="F87" s="53">
        <f t="shared" si="2"/>
        <v>7.9999931730478757E-2</v>
      </c>
      <c r="G87" s="37">
        <v>-46873</v>
      </c>
      <c r="H87" s="37">
        <f t="shared" si="3"/>
        <v>-632786</v>
      </c>
      <c r="I87" s="36" t="s">
        <v>14</v>
      </c>
      <c r="J87" s="36" t="s">
        <v>40</v>
      </c>
    </row>
    <row r="88" spans="1:10" x14ac:dyDescent="0.2">
      <c r="A88" s="35">
        <v>46076</v>
      </c>
      <c r="B88" s="36" t="s">
        <v>409</v>
      </c>
      <c r="C88" s="36"/>
      <c r="D88" s="36" t="s">
        <v>420</v>
      </c>
      <c r="E88" s="37">
        <v>-161582</v>
      </c>
      <c r="F88" s="53">
        <f t="shared" si="2"/>
        <v>9.9998762238368136E-2</v>
      </c>
      <c r="G88" s="37">
        <v>-16158</v>
      </c>
      <c r="H88" s="37">
        <f t="shared" si="3"/>
        <v>-177740</v>
      </c>
      <c r="I88" s="36" t="s">
        <v>17</v>
      </c>
      <c r="J88" s="36" t="s">
        <v>43</v>
      </c>
    </row>
    <row r="89" spans="1:10" x14ac:dyDescent="0.2">
      <c r="A89" s="35">
        <v>46076</v>
      </c>
      <c r="B89" s="36" t="s">
        <v>410</v>
      </c>
      <c r="C89" s="36"/>
      <c r="D89" s="36" t="s">
        <v>421</v>
      </c>
      <c r="E89" s="37">
        <v>-538608</v>
      </c>
      <c r="F89" s="53">
        <f t="shared" si="2"/>
        <v>8.0000668389626592E-2</v>
      </c>
      <c r="G89" s="37">
        <v>-43089</v>
      </c>
      <c r="H89" s="37">
        <f t="shared" si="3"/>
        <v>-581697</v>
      </c>
      <c r="I89" s="36" t="s">
        <v>17</v>
      </c>
      <c r="J89" s="36" t="s">
        <v>43</v>
      </c>
    </row>
    <row r="90" spans="1:10" x14ac:dyDescent="0.2">
      <c r="A90" s="35">
        <v>46076</v>
      </c>
      <c r="B90" s="36" t="s">
        <v>411</v>
      </c>
      <c r="C90" s="36"/>
      <c r="D90" s="36" t="s">
        <v>422</v>
      </c>
      <c r="E90" s="37">
        <v>-106636</v>
      </c>
      <c r="F90" s="53">
        <f t="shared" si="2"/>
        <v>0.10000375107843505</v>
      </c>
      <c r="G90" s="37">
        <v>-10664</v>
      </c>
      <c r="H90" s="37">
        <f t="shared" si="3"/>
        <v>-117300</v>
      </c>
      <c r="I90" s="36" t="s">
        <v>13</v>
      </c>
      <c r="J90" s="36" t="s">
        <v>35</v>
      </c>
    </row>
    <row r="91" spans="1:10" x14ac:dyDescent="0.2">
      <c r="A91" s="35">
        <v>46064</v>
      </c>
      <c r="B91" s="36" t="s">
        <v>412</v>
      </c>
      <c r="C91" s="36"/>
      <c r="D91" s="36" t="s">
        <v>423</v>
      </c>
      <c r="E91" s="37">
        <v>-355452</v>
      </c>
      <c r="F91" s="53">
        <f t="shared" si="2"/>
        <v>7.9999549868899317E-2</v>
      </c>
      <c r="G91" s="37">
        <v>-28436</v>
      </c>
      <c r="H91" s="37">
        <f t="shared" si="3"/>
        <v>-383888</v>
      </c>
      <c r="I91" s="36" t="s">
        <v>13</v>
      </c>
      <c r="J91" s="36" t="s">
        <v>35</v>
      </c>
    </row>
    <row r="92" spans="1:10" x14ac:dyDescent="0.2">
      <c r="A92" s="35">
        <v>46076</v>
      </c>
      <c r="B92" s="36" t="s">
        <v>413</v>
      </c>
      <c r="C92" s="36"/>
      <c r="D92" s="36" t="s">
        <v>425</v>
      </c>
      <c r="E92" s="37">
        <v>-3673470</v>
      </c>
      <c r="F92" s="53">
        <f t="shared" si="2"/>
        <v>8.0000381111047597E-2</v>
      </c>
      <c r="G92" s="37">
        <v>-293879</v>
      </c>
      <c r="H92" s="37">
        <f t="shared" si="3"/>
        <v>-3967349</v>
      </c>
      <c r="I92" s="36" t="s">
        <v>13</v>
      </c>
      <c r="J92" s="36" t="s">
        <v>35</v>
      </c>
    </row>
    <row r="93" spans="1:10" x14ac:dyDescent="0.2">
      <c r="A93" s="35">
        <v>46078</v>
      </c>
      <c r="B93" s="36" t="s">
        <v>414</v>
      </c>
      <c r="C93" s="36"/>
      <c r="D93" s="36" t="s">
        <v>420</v>
      </c>
      <c r="E93" s="37">
        <v>-201811</v>
      </c>
      <c r="F93" s="53">
        <f t="shared" si="2"/>
        <v>9.9999504486871379E-2</v>
      </c>
      <c r="G93" s="37">
        <v>-20181</v>
      </c>
      <c r="H93" s="37">
        <f t="shared" si="3"/>
        <v>-221992</v>
      </c>
      <c r="I93" s="36" t="s">
        <v>24</v>
      </c>
      <c r="J93" s="36" t="s">
        <v>41</v>
      </c>
    </row>
    <row r="94" spans="1:10" x14ac:dyDescent="0.2">
      <c r="A94" s="35">
        <v>46078</v>
      </c>
      <c r="B94" s="36" t="s">
        <v>415</v>
      </c>
      <c r="C94" s="36"/>
      <c r="D94" s="36" t="s">
        <v>421</v>
      </c>
      <c r="E94" s="37">
        <v>-672702</v>
      </c>
      <c r="F94" s="53">
        <f t="shared" si="2"/>
        <v>7.9999762153226836E-2</v>
      </c>
      <c r="G94" s="37">
        <v>-53816</v>
      </c>
      <c r="H94" s="37">
        <f t="shared" si="3"/>
        <v>-726518</v>
      </c>
      <c r="I94" s="36" t="s">
        <v>24</v>
      </c>
      <c r="J94" s="36" t="s">
        <v>41</v>
      </c>
    </row>
    <row r="95" spans="1:10" x14ac:dyDescent="0.2">
      <c r="A95" s="35">
        <v>46078</v>
      </c>
      <c r="B95" s="36" t="s">
        <v>416</v>
      </c>
      <c r="C95" s="36"/>
      <c r="D95" s="36" t="s">
        <v>422</v>
      </c>
      <c r="E95" s="37">
        <v>-158971</v>
      </c>
      <c r="F95" s="53">
        <f t="shared" si="2"/>
        <v>9.9999370954450814E-2</v>
      </c>
      <c r="G95" s="37">
        <v>-15897</v>
      </c>
      <c r="H95" s="37">
        <f t="shared" si="3"/>
        <v>-174868</v>
      </c>
      <c r="I95" s="36" t="s">
        <v>47</v>
      </c>
      <c r="J95" s="36" t="s">
        <v>53</v>
      </c>
    </row>
    <row r="96" spans="1:10" x14ac:dyDescent="0.2">
      <c r="A96" s="35">
        <v>46064</v>
      </c>
      <c r="B96" s="36" t="s">
        <v>417</v>
      </c>
      <c r="C96" s="36"/>
      <c r="D96" s="36" t="s">
        <v>423</v>
      </c>
      <c r="E96" s="37">
        <v>-529902</v>
      </c>
      <c r="F96" s="53">
        <f t="shared" si="2"/>
        <v>7.9999698057376653E-2</v>
      </c>
      <c r="G96" s="37">
        <v>-42392</v>
      </c>
      <c r="H96" s="37">
        <f t="shared" si="3"/>
        <v>-572294</v>
      </c>
      <c r="I96" s="36" t="s">
        <v>47</v>
      </c>
      <c r="J96" s="36" t="s">
        <v>53</v>
      </c>
    </row>
    <row r="97" spans="1:10" x14ac:dyDescent="0.2">
      <c r="A97" s="35">
        <v>46078</v>
      </c>
      <c r="B97" s="36" t="s">
        <v>418</v>
      </c>
      <c r="C97" s="36"/>
      <c r="D97" s="36" t="s">
        <v>422</v>
      </c>
      <c r="E97" s="37">
        <v>-964924</v>
      </c>
      <c r="F97" s="53">
        <f t="shared" si="2"/>
        <v>9.9999585459580237E-2</v>
      </c>
      <c r="G97" s="37">
        <v>-96492</v>
      </c>
      <c r="H97" s="37">
        <f t="shared" si="3"/>
        <v>-1061416</v>
      </c>
      <c r="I97" s="36" t="s">
        <v>18</v>
      </c>
      <c r="J97" s="36" t="s">
        <v>34</v>
      </c>
    </row>
    <row r="98" spans="1:10" x14ac:dyDescent="0.2">
      <c r="A98" s="35">
        <v>46063</v>
      </c>
      <c r="B98" s="36" t="s">
        <v>419</v>
      </c>
      <c r="C98" s="36"/>
      <c r="D98" s="36" t="s">
        <v>423</v>
      </c>
      <c r="E98" s="37">
        <v>-3216414</v>
      </c>
      <c r="F98" s="53">
        <f t="shared" si="2"/>
        <v>7.9999962691369955E-2</v>
      </c>
      <c r="G98" s="37">
        <v>-257313</v>
      </c>
      <c r="H98" s="37">
        <f t="shared" si="3"/>
        <v>-3473727</v>
      </c>
      <c r="I98" s="36" t="s">
        <v>18</v>
      </c>
      <c r="J98" s="36" t="s">
        <v>34</v>
      </c>
    </row>
    <row r="99" spans="1:10" x14ac:dyDescent="0.2">
      <c r="A99" s="35">
        <v>46066</v>
      </c>
      <c r="B99" s="36">
        <v>257</v>
      </c>
      <c r="C99" s="36"/>
      <c r="D99" s="36" t="s">
        <v>426</v>
      </c>
      <c r="E99" s="37">
        <v>-941782</v>
      </c>
      <c r="F99" s="53">
        <f t="shared" si="2"/>
        <v>8.0000467199415573E-2</v>
      </c>
      <c r="G99" s="37">
        <v>-75343</v>
      </c>
      <c r="H99" s="37">
        <f t="shared" si="3"/>
        <v>-1017125</v>
      </c>
      <c r="I99" s="36" t="s">
        <v>24</v>
      </c>
      <c r="J99" s="36" t="s">
        <v>41</v>
      </c>
    </row>
    <row r="100" spans="1:10" x14ac:dyDescent="0.2">
      <c r="A100" s="35">
        <v>46066</v>
      </c>
      <c r="B100" s="36">
        <v>250</v>
      </c>
      <c r="C100" s="36"/>
      <c r="D100" s="36" t="s">
        <v>427</v>
      </c>
      <c r="E100" s="37">
        <v>-754051</v>
      </c>
      <c r="F100" s="53">
        <f t="shared" si="2"/>
        <v>7.9999893906380334E-2</v>
      </c>
      <c r="G100" s="37">
        <v>-60324</v>
      </c>
      <c r="H100" s="37">
        <f t="shared" si="3"/>
        <v>-814375</v>
      </c>
      <c r="I100" s="36" t="s">
        <v>17</v>
      </c>
      <c r="J100" s="36" t="s">
        <v>43</v>
      </c>
    </row>
    <row r="101" spans="1:10" x14ac:dyDescent="0.2">
      <c r="A101" s="35">
        <v>46066</v>
      </c>
      <c r="B101" s="36">
        <v>256</v>
      </c>
      <c r="C101" s="36"/>
      <c r="D101" s="36" t="s">
        <v>428</v>
      </c>
      <c r="E101" s="37">
        <v>-4418569</v>
      </c>
      <c r="F101" s="53">
        <f t="shared" si="2"/>
        <v>8.0000108632455436E-2</v>
      </c>
      <c r="G101" s="37">
        <v>-353486</v>
      </c>
      <c r="H101" s="37">
        <f t="shared" si="3"/>
        <v>-4772055</v>
      </c>
      <c r="I101" s="36" t="s">
        <v>20</v>
      </c>
      <c r="J101" s="36" t="s">
        <v>42</v>
      </c>
    </row>
    <row r="102" spans="1:10" x14ac:dyDescent="0.2">
      <c r="A102" s="35">
        <v>46066</v>
      </c>
      <c r="B102" s="36">
        <v>255</v>
      </c>
      <c r="C102" s="36"/>
      <c r="D102" s="36" t="s">
        <v>429</v>
      </c>
      <c r="E102" s="37">
        <v>-1924558</v>
      </c>
      <c r="F102" s="53">
        <f t="shared" si="2"/>
        <v>8.0000187055937005E-2</v>
      </c>
      <c r="G102" s="37">
        <v>-153965</v>
      </c>
      <c r="H102" s="37">
        <f t="shared" si="3"/>
        <v>-2078523</v>
      </c>
      <c r="I102" s="36" t="s">
        <v>19</v>
      </c>
      <c r="J102" s="36" t="s">
        <v>38</v>
      </c>
    </row>
    <row r="103" spans="1:10" x14ac:dyDescent="0.2">
      <c r="A103" s="35">
        <v>46066</v>
      </c>
      <c r="B103" s="36">
        <v>254</v>
      </c>
      <c r="C103" s="36"/>
      <c r="D103" s="36" t="s">
        <v>430</v>
      </c>
      <c r="E103" s="37">
        <v>-4502980</v>
      </c>
      <c r="F103" s="53">
        <f t="shared" si="2"/>
        <v>7.999991116993635E-2</v>
      </c>
      <c r="G103" s="37">
        <v>-360238</v>
      </c>
      <c r="H103" s="37">
        <f t="shared" si="3"/>
        <v>-4863218</v>
      </c>
      <c r="I103" s="36" t="s">
        <v>18</v>
      </c>
      <c r="J103" s="36" t="s">
        <v>34</v>
      </c>
    </row>
    <row r="104" spans="1:10" x14ac:dyDescent="0.2">
      <c r="A104" s="35">
        <v>46066</v>
      </c>
      <c r="B104" s="36">
        <v>253</v>
      </c>
      <c r="C104" s="36"/>
      <c r="D104" s="36" t="s">
        <v>431</v>
      </c>
      <c r="E104" s="37">
        <v>-341623</v>
      </c>
      <c r="F104" s="53">
        <f t="shared" si="2"/>
        <v>8.0000468352540668E-2</v>
      </c>
      <c r="G104" s="37">
        <v>-27330</v>
      </c>
      <c r="H104" s="37">
        <f t="shared" si="3"/>
        <v>-368953</v>
      </c>
      <c r="I104" s="36" t="s">
        <v>16</v>
      </c>
      <c r="J104" s="36" t="s">
        <v>39</v>
      </c>
    </row>
    <row r="105" spans="1:10" x14ac:dyDescent="0.2">
      <c r="A105" s="35">
        <v>46066</v>
      </c>
      <c r="B105" s="36">
        <v>252</v>
      </c>
      <c r="C105" s="36"/>
      <c r="D105" s="36" t="s">
        <v>432</v>
      </c>
      <c r="E105" s="37">
        <v>-356591</v>
      </c>
      <c r="F105" s="53">
        <f t="shared" si="2"/>
        <v>7.9999214786688394E-2</v>
      </c>
      <c r="G105" s="37">
        <v>-28527</v>
      </c>
      <c r="H105" s="37">
        <f t="shared" si="3"/>
        <v>-385118</v>
      </c>
      <c r="I105" s="36" t="s">
        <v>25</v>
      </c>
      <c r="J105" s="36" t="s">
        <v>36</v>
      </c>
    </row>
    <row r="106" spans="1:10" x14ac:dyDescent="0.2">
      <c r="A106" s="35">
        <v>46066</v>
      </c>
      <c r="B106" s="36">
        <v>251</v>
      </c>
      <c r="C106" s="36"/>
      <c r="D106" s="36" t="s">
        <v>433</v>
      </c>
      <c r="E106" s="37">
        <v>-1522501</v>
      </c>
      <c r="F106" s="53">
        <f t="shared" si="2"/>
        <v>7.9999947454878526E-2</v>
      </c>
      <c r="G106" s="37">
        <v>-121800</v>
      </c>
      <c r="H106" s="37">
        <f t="shared" si="3"/>
        <v>-1644301</v>
      </c>
      <c r="I106" s="36" t="s">
        <v>15</v>
      </c>
      <c r="J106" s="36" t="s">
        <v>37</v>
      </c>
    </row>
    <row r="107" spans="1:10" x14ac:dyDescent="0.2">
      <c r="A107" s="35">
        <v>46066</v>
      </c>
      <c r="B107" s="36">
        <v>249</v>
      </c>
      <c r="C107" s="36"/>
      <c r="D107" s="36" t="s">
        <v>434</v>
      </c>
      <c r="E107" s="37">
        <v>-820278</v>
      </c>
      <c r="F107" s="53">
        <f t="shared" si="2"/>
        <v>7.9999707416266191E-2</v>
      </c>
      <c r="G107" s="37">
        <v>-65622</v>
      </c>
      <c r="H107" s="37">
        <f t="shared" si="3"/>
        <v>-885900</v>
      </c>
      <c r="I107" s="36" t="s">
        <v>14</v>
      </c>
      <c r="J107" s="36" t="s">
        <v>40</v>
      </c>
    </row>
    <row r="108" spans="1:10" x14ac:dyDescent="0.2">
      <c r="A108" s="35">
        <v>46066</v>
      </c>
      <c r="B108" s="36">
        <v>248</v>
      </c>
      <c r="C108" s="36"/>
      <c r="D108" s="36" t="s">
        <v>435</v>
      </c>
      <c r="E108" s="37">
        <v>-443359</v>
      </c>
      <c r="F108" s="53">
        <f t="shared" si="2"/>
        <v>8.000063154238439E-2</v>
      </c>
      <c r="G108" s="37">
        <v>-35469</v>
      </c>
      <c r="H108" s="37">
        <f t="shared" si="3"/>
        <v>-478828</v>
      </c>
      <c r="I108" s="36" t="s">
        <v>44</v>
      </c>
      <c r="J108" s="36" t="s">
        <v>45</v>
      </c>
    </row>
    <row r="109" spans="1:10" x14ac:dyDescent="0.2">
      <c r="A109" s="35">
        <v>46066</v>
      </c>
      <c r="B109" s="36">
        <v>247</v>
      </c>
      <c r="C109" s="36"/>
      <c r="D109" s="36" t="s">
        <v>436</v>
      </c>
      <c r="E109" s="37">
        <v>-741863</v>
      </c>
      <c r="F109" s="53">
        <f t="shared" si="2"/>
        <v>7.9999946081688936E-2</v>
      </c>
      <c r="G109" s="37">
        <v>-59349</v>
      </c>
      <c r="H109" s="37">
        <f t="shared" si="3"/>
        <v>-801212</v>
      </c>
      <c r="I109" s="36" t="s">
        <v>47</v>
      </c>
      <c r="J109" s="36" t="s">
        <v>53</v>
      </c>
    </row>
    <row r="110" spans="1:10" x14ac:dyDescent="0.2">
      <c r="A110" s="35">
        <v>46066</v>
      </c>
      <c r="B110" s="36">
        <v>246</v>
      </c>
      <c r="C110" s="36"/>
      <c r="D110" s="36" t="s">
        <v>437</v>
      </c>
      <c r="E110" s="37">
        <v>-535644</v>
      </c>
      <c r="F110" s="53">
        <f t="shared" si="2"/>
        <v>8.0000896117570622E-2</v>
      </c>
      <c r="G110" s="37">
        <v>-42852</v>
      </c>
      <c r="H110" s="37">
        <f t="shared" si="3"/>
        <v>-578496</v>
      </c>
      <c r="I110" s="36" t="s">
        <v>51</v>
      </c>
      <c r="J110" s="36" t="s">
        <v>52</v>
      </c>
    </row>
    <row r="111" spans="1:10" x14ac:dyDescent="0.2">
      <c r="A111" s="35">
        <v>46066</v>
      </c>
      <c r="B111" s="36">
        <v>245</v>
      </c>
      <c r="C111" s="36"/>
      <c r="D111" s="36" t="s">
        <v>438</v>
      </c>
      <c r="E111" s="37">
        <v>-497633</v>
      </c>
      <c r="F111" s="53">
        <f t="shared" si="2"/>
        <v>8.0000723424692499E-2</v>
      </c>
      <c r="G111" s="37">
        <v>-39811</v>
      </c>
      <c r="H111" s="37">
        <f t="shared" si="3"/>
        <v>-537444</v>
      </c>
      <c r="I111" s="36" t="s">
        <v>13</v>
      </c>
      <c r="J111" s="36" t="s">
        <v>35</v>
      </c>
    </row>
    <row r="112" spans="1:10" x14ac:dyDescent="0.2">
      <c r="A112" s="35">
        <v>46066</v>
      </c>
      <c r="B112" s="36">
        <v>244</v>
      </c>
      <c r="C112" s="36"/>
      <c r="D112" s="36" t="s">
        <v>439</v>
      </c>
      <c r="E112" s="37">
        <v>-9919582</v>
      </c>
      <c r="F112" s="53">
        <f t="shared" si="2"/>
        <v>8.0000044356707767E-2</v>
      </c>
      <c r="G112" s="37">
        <v>-793567</v>
      </c>
      <c r="H112" s="37">
        <f t="shared" si="3"/>
        <v>-10713149</v>
      </c>
      <c r="I112" s="36" t="s">
        <v>13</v>
      </c>
      <c r="J112" s="36" t="s">
        <v>35</v>
      </c>
    </row>
    <row r="113" spans="1:10" x14ac:dyDescent="0.2">
      <c r="A113" s="35"/>
      <c r="B113" s="36"/>
      <c r="C113" s="36"/>
      <c r="D113" s="36"/>
      <c r="E113" s="37"/>
      <c r="F113" s="38"/>
      <c r="G113" s="37"/>
      <c r="H113" s="37"/>
      <c r="I113" s="36"/>
      <c r="J113" s="36"/>
    </row>
    <row r="114" spans="1:10" x14ac:dyDescent="0.2">
      <c r="A114" s="35"/>
      <c r="B114" s="36"/>
      <c r="C114" s="36"/>
      <c r="D114" s="36"/>
      <c r="E114" s="37"/>
      <c r="F114" s="38"/>
      <c r="G114" s="37"/>
      <c r="H114" s="37"/>
      <c r="I114" s="36"/>
      <c r="J114" s="36"/>
    </row>
    <row r="115" spans="1:10" x14ac:dyDescent="0.2">
      <c r="A115" s="35"/>
      <c r="B115" s="36"/>
      <c r="C115" s="36"/>
      <c r="D115" s="36"/>
      <c r="E115" s="37"/>
      <c r="F115" s="38"/>
      <c r="G115" s="37"/>
      <c r="H115" s="37"/>
      <c r="I115" s="36"/>
      <c r="J115" s="36"/>
    </row>
    <row r="117" spans="1:10" x14ac:dyDescent="0.2">
      <c r="G117" s="37">
        <f>+SUBTOTAL(9,H:H)</f>
        <v>445425273</v>
      </c>
    </row>
    <row r="118" spans="1:10" x14ac:dyDescent="0.2">
      <c r="G118" s="46">
        <f>-G117</f>
        <v>-445425273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19C0-0DE1-417D-9AED-F452BD6F9681}">
  <dimension ref="A1:J109"/>
  <sheetViews>
    <sheetView topLeftCell="E1" workbookViewId="0">
      <selection activeCell="C78" sqref="C7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35">
        <v>46024</v>
      </c>
      <c r="B2" s="36" t="s">
        <v>73</v>
      </c>
      <c r="C2" s="36" t="s">
        <v>164</v>
      </c>
      <c r="D2" s="36" t="s">
        <v>166</v>
      </c>
      <c r="E2" s="37">
        <v>2411395</v>
      </c>
      <c r="F2" s="38" t="s">
        <v>33</v>
      </c>
      <c r="G2" s="37">
        <v>192912</v>
      </c>
      <c r="H2" s="37">
        <f>+E2+G2</f>
        <v>2604307</v>
      </c>
      <c r="I2" s="36" t="s">
        <v>17</v>
      </c>
      <c r="J2" s="36" t="s">
        <v>43</v>
      </c>
    </row>
    <row r="3" spans="1:10" x14ac:dyDescent="0.2">
      <c r="A3" s="35">
        <v>46025</v>
      </c>
      <c r="B3" s="36" t="s">
        <v>74</v>
      </c>
      <c r="C3" s="36" t="s">
        <v>164</v>
      </c>
      <c r="D3" s="36" t="s">
        <v>167</v>
      </c>
      <c r="E3" s="37">
        <v>9617130</v>
      </c>
      <c r="F3" s="38" t="s">
        <v>33</v>
      </c>
      <c r="G3" s="37">
        <v>769370</v>
      </c>
      <c r="H3" s="37">
        <f t="shared" ref="H3:H66" si="0">+E3+G3</f>
        <v>10386500</v>
      </c>
      <c r="I3" s="36" t="s">
        <v>13</v>
      </c>
      <c r="J3" s="36" t="s">
        <v>35</v>
      </c>
    </row>
    <row r="4" spans="1:10" x14ac:dyDescent="0.2">
      <c r="A4" s="35">
        <v>46028</v>
      </c>
      <c r="B4" s="36" t="s">
        <v>75</v>
      </c>
      <c r="C4" s="36" t="s">
        <v>164</v>
      </c>
      <c r="D4" s="36" t="s">
        <v>168</v>
      </c>
      <c r="E4" s="37">
        <v>2903200</v>
      </c>
      <c r="F4" s="38" t="s">
        <v>33</v>
      </c>
      <c r="G4" s="37">
        <v>232256</v>
      </c>
      <c r="H4" s="37">
        <f t="shared" si="0"/>
        <v>3135456</v>
      </c>
      <c r="I4" s="36" t="s">
        <v>14</v>
      </c>
      <c r="J4" s="36" t="s">
        <v>40</v>
      </c>
    </row>
    <row r="5" spans="1:10" x14ac:dyDescent="0.2">
      <c r="A5" s="35">
        <v>46028</v>
      </c>
      <c r="B5" s="36" t="s">
        <v>76</v>
      </c>
      <c r="C5" s="36" t="s">
        <v>164</v>
      </c>
      <c r="D5" s="36" t="s">
        <v>169</v>
      </c>
      <c r="E5" s="37">
        <v>1012060</v>
      </c>
      <c r="F5" s="38" t="s">
        <v>33</v>
      </c>
      <c r="G5" s="37">
        <v>80965</v>
      </c>
      <c r="H5" s="37">
        <f t="shared" si="0"/>
        <v>1093025</v>
      </c>
      <c r="I5" s="36" t="s">
        <v>47</v>
      </c>
      <c r="J5" s="36" t="s">
        <v>53</v>
      </c>
    </row>
    <row r="6" spans="1:10" x14ac:dyDescent="0.2">
      <c r="A6" s="35">
        <v>46028</v>
      </c>
      <c r="B6" s="36" t="s">
        <v>77</v>
      </c>
      <c r="C6" s="36" t="s">
        <v>164</v>
      </c>
      <c r="D6" s="36" t="s">
        <v>170</v>
      </c>
      <c r="E6" s="37">
        <v>1012060</v>
      </c>
      <c r="F6" s="38" t="s">
        <v>33</v>
      </c>
      <c r="G6" s="37">
        <v>80965</v>
      </c>
      <c r="H6" s="37">
        <f t="shared" si="0"/>
        <v>1093025</v>
      </c>
      <c r="I6" s="36" t="s">
        <v>47</v>
      </c>
      <c r="J6" s="36" t="s">
        <v>53</v>
      </c>
    </row>
    <row r="7" spans="1:10" x14ac:dyDescent="0.2">
      <c r="A7" s="35">
        <v>46028</v>
      </c>
      <c r="B7" s="36" t="s">
        <v>59</v>
      </c>
      <c r="C7" s="36" t="s">
        <v>164</v>
      </c>
      <c r="D7" s="36" t="s">
        <v>171</v>
      </c>
      <c r="E7" s="37">
        <v>2344905</v>
      </c>
      <c r="F7" s="38" t="s">
        <v>33</v>
      </c>
      <c r="G7" s="37">
        <v>187592</v>
      </c>
      <c r="H7" s="37">
        <f t="shared" si="0"/>
        <v>2532497</v>
      </c>
      <c r="I7" s="36" t="s">
        <v>24</v>
      </c>
      <c r="J7" s="36" t="s">
        <v>41</v>
      </c>
    </row>
    <row r="8" spans="1:10" x14ac:dyDescent="0.2">
      <c r="A8" s="35">
        <v>46028</v>
      </c>
      <c r="B8" s="36" t="s">
        <v>78</v>
      </c>
      <c r="C8" s="36" t="s">
        <v>164</v>
      </c>
      <c r="D8" s="36" t="s">
        <v>172</v>
      </c>
      <c r="E8" s="37">
        <v>4236045</v>
      </c>
      <c r="F8" s="38" t="s">
        <v>33</v>
      </c>
      <c r="G8" s="37">
        <v>338884</v>
      </c>
      <c r="H8" s="37">
        <f t="shared" si="0"/>
        <v>4574929</v>
      </c>
      <c r="I8" s="36" t="s">
        <v>19</v>
      </c>
      <c r="J8" s="36" t="s">
        <v>38</v>
      </c>
    </row>
    <row r="9" spans="1:10" x14ac:dyDescent="0.2">
      <c r="A9" s="35">
        <v>46028</v>
      </c>
      <c r="B9" s="36" t="s">
        <v>79</v>
      </c>
      <c r="C9" s="36" t="s">
        <v>164</v>
      </c>
      <c r="D9" s="36" t="s">
        <v>173</v>
      </c>
      <c r="E9" s="37">
        <v>4862375</v>
      </c>
      <c r="F9" s="38" t="s">
        <v>33</v>
      </c>
      <c r="G9" s="37">
        <v>388990</v>
      </c>
      <c r="H9" s="37">
        <f t="shared" si="0"/>
        <v>5251365</v>
      </c>
      <c r="I9" s="36" t="s">
        <v>20</v>
      </c>
      <c r="J9" s="36" t="s">
        <v>42</v>
      </c>
    </row>
    <row r="10" spans="1:10" x14ac:dyDescent="0.2">
      <c r="A10" s="35">
        <v>46028</v>
      </c>
      <c r="B10" s="36" t="s">
        <v>80</v>
      </c>
      <c r="C10" s="36" t="s">
        <v>164</v>
      </c>
      <c r="D10" s="36" t="s">
        <v>174</v>
      </c>
      <c r="E10" s="37">
        <v>7312825</v>
      </c>
      <c r="F10" s="38" t="s">
        <v>33</v>
      </c>
      <c r="G10" s="37">
        <v>585026</v>
      </c>
      <c r="H10" s="37">
        <f t="shared" si="0"/>
        <v>7897851</v>
      </c>
      <c r="I10" s="36" t="s">
        <v>15</v>
      </c>
      <c r="J10" s="36" t="s">
        <v>37</v>
      </c>
    </row>
    <row r="11" spans="1:10" x14ac:dyDescent="0.2">
      <c r="A11" s="35">
        <v>46029</v>
      </c>
      <c r="B11" s="36" t="s">
        <v>81</v>
      </c>
      <c r="C11" s="36" t="s">
        <v>164</v>
      </c>
      <c r="D11" s="36" t="s">
        <v>175</v>
      </c>
      <c r="E11" s="37">
        <v>2384490</v>
      </c>
      <c r="F11" s="38" t="s">
        <v>33</v>
      </c>
      <c r="G11" s="37">
        <v>190759</v>
      </c>
      <c r="H11" s="37">
        <f t="shared" si="0"/>
        <v>2575249</v>
      </c>
      <c r="I11" s="36" t="s">
        <v>51</v>
      </c>
      <c r="J11" s="36" t="s">
        <v>52</v>
      </c>
    </row>
    <row r="12" spans="1:10" x14ac:dyDescent="0.2">
      <c r="A12" s="35">
        <v>46029</v>
      </c>
      <c r="B12" s="36" t="s">
        <v>82</v>
      </c>
      <c r="C12" s="36" t="s">
        <v>164</v>
      </c>
      <c r="D12" s="36" t="s">
        <v>176</v>
      </c>
      <c r="E12" s="37">
        <v>2530150</v>
      </c>
      <c r="F12" s="38" t="s">
        <v>33</v>
      </c>
      <c r="G12" s="37">
        <v>202412</v>
      </c>
      <c r="H12" s="37">
        <f t="shared" si="0"/>
        <v>2732562</v>
      </c>
      <c r="I12" s="36" t="s">
        <v>18</v>
      </c>
      <c r="J12" s="36" t="s">
        <v>34</v>
      </c>
    </row>
    <row r="13" spans="1:10" x14ac:dyDescent="0.2">
      <c r="A13" s="35">
        <v>46030</v>
      </c>
      <c r="B13" s="36" t="s">
        <v>83</v>
      </c>
      <c r="C13" s="36" t="s">
        <v>164</v>
      </c>
      <c r="D13" s="36" t="s">
        <v>177</v>
      </c>
      <c r="E13" s="37">
        <v>1166110</v>
      </c>
      <c r="F13" s="38" t="s">
        <v>33</v>
      </c>
      <c r="G13" s="37">
        <v>93289</v>
      </c>
      <c r="H13" s="37">
        <f t="shared" si="0"/>
        <v>1259399</v>
      </c>
      <c r="I13" s="36" t="s">
        <v>13</v>
      </c>
      <c r="J13" s="36" t="s">
        <v>35</v>
      </c>
    </row>
    <row r="14" spans="1:10" x14ac:dyDescent="0.2">
      <c r="A14" s="35">
        <v>46030</v>
      </c>
      <c r="B14" s="36" t="s">
        <v>84</v>
      </c>
      <c r="C14" s="36" t="s">
        <v>164</v>
      </c>
      <c r="D14" s="36" t="s">
        <v>178</v>
      </c>
      <c r="E14" s="37">
        <v>1178385</v>
      </c>
      <c r="F14" s="38" t="s">
        <v>33</v>
      </c>
      <c r="G14" s="37">
        <v>94271</v>
      </c>
      <c r="H14" s="37">
        <f t="shared" si="0"/>
        <v>1272656</v>
      </c>
      <c r="I14" s="36" t="s">
        <v>13</v>
      </c>
      <c r="J14" s="36" t="s">
        <v>35</v>
      </c>
    </row>
    <row r="15" spans="1:10" x14ac:dyDescent="0.2">
      <c r="A15" s="35">
        <v>46030</v>
      </c>
      <c r="B15" s="36" t="s">
        <v>85</v>
      </c>
      <c r="C15" s="36" t="s">
        <v>164</v>
      </c>
      <c r="D15" s="36" t="s">
        <v>179</v>
      </c>
      <c r="E15" s="37">
        <v>2069740</v>
      </c>
      <c r="F15" s="38" t="s">
        <v>33</v>
      </c>
      <c r="G15" s="37">
        <v>165579</v>
      </c>
      <c r="H15" s="37">
        <f t="shared" si="0"/>
        <v>2235319</v>
      </c>
      <c r="I15" s="36" t="s">
        <v>16</v>
      </c>
      <c r="J15" s="36" t="s">
        <v>39</v>
      </c>
    </row>
    <row r="16" spans="1:10" x14ac:dyDescent="0.2">
      <c r="A16" s="35">
        <v>46031</v>
      </c>
      <c r="B16" s="36" t="s">
        <v>86</v>
      </c>
      <c r="C16" s="36" t="s">
        <v>164</v>
      </c>
      <c r="D16" s="36" t="s">
        <v>17</v>
      </c>
      <c r="E16" s="37">
        <v>2824030</v>
      </c>
      <c r="F16" s="45">
        <v>0.1</v>
      </c>
      <c r="G16" s="37">
        <v>225922</v>
      </c>
      <c r="H16" s="37">
        <f t="shared" si="0"/>
        <v>3049952</v>
      </c>
      <c r="I16" s="36" t="s">
        <v>17</v>
      </c>
      <c r="J16" s="36" t="s">
        <v>43</v>
      </c>
    </row>
    <row r="17" spans="1:10" x14ac:dyDescent="0.2">
      <c r="A17" s="35">
        <v>46031</v>
      </c>
      <c r="B17" s="36" t="s">
        <v>87</v>
      </c>
      <c r="C17" s="36" t="s">
        <v>164</v>
      </c>
      <c r="D17" s="36" t="s">
        <v>180</v>
      </c>
      <c r="E17" s="37">
        <v>2057465</v>
      </c>
      <c r="F17" s="38" t="s">
        <v>33</v>
      </c>
      <c r="G17" s="37">
        <v>164597</v>
      </c>
      <c r="H17" s="37">
        <f t="shared" si="0"/>
        <v>2222062</v>
      </c>
      <c r="I17" s="36" t="s">
        <v>24</v>
      </c>
      <c r="J17" s="36" t="s">
        <v>41</v>
      </c>
    </row>
    <row r="18" spans="1:10" x14ac:dyDescent="0.2">
      <c r="A18" s="35">
        <v>46031</v>
      </c>
      <c r="B18" s="36" t="s">
        <v>60</v>
      </c>
      <c r="C18" s="36" t="s">
        <v>164</v>
      </c>
      <c r="D18" s="36" t="s">
        <v>181</v>
      </c>
      <c r="E18" s="37">
        <v>1395750</v>
      </c>
      <c r="F18" s="45">
        <v>0.1</v>
      </c>
      <c r="G18" s="37">
        <v>111660</v>
      </c>
      <c r="H18" s="37">
        <f t="shared" si="0"/>
        <v>1507410</v>
      </c>
      <c r="I18" s="36" t="s">
        <v>25</v>
      </c>
      <c r="J18" s="36" t="s">
        <v>36</v>
      </c>
    </row>
    <row r="19" spans="1:10" x14ac:dyDescent="0.2">
      <c r="A19" s="35">
        <v>46031</v>
      </c>
      <c r="B19" s="36" t="s">
        <v>88</v>
      </c>
      <c r="C19" s="36" t="s">
        <v>164</v>
      </c>
      <c r="D19" s="36" t="s">
        <v>182</v>
      </c>
      <c r="E19" s="37">
        <v>1318620</v>
      </c>
      <c r="F19" s="38" t="s">
        <v>33</v>
      </c>
      <c r="G19" s="37">
        <v>105490</v>
      </c>
      <c r="H19" s="37">
        <f t="shared" si="0"/>
        <v>1424110</v>
      </c>
      <c r="I19" s="36" t="s">
        <v>44</v>
      </c>
      <c r="J19" s="36" t="s">
        <v>45</v>
      </c>
    </row>
    <row r="20" spans="1:10" x14ac:dyDescent="0.2">
      <c r="A20" s="35">
        <v>46031</v>
      </c>
      <c r="B20" s="36" t="s">
        <v>89</v>
      </c>
      <c r="C20" s="36" t="s">
        <v>164</v>
      </c>
      <c r="D20" s="36" t="s">
        <v>183</v>
      </c>
      <c r="E20" s="37">
        <v>595330</v>
      </c>
      <c r="F20" s="38" t="s">
        <v>33</v>
      </c>
      <c r="G20" s="37">
        <v>47626</v>
      </c>
      <c r="H20" s="37">
        <f t="shared" si="0"/>
        <v>642956</v>
      </c>
      <c r="I20" s="36" t="s">
        <v>25</v>
      </c>
      <c r="J20" s="36" t="s">
        <v>36</v>
      </c>
    </row>
    <row r="21" spans="1:10" x14ac:dyDescent="0.2">
      <c r="A21" s="35">
        <v>46032</v>
      </c>
      <c r="B21" s="36" t="s">
        <v>90</v>
      </c>
      <c r="C21" s="36" t="s">
        <v>164</v>
      </c>
      <c r="D21" s="36" t="s">
        <v>184</v>
      </c>
      <c r="E21" s="37">
        <v>12261120</v>
      </c>
      <c r="F21" s="45">
        <v>0.1</v>
      </c>
      <c r="G21" s="37">
        <v>980890</v>
      </c>
      <c r="H21" s="37">
        <f t="shared" si="0"/>
        <v>13242010</v>
      </c>
      <c r="I21" s="36" t="s">
        <v>13</v>
      </c>
      <c r="J21" s="36" t="s">
        <v>35</v>
      </c>
    </row>
    <row r="22" spans="1:10" x14ac:dyDescent="0.2">
      <c r="A22" s="35">
        <v>46032</v>
      </c>
      <c r="B22" s="36" t="s">
        <v>91</v>
      </c>
      <c r="C22" s="36" t="s">
        <v>164</v>
      </c>
      <c r="D22" s="36" t="s">
        <v>185</v>
      </c>
      <c r="E22" s="37">
        <v>2236265</v>
      </c>
      <c r="F22" s="45">
        <v>0.1</v>
      </c>
      <c r="G22" s="37">
        <v>178901</v>
      </c>
      <c r="H22" s="37">
        <f t="shared" si="0"/>
        <v>2415166</v>
      </c>
      <c r="I22" s="36" t="s">
        <v>14</v>
      </c>
      <c r="J22" s="36" t="s">
        <v>40</v>
      </c>
    </row>
    <row r="23" spans="1:10" x14ac:dyDescent="0.2">
      <c r="A23" s="35">
        <v>46035</v>
      </c>
      <c r="B23" s="36" t="s">
        <v>92</v>
      </c>
      <c r="C23" s="36" t="s">
        <v>164</v>
      </c>
      <c r="D23" s="36" t="s">
        <v>186</v>
      </c>
      <c r="E23" s="37">
        <v>1190660</v>
      </c>
      <c r="F23" s="38" t="s">
        <v>33</v>
      </c>
      <c r="G23" s="37">
        <v>95253</v>
      </c>
      <c r="H23" s="37">
        <f t="shared" si="0"/>
        <v>1285913</v>
      </c>
      <c r="I23" s="36" t="s">
        <v>44</v>
      </c>
      <c r="J23" s="36" t="s">
        <v>45</v>
      </c>
    </row>
    <row r="24" spans="1:10" x14ac:dyDescent="0.2">
      <c r="A24" s="35">
        <v>46035</v>
      </c>
      <c r="B24" s="36" t="s">
        <v>93</v>
      </c>
      <c r="C24" s="36" t="s">
        <v>164</v>
      </c>
      <c r="D24" s="36" t="s">
        <v>187</v>
      </c>
      <c r="E24" s="37">
        <v>1357185</v>
      </c>
      <c r="F24" s="38" t="s">
        <v>33</v>
      </c>
      <c r="G24" s="37">
        <v>108575</v>
      </c>
      <c r="H24" s="37">
        <f t="shared" si="0"/>
        <v>1465760</v>
      </c>
      <c r="I24" s="36" t="s">
        <v>14</v>
      </c>
      <c r="J24" s="36" t="s">
        <v>40</v>
      </c>
    </row>
    <row r="25" spans="1:10" x14ac:dyDescent="0.2">
      <c r="A25" s="35">
        <v>46035</v>
      </c>
      <c r="B25" s="36" t="s">
        <v>56</v>
      </c>
      <c r="C25" s="36" t="s">
        <v>164</v>
      </c>
      <c r="D25" s="36" t="s">
        <v>188</v>
      </c>
      <c r="E25" s="37">
        <v>439540</v>
      </c>
      <c r="F25" s="38" t="s">
        <v>33</v>
      </c>
      <c r="G25" s="37">
        <v>35163</v>
      </c>
      <c r="H25" s="37">
        <f t="shared" si="0"/>
        <v>474703</v>
      </c>
      <c r="I25" s="36" t="s">
        <v>47</v>
      </c>
      <c r="J25" s="36" t="s">
        <v>53</v>
      </c>
    </row>
    <row r="26" spans="1:10" x14ac:dyDescent="0.2">
      <c r="A26" s="35">
        <v>46035</v>
      </c>
      <c r="B26" s="36" t="s">
        <v>55</v>
      </c>
      <c r="C26" s="36" t="s">
        <v>164</v>
      </c>
      <c r="D26" s="36" t="s">
        <v>189</v>
      </c>
      <c r="E26" s="37">
        <v>2197700</v>
      </c>
      <c r="F26" s="38" t="s">
        <v>33</v>
      </c>
      <c r="G26" s="37">
        <v>175816</v>
      </c>
      <c r="H26" s="37">
        <f t="shared" si="0"/>
        <v>2373516</v>
      </c>
      <c r="I26" s="36" t="s">
        <v>19</v>
      </c>
      <c r="J26" s="36" t="s">
        <v>38</v>
      </c>
    </row>
    <row r="27" spans="1:10" x14ac:dyDescent="0.2">
      <c r="A27" s="35">
        <v>46035</v>
      </c>
      <c r="B27" s="36" t="s">
        <v>94</v>
      </c>
      <c r="C27" s="36" t="s">
        <v>164</v>
      </c>
      <c r="D27" s="36" t="s">
        <v>190</v>
      </c>
      <c r="E27" s="37">
        <v>1434315</v>
      </c>
      <c r="F27" s="38" t="s">
        <v>33</v>
      </c>
      <c r="G27" s="37">
        <v>114745</v>
      </c>
      <c r="H27" s="37">
        <f t="shared" si="0"/>
        <v>1549060</v>
      </c>
      <c r="I27" s="36" t="s">
        <v>18</v>
      </c>
      <c r="J27" s="36" t="s">
        <v>34</v>
      </c>
    </row>
    <row r="28" spans="1:10" x14ac:dyDescent="0.2">
      <c r="A28" s="35">
        <v>46036</v>
      </c>
      <c r="B28" s="36" t="s">
        <v>95</v>
      </c>
      <c r="C28" s="36" t="s">
        <v>164</v>
      </c>
      <c r="D28" s="36" t="s">
        <v>191</v>
      </c>
      <c r="E28" s="37">
        <v>2233610</v>
      </c>
      <c r="F28" s="45">
        <v>0.1</v>
      </c>
      <c r="G28" s="37">
        <v>178689</v>
      </c>
      <c r="H28" s="37">
        <f t="shared" si="0"/>
        <v>2412299</v>
      </c>
      <c r="I28" s="36" t="s">
        <v>18</v>
      </c>
      <c r="J28" s="36" t="s">
        <v>34</v>
      </c>
    </row>
    <row r="29" spans="1:10" x14ac:dyDescent="0.2">
      <c r="A29" s="35">
        <v>46036</v>
      </c>
      <c r="B29" s="36" t="s">
        <v>96</v>
      </c>
      <c r="C29" s="36" t="s">
        <v>164</v>
      </c>
      <c r="D29" s="36" t="s">
        <v>192</v>
      </c>
      <c r="E29" s="37">
        <v>2233610</v>
      </c>
      <c r="F29" s="38" t="s">
        <v>33</v>
      </c>
      <c r="G29" s="37">
        <v>178689</v>
      </c>
      <c r="H29" s="37">
        <f t="shared" si="0"/>
        <v>2412299</v>
      </c>
      <c r="I29" s="36" t="s">
        <v>13</v>
      </c>
      <c r="J29" s="36" t="s">
        <v>35</v>
      </c>
    </row>
    <row r="30" spans="1:10" x14ac:dyDescent="0.2">
      <c r="A30" s="35">
        <v>46036</v>
      </c>
      <c r="B30" s="36" t="s">
        <v>97</v>
      </c>
      <c r="C30" s="36" t="s">
        <v>164</v>
      </c>
      <c r="D30" s="36" t="s">
        <v>193</v>
      </c>
      <c r="E30" s="37">
        <v>2233610</v>
      </c>
      <c r="F30" s="38" t="s">
        <v>33</v>
      </c>
      <c r="G30" s="37">
        <v>178689</v>
      </c>
      <c r="H30" s="37">
        <f t="shared" si="0"/>
        <v>2412299</v>
      </c>
      <c r="I30" s="36" t="s">
        <v>44</v>
      </c>
      <c r="J30" s="36" t="s">
        <v>45</v>
      </c>
    </row>
    <row r="31" spans="1:10" x14ac:dyDescent="0.2">
      <c r="A31" s="35">
        <v>46037</v>
      </c>
      <c r="B31" s="36" t="s">
        <v>98</v>
      </c>
      <c r="C31" s="36" t="s">
        <v>164</v>
      </c>
      <c r="D31" s="36" t="s">
        <v>194</v>
      </c>
      <c r="E31" s="37">
        <v>2233610</v>
      </c>
      <c r="F31" s="45">
        <v>0.1</v>
      </c>
      <c r="G31" s="37">
        <v>178689</v>
      </c>
      <c r="H31" s="37">
        <f t="shared" si="0"/>
        <v>2412299</v>
      </c>
      <c r="I31" s="36" t="s">
        <v>19</v>
      </c>
      <c r="J31" s="36" t="s">
        <v>38</v>
      </c>
    </row>
    <row r="32" spans="1:10" x14ac:dyDescent="0.2">
      <c r="A32" s="35">
        <v>46037</v>
      </c>
      <c r="B32" s="36" t="s">
        <v>99</v>
      </c>
      <c r="C32" s="36" t="s">
        <v>164</v>
      </c>
      <c r="D32" s="36" t="s">
        <v>195</v>
      </c>
      <c r="E32" s="37">
        <v>2233610</v>
      </c>
      <c r="F32" s="38" t="s">
        <v>33</v>
      </c>
      <c r="G32" s="37">
        <v>178689</v>
      </c>
      <c r="H32" s="37">
        <f t="shared" si="0"/>
        <v>2412299</v>
      </c>
      <c r="I32" s="36" t="s">
        <v>14</v>
      </c>
      <c r="J32" s="36" t="s">
        <v>40</v>
      </c>
    </row>
    <row r="33" spans="1:10" x14ac:dyDescent="0.2">
      <c r="A33" s="35">
        <v>46037</v>
      </c>
      <c r="B33" s="36" t="s">
        <v>100</v>
      </c>
      <c r="C33" s="36" t="s">
        <v>164</v>
      </c>
      <c r="D33" s="36" t="s">
        <v>196</v>
      </c>
      <c r="E33" s="37">
        <v>2233610</v>
      </c>
      <c r="F33" s="38" t="s">
        <v>33</v>
      </c>
      <c r="G33" s="37">
        <v>178689</v>
      </c>
      <c r="H33" s="37">
        <f t="shared" si="0"/>
        <v>2412299</v>
      </c>
      <c r="I33" s="36" t="s">
        <v>16</v>
      </c>
      <c r="J33" s="36" t="s">
        <v>39</v>
      </c>
    </row>
    <row r="34" spans="1:10" x14ac:dyDescent="0.2">
      <c r="A34" s="35">
        <v>46037</v>
      </c>
      <c r="B34" s="36" t="s">
        <v>101</v>
      </c>
      <c r="C34" s="36" t="s">
        <v>164</v>
      </c>
      <c r="D34" s="36" t="s">
        <v>197</v>
      </c>
      <c r="E34" s="37">
        <v>1551540</v>
      </c>
      <c r="F34" s="38" t="s">
        <v>33</v>
      </c>
      <c r="G34" s="37">
        <v>124123</v>
      </c>
      <c r="H34" s="37">
        <f t="shared" si="0"/>
        <v>1675663</v>
      </c>
      <c r="I34" s="36" t="s">
        <v>16</v>
      </c>
      <c r="J34" s="36" t="s">
        <v>39</v>
      </c>
    </row>
    <row r="35" spans="1:10" x14ac:dyDescent="0.2">
      <c r="A35" s="35">
        <v>46037</v>
      </c>
      <c r="B35" s="36" t="s">
        <v>102</v>
      </c>
      <c r="C35" s="36" t="s">
        <v>164</v>
      </c>
      <c r="D35" s="36" t="s">
        <v>198</v>
      </c>
      <c r="E35" s="37">
        <v>2233610</v>
      </c>
      <c r="F35" s="45">
        <v>0.1</v>
      </c>
      <c r="G35" s="37">
        <v>178689</v>
      </c>
      <c r="H35" s="37">
        <f t="shared" si="0"/>
        <v>2412299</v>
      </c>
      <c r="I35" s="36" t="s">
        <v>15</v>
      </c>
      <c r="J35" s="36" t="s">
        <v>37</v>
      </c>
    </row>
    <row r="36" spans="1:10" x14ac:dyDescent="0.2">
      <c r="A36" s="35">
        <v>46037</v>
      </c>
      <c r="B36" s="36" t="s">
        <v>103</v>
      </c>
      <c r="C36" s="36" t="s">
        <v>164</v>
      </c>
      <c r="D36" s="36" t="s">
        <v>199</v>
      </c>
      <c r="E36" s="37">
        <v>2233610</v>
      </c>
      <c r="F36" s="38" t="s">
        <v>33</v>
      </c>
      <c r="G36" s="37">
        <v>178689</v>
      </c>
      <c r="H36" s="37">
        <f t="shared" si="0"/>
        <v>2412299</v>
      </c>
      <c r="I36" s="36" t="s">
        <v>47</v>
      </c>
      <c r="J36" s="36" t="s">
        <v>53</v>
      </c>
    </row>
    <row r="37" spans="1:10" x14ac:dyDescent="0.2">
      <c r="A37" s="35">
        <v>46038</v>
      </c>
      <c r="B37" s="36" t="s">
        <v>104</v>
      </c>
      <c r="C37" s="36" t="s">
        <v>164</v>
      </c>
      <c r="D37" s="36" t="s">
        <v>200</v>
      </c>
      <c r="E37" s="37">
        <v>1796725</v>
      </c>
      <c r="F37" s="38" t="s">
        <v>33</v>
      </c>
      <c r="G37" s="37">
        <v>143738</v>
      </c>
      <c r="H37" s="37">
        <f t="shared" si="0"/>
        <v>1940463</v>
      </c>
      <c r="I37" s="36" t="s">
        <v>44</v>
      </c>
      <c r="J37" s="36" t="s">
        <v>45</v>
      </c>
    </row>
    <row r="38" spans="1:10" x14ac:dyDescent="0.2">
      <c r="A38" s="35">
        <v>46039</v>
      </c>
      <c r="B38" s="36" t="s">
        <v>105</v>
      </c>
      <c r="C38" s="36" t="s">
        <v>164</v>
      </c>
      <c r="D38" s="36" t="s">
        <v>201</v>
      </c>
      <c r="E38" s="37">
        <v>5259560</v>
      </c>
      <c r="F38" s="38" t="s">
        <v>33</v>
      </c>
      <c r="G38" s="37">
        <v>420765</v>
      </c>
      <c r="H38" s="37">
        <f t="shared" si="0"/>
        <v>5680325</v>
      </c>
      <c r="I38" s="36" t="s">
        <v>18</v>
      </c>
      <c r="J38" s="36" t="s">
        <v>34</v>
      </c>
    </row>
    <row r="39" spans="1:10" x14ac:dyDescent="0.2">
      <c r="A39" s="35">
        <v>46039</v>
      </c>
      <c r="B39" s="36" t="s">
        <v>106</v>
      </c>
      <c r="C39" s="36" t="s">
        <v>164</v>
      </c>
      <c r="D39" s="36" t="s">
        <v>202</v>
      </c>
      <c r="E39" s="37">
        <v>2233610</v>
      </c>
      <c r="F39" s="38" t="s">
        <v>33</v>
      </c>
      <c r="G39" s="37">
        <v>178689</v>
      </c>
      <c r="H39" s="37">
        <f t="shared" si="0"/>
        <v>2412299</v>
      </c>
      <c r="I39" s="36" t="s">
        <v>24</v>
      </c>
      <c r="J39" s="36" t="s">
        <v>41</v>
      </c>
    </row>
    <row r="40" spans="1:10" x14ac:dyDescent="0.2">
      <c r="A40" s="35">
        <v>46039</v>
      </c>
      <c r="B40" s="36" t="s">
        <v>107</v>
      </c>
      <c r="C40" s="36" t="s">
        <v>164</v>
      </c>
      <c r="D40" s="36" t="s">
        <v>203</v>
      </c>
      <c r="E40" s="37">
        <v>1190660</v>
      </c>
      <c r="F40" s="45">
        <v>0.1</v>
      </c>
      <c r="G40" s="37">
        <v>95253</v>
      </c>
      <c r="H40" s="37">
        <f t="shared" si="0"/>
        <v>1285913</v>
      </c>
      <c r="I40" s="36" t="s">
        <v>13</v>
      </c>
      <c r="J40" s="36" t="s">
        <v>35</v>
      </c>
    </row>
    <row r="41" spans="1:10" x14ac:dyDescent="0.2">
      <c r="A41" s="35">
        <v>46039</v>
      </c>
      <c r="B41" s="36" t="s">
        <v>108</v>
      </c>
      <c r="C41" s="36" t="s">
        <v>164</v>
      </c>
      <c r="D41" s="36" t="s">
        <v>204</v>
      </c>
      <c r="E41" s="37">
        <v>879080</v>
      </c>
      <c r="F41" s="38" t="s">
        <v>33</v>
      </c>
      <c r="G41" s="37">
        <v>70326</v>
      </c>
      <c r="H41" s="37">
        <f t="shared" si="0"/>
        <v>949406</v>
      </c>
      <c r="I41" s="36" t="s">
        <v>47</v>
      </c>
      <c r="J41" s="36" t="s">
        <v>53</v>
      </c>
    </row>
    <row r="42" spans="1:10" x14ac:dyDescent="0.2">
      <c r="A42" s="35">
        <v>46039</v>
      </c>
      <c r="B42" s="36" t="s">
        <v>109</v>
      </c>
      <c r="C42" s="36" t="s">
        <v>164</v>
      </c>
      <c r="D42" s="36" t="s">
        <v>205</v>
      </c>
      <c r="E42" s="37">
        <v>2233610</v>
      </c>
      <c r="F42" s="38" t="s">
        <v>33</v>
      </c>
      <c r="G42" s="37">
        <v>178689</v>
      </c>
      <c r="H42" s="37">
        <f t="shared" si="0"/>
        <v>2412299</v>
      </c>
      <c r="I42" s="36" t="s">
        <v>17</v>
      </c>
      <c r="J42" s="36" t="s">
        <v>43</v>
      </c>
    </row>
    <row r="43" spans="1:10" x14ac:dyDescent="0.2">
      <c r="A43" s="35">
        <v>46039</v>
      </c>
      <c r="B43" s="36" t="s">
        <v>110</v>
      </c>
      <c r="C43" s="36" t="s">
        <v>164</v>
      </c>
      <c r="D43" s="36" t="s">
        <v>206</v>
      </c>
      <c r="E43" s="37">
        <v>1190660</v>
      </c>
      <c r="F43" s="38" t="s">
        <v>33</v>
      </c>
      <c r="G43" s="37">
        <v>95253</v>
      </c>
      <c r="H43" s="37">
        <f t="shared" si="0"/>
        <v>1285913</v>
      </c>
      <c r="I43" s="36" t="s">
        <v>13</v>
      </c>
      <c r="J43" s="36" t="s">
        <v>35</v>
      </c>
    </row>
    <row r="44" spans="1:10" x14ac:dyDescent="0.2">
      <c r="A44" s="35">
        <v>46042</v>
      </c>
      <c r="B44" s="36" t="s">
        <v>111</v>
      </c>
      <c r="C44" s="36" t="s">
        <v>164</v>
      </c>
      <c r="D44" s="36" t="s">
        <v>207</v>
      </c>
      <c r="E44" s="37">
        <v>3104610</v>
      </c>
      <c r="F44" s="38" t="s">
        <v>33</v>
      </c>
      <c r="G44" s="37">
        <v>248369</v>
      </c>
      <c r="H44" s="37">
        <f t="shared" si="0"/>
        <v>3352979</v>
      </c>
      <c r="I44" s="36" t="s">
        <v>14</v>
      </c>
      <c r="J44" s="36" t="s">
        <v>40</v>
      </c>
    </row>
    <row r="45" spans="1:10" x14ac:dyDescent="0.2">
      <c r="A45" s="35">
        <v>46042</v>
      </c>
      <c r="B45" s="36" t="s">
        <v>112</v>
      </c>
      <c r="C45" s="36" t="s">
        <v>164</v>
      </c>
      <c r="D45" s="36" t="s">
        <v>208</v>
      </c>
      <c r="E45" s="37">
        <v>5174350</v>
      </c>
      <c r="F45" s="38" t="s">
        <v>33</v>
      </c>
      <c r="G45" s="37">
        <v>413948</v>
      </c>
      <c r="H45" s="37">
        <f t="shared" si="0"/>
        <v>5588298</v>
      </c>
      <c r="I45" s="36" t="s">
        <v>19</v>
      </c>
      <c r="J45" s="36" t="s">
        <v>38</v>
      </c>
    </row>
    <row r="46" spans="1:10" x14ac:dyDescent="0.2">
      <c r="A46" s="35">
        <v>46042</v>
      </c>
      <c r="B46" s="36" t="s">
        <v>113</v>
      </c>
      <c r="C46" s="36" t="s">
        <v>164</v>
      </c>
      <c r="D46" s="36" t="s">
        <v>209</v>
      </c>
      <c r="E46" s="37">
        <v>1357185</v>
      </c>
      <c r="F46" s="38" t="s">
        <v>33</v>
      </c>
      <c r="G46" s="37">
        <v>108575</v>
      </c>
      <c r="H46" s="37">
        <f t="shared" si="0"/>
        <v>1465760</v>
      </c>
      <c r="I46" s="36" t="s">
        <v>51</v>
      </c>
      <c r="J46" s="36" t="s">
        <v>52</v>
      </c>
    </row>
    <row r="47" spans="1:10" x14ac:dyDescent="0.2">
      <c r="A47" s="35">
        <v>46042</v>
      </c>
      <c r="B47" s="36" t="s">
        <v>114</v>
      </c>
      <c r="C47" s="36" t="s">
        <v>164</v>
      </c>
      <c r="D47" s="36" t="s">
        <v>210</v>
      </c>
      <c r="E47" s="37">
        <v>1512975</v>
      </c>
      <c r="F47" s="38" t="s">
        <v>33</v>
      </c>
      <c r="G47" s="37">
        <v>121038</v>
      </c>
      <c r="H47" s="37">
        <f t="shared" si="0"/>
        <v>1634013</v>
      </c>
      <c r="I47" s="36" t="s">
        <v>51</v>
      </c>
      <c r="J47" s="36" t="s">
        <v>52</v>
      </c>
    </row>
    <row r="48" spans="1:10" x14ac:dyDescent="0.2">
      <c r="A48" s="35">
        <v>46042</v>
      </c>
      <c r="B48" s="36" t="s">
        <v>115</v>
      </c>
      <c r="C48" s="36" t="s">
        <v>164</v>
      </c>
      <c r="D48" s="36" t="s">
        <v>211</v>
      </c>
      <c r="E48" s="37">
        <v>4105730</v>
      </c>
      <c r="F48" s="38" t="s">
        <v>33</v>
      </c>
      <c r="G48" s="37">
        <v>328458</v>
      </c>
      <c r="H48" s="37">
        <f t="shared" si="0"/>
        <v>4434188</v>
      </c>
      <c r="I48" s="36" t="s">
        <v>15</v>
      </c>
      <c r="J48" s="36" t="s">
        <v>37</v>
      </c>
    </row>
    <row r="49" spans="1:10" x14ac:dyDescent="0.2">
      <c r="A49" s="35">
        <v>46043</v>
      </c>
      <c r="B49" s="36" t="s">
        <v>116</v>
      </c>
      <c r="C49" s="36" t="s">
        <v>164</v>
      </c>
      <c r="D49" s="36" t="s">
        <v>212</v>
      </c>
      <c r="E49" s="37">
        <v>1912420</v>
      </c>
      <c r="F49" s="38" t="s">
        <v>33</v>
      </c>
      <c r="G49" s="37">
        <v>152994</v>
      </c>
      <c r="H49" s="37">
        <f t="shared" si="0"/>
        <v>2065414</v>
      </c>
      <c r="I49" s="36" t="s">
        <v>25</v>
      </c>
      <c r="J49" s="36" t="s">
        <v>36</v>
      </c>
    </row>
    <row r="50" spans="1:10" x14ac:dyDescent="0.2">
      <c r="A50" s="35">
        <v>46044</v>
      </c>
      <c r="B50" s="36" t="s">
        <v>117</v>
      </c>
      <c r="C50" s="36" t="s">
        <v>164</v>
      </c>
      <c r="D50" s="36" t="s">
        <v>213</v>
      </c>
      <c r="E50" s="37">
        <v>48128400</v>
      </c>
      <c r="F50" s="45">
        <v>0.1</v>
      </c>
      <c r="G50" s="37">
        <v>3850272</v>
      </c>
      <c r="H50" s="37">
        <f t="shared" si="0"/>
        <v>51978672</v>
      </c>
      <c r="I50" s="36" t="s">
        <v>18</v>
      </c>
      <c r="J50" s="36" t="s">
        <v>34</v>
      </c>
    </row>
    <row r="51" spans="1:10" x14ac:dyDescent="0.2">
      <c r="A51" s="35">
        <v>46044</v>
      </c>
      <c r="B51" s="36" t="s">
        <v>118</v>
      </c>
      <c r="C51" s="36" t="s">
        <v>164</v>
      </c>
      <c r="D51" s="36" t="s">
        <v>214</v>
      </c>
      <c r="E51" s="37">
        <v>879080</v>
      </c>
      <c r="F51" s="38" t="s">
        <v>33</v>
      </c>
      <c r="G51" s="37">
        <v>70326</v>
      </c>
      <c r="H51" s="37">
        <f t="shared" si="0"/>
        <v>949406</v>
      </c>
      <c r="I51" s="36" t="s">
        <v>47</v>
      </c>
      <c r="J51" s="36" t="s">
        <v>53</v>
      </c>
    </row>
    <row r="52" spans="1:10" x14ac:dyDescent="0.2">
      <c r="A52" s="35">
        <v>46044</v>
      </c>
      <c r="B52" s="36" t="s">
        <v>119</v>
      </c>
      <c r="C52" s="36" t="s">
        <v>164</v>
      </c>
      <c r="D52" s="36" t="s">
        <v>215</v>
      </c>
      <c r="E52" s="37">
        <v>3521880</v>
      </c>
      <c r="F52" s="38" t="s">
        <v>33</v>
      </c>
      <c r="G52" s="37">
        <v>281750</v>
      </c>
      <c r="H52" s="37">
        <f t="shared" si="0"/>
        <v>3803630</v>
      </c>
      <c r="I52" s="36" t="s">
        <v>24</v>
      </c>
      <c r="J52" s="36" t="s">
        <v>41</v>
      </c>
    </row>
    <row r="53" spans="1:10" x14ac:dyDescent="0.2">
      <c r="A53" s="35">
        <v>46044</v>
      </c>
      <c r="B53" s="36" t="s">
        <v>120</v>
      </c>
      <c r="C53" s="36" t="s">
        <v>164</v>
      </c>
      <c r="D53" s="36" t="s">
        <v>216</v>
      </c>
      <c r="E53" s="37">
        <v>2392055</v>
      </c>
      <c r="F53" s="45">
        <v>0.1</v>
      </c>
      <c r="G53" s="37">
        <v>191364</v>
      </c>
      <c r="H53" s="37">
        <f t="shared" si="0"/>
        <v>2583419</v>
      </c>
      <c r="I53" s="36" t="s">
        <v>24</v>
      </c>
      <c r="J53" s="36" t="s">
        <v>41</v>
      </c>
    </row>
    <row r="54" spans="1:10" x14ac:dyDescent="0.2">
      <c r="A54" s="35">
        <v>46045</v>
      </c>
      <c r="B54" s="36" t="s">
        <v>121</v>
      </c>
      <c r="C54" s="36" t="s">
        <v>164</v>
      </c>
      <c r="D54" s="36" t="s">
        <v>217</v>
      </c>
      <c r="E54" s="37">
        <v>89826650</v>
      </c>
      <c r="F54" s="38" t="s">
        <v>33</v>
      </c>
      <c r="G54" s="37">
        <v>7186132</v>
      </c>
      <c r="H54" s="37">
        <f t="shared" si="0"/>
        <v>97012782</v>
      </c>
      <c r="I54" s="36" t="s">
        <v>13</v>
      </c>
      <c r="J54" s="36" t="s">
        <v>35</v>
      </c>
    </row>
    <row r="55" spans="1:10" x14ac:dyDescent="0.2">
      <c r="A55" s="35">
        <v>46045</v>
      </c>
      <c r="B55" s="36" t="s">
        <v>122</v>
      </c>
      <c r="C55" s="36" t="s">
        <v>164</v>
      </c>
      <c r="D55" s="36" t="s">
        <v>218</v>
      </c>
      <c r="E55" s="37">
        <v>24200170</v>
      </c>
      <c r="F55" s="38" t="s">
        <v>33</v>
      </c>
      <c r="G55" s="37">
        <v>1936014</v>
      </c>
      <c r="H55" s="37">
        <f t="shared" si="0"/>
        <v>26136184</v>
      </c>
      <c r="I55" s="36" t="s">
        <v>13</v>
      </c>
      <c r="J55" s="36" t="s">
        <v>35</v>
      </c>
    </row>
    <row r="56" spans="1:10" x14ac:dyDescent="0.2">
      <c r="A56" s="35">
        <v>46045</v>
      </c>
      <c r="B56" s="36" t="s">
        <v>123</v>
      </c>
      <c r="C56" s="36" t="s">
        <v>164</v>
      </c>
      <c r="D56" s="36" t="s">
        <v>219</v>
      </c>
      <c r="E56" s="37">
        <v>1072050</v>
      </c>
      <c r="F56" s="45">
        <v>0.1</v>
      </c>
      <c r="G56" s="37">
        <v>85764</v>
      </c>
      <c r="H56" s="37">
        <f t="shared" si="0"/>
        <v>1157814</v>
      </c>
      <c r="I56" s="36" t="s">
        <v>13</v>
      </c>
      <c r="J56" s="36" t="s">
        <v>35</v>
      </c>
    </row>
    <row r="57" spans="1:10" x14ac:dyDescent="0.2">
      <c r="A57" s="35">
        <v>46048</v>
      </c>
      <c r="B57" s="36" t="s">
        <v>124</v>
      </c>
      <c r="C57" s="36" t="s">
        <v>164</v>
      </c>
      <c r="D57" s="36" t="s">
        <v>220</v>
      </c>
      <c r="E57" s="37">
        <v>976340</v>
      </c>
      <c r="F57" s="38" t="s">
        <v>33</v>
      </c>
      <c r="G57" s="37">
        <v>78107</v>
      </c>
      <c r="H57" s="37">
        <f t="shared" si="0"/>
        <v>1054447</v>
      </c>
      <c r="I57" s="36" t="s">
        <v>25</v>
      </c>
      <c r="J57" s="36" t="s">
        <v>36</v>
      </c>
    </row>
    <row r="58" spans="1:10" x14ac:dyDescent="0.2">
      <c r="A58" s="35">
        <v>46048</v>
      </c>
      <c r="B58" s="36" t="s">
        <v>125</v>
      </c>
      <c r="C58" s="36" t="s">
        <v>164</v>
      </c>
      <c r="D58" s="36" t="s">
        <v>221</v>
      </c>
      <c r="E58" s="37">
        <v>3303115</v>
      </c>
      <c r="F58" s="45">
        <v>0.1</v>
      </c>
      <c r="G58" s="37">
        <v>264249</v>
      </c>
      <c r="H58" s="37">
        <f t="shared" si="0"/>
        <v>3567364</v>
      </c>
      <c r="I58" s="36" t="s">
        <v>17</v>
      </c>
      <c r="J58" s="36" t="s">
        <v>43</v>
      </c>
    </row>
    <row r="59" spans="1:10" x14ac:dyDescent="0.2">
      <c r="A59" s="35">
        <v>46048</v>
      </c>
      <c r="B59" s="36" t="s">
        <v>126</v>
      </c>
      <c r="C59" s="36" t="s">
        <v>164</v>
      </c>
      <c r="D59" s="36" t="s">
        <v>222</v>
      </c>
      <c r="E59" s="37">
        <v>904120</v>
      </c>
      <c r="F59" s="45">
        <v>0.1</v>
      </c>
      <c r="G59" s="37">
        <v>72330</v>
      </c>
      <c r="H59" s="37">
        <f t="shared" si="0"/>
        <v>976450</v>
      </c>
      <c r="I59" s="36" t="s">
        <v>24</v>
      </c>
      <c r="J59" s="36" t="s">
        <v>41</v>
      </c>
    </row>
    <row r="60" spans="1:10" x14ac:dyDescent="0.2">
      <c r="A60" s="35">
        <v>46049</v>
      </c>
      <c r="B60" s="36" t="s">
        <v>127</v>
      </c>
      <c r="C60" s="36" t="s">
        <v>165</v>
      </c>
      <c r="D60" s="36" t="s">
        <v>243</v>
      </c>
      <c r="E60" s="37">
        <v>-24068</v>
      </c>
      <c r="F60" s="38" t="s">
        <v>33</v>
      </c>
      <c r="G60" s="37">
        <v>-1925</v>
      </c>
      <c r="H60" s="37">
        <f t="shared" si="0"/>
        <v>-25993</v>
      </c>
      <c r="I60" s="36" t="s">
        <v>25</v>
      </c>
      <c r="J60" s="36" t="s">
        <v>36</v>
      </c>
    </row>
    <row r="61" spans="1:10" x14ac:dyDescent="0.2">
      <c r="A61" s="35">
        <v>46049</v>
      </c>
      <c r="B61" s="36" t="s">
        <v>58</v>
      </c>
      <c r="C61" s="36" t="s">
        <v>164</v>
      </c>
      <c r="D61" s="36" t="s">
        <v>223</v>
      </c>
      <c r="E61" s="37">
        <v>8097850</v>
      </c>
      <c r="F61" s="45">
        <v>0.1</v>
      </c>
      <c r="G61" s="37">
        <v>647828</v>
      </c>
      <c r="H61" s="37">
        <f t="shared" si="0"/>
        <v>8745678</v>
      </c>
      <c r="I61" s="36" t="s">
        <v>15</v>
      </c>
      <c r="J61" s="36" t="s">
        <v>37</v>
      </c>
    </row>
    <row r="62" spans="1:10" x14ac:dyDescent="0.2">
      <c r="A62" s="35">
        <v>46049</v>
      </c>
      <c r="B62" s="36" t="s">
        <v>128</v>
      </c>
      <c r="C62" s="36" t="s">
        <v>165</v>
      </c>
      <c r="D62" s="36" t="s">
        <v>244</v>
      </c>
      <c r="E62" s="37">
        <v>-763578</v>
      </c>
      <c r="F62" s="38" t="s">
        <v>33</v>
      </c>
      <c r="G62" s="37">
        <v>-61086</v>
      </c>
      <c r="H62" s="37">
        <f t="shared" si="0"/>
        <v>-824664</v>
      </c>
      <c r="I62" s="36" t="s">
        <v>14</v>
      </c>
      <c r="J62" s="36" t="s">
        <v>40</v>
      </c>
    </row>
    <row r="63" spans="1:10" x14ac:dyDescent="0.2">
      <c r="A63" s="35">
        <v>46049</v>
      </c>
      <c r="B63" s="36" t="s">
        <v>129</v>
      </c>
      <c r="C63" s="36" t="s">
        <v>165</v>
      </c>
      <c r="D63" s="36" t="s">
        <v>245</v>
      </c>
      <c r="E63" s="37">
        <v>-246612</v>
      </c>
      <c r="F63" s="38" t="s">
        <v>33</v>
      </c>
      <c r="G63" s="37">
        <v>-19729</v>
      </c>
      <c r="H63" s="37">
        <f t="shared" si="0"/>
        <v>-266341</v>
      </c>
      <c r="I63" s="36" t="s">
        <v>17</v>
      </c>
      <c r="J63" s="36" t="s">
        <v>43</v>
      </c>
    </row>
    <row r="64" spans="1:10" x14ac:dyDescent="0.2">
      <c r="A64" s="35">
        <v>46049</v>
      </c>
      <c r="B64" s="36" t="s">
        <v>130</v>
      </c>
      <c r="C64" s="36" t="s">
        <v>164</v>
      </c>
      <c r="D64" s="36" t="s">
        <v>224</v>
      </c>
      <c r="E64" s="37">
        <v>6581905</v>
      </c>
      <c r="F64" s="38" t="s">
        <v>33</v>
      </c>
      <c r="G64" s="37">
        <v>526552</v>
      </c>
      <c r="H64" s="37">
        <f t="shared" si="0"/>
        <v>7108457</v>
      </c>
      <c r="I64" s="36" t="s">
        <v>19</v>
      </c>
      <c r="J64" s="36" t="s">
        <v>38</v>
      </c>
    </row>
    <row r="65" spans="1:10" x14ac:dyDescent="0.2">
      <c r="A65" s="35">
        <v>46049</v>
      </c>
      <c r="B65" s="36" t="s">
        <v>131</v>
      </c>
      <c r="C65" s="36" t="s">
        <v>165</v>
      </c>
      <c r="D65" s="36" t="s">
        <v>246</v>
      </c>
      <c r="E65" s="37">
        <v>-574715</v>
      </c>
      <c r="F65" s="38" t="s">
        <v>33</v>
      </c>
      <c r="G65" s="37">
        <v>-45977</v>
      </c>
      <c r="H65" s="37">
        <f t="shared" si="0"/>
        <v>-620692</v>
      </c>
      <c r="I65" s="36" t="s">
        <v>44</v>
      </c>
      <c r="J65" s="36" t="s">
        <v>45</v>
      </c>
    </row>
    <row r="66" spans="1:10" x14ac:dyDescent="0.2">
      <c r="A66" s="35">
        <v>46049</v>
      </c>
      <c r="B66" s="36" t="s">
        <v>57</v>
      </c>
      <c r="C66" s="36" t="s">
        <v>165</v>
      </c>
      <c r="D66" s="36" t="s">
        <v>247</v>
      </c>
      <c r="E66" s="37">
        <v>-1383919</v>
      </c>
      <c r="F66" s="38" t="s">
        <v>33</v>
      </c>
      <c r="G66" s="37">
        <v>-110714</v>
      </c>
      <c r="H66" s="37">
        <f t="shared" si="0"/>
        <v>-1494633</v>
      </c>
      <c r="I66" s="36" t="s">
        <v>20</v>
      </c>
      <c r="J66" s="36" t="s">
        <v>42</v>
      </c>
    </row>
    <row r="67" spans="1:10" x14ac:dyDescent="0.2">
      <c r="A67" s="35">
        <v>46049</v>
      </c>
      <c r="B67" s="36" t="s">
        <v>132</v>
      </c>
      <c r="C67" s="36" t="s">
        <v>165</v>
      </c>
      <c r="D67" s="36" t="s">
        <v>248</v>
      </c>
      <c r="E67" s="37">
        <v>-3695304</v>
      </c>
      <c r="F67" s="38" t="s">
        <v>33</v>
      </c>
      <c r="G67" s="37">
        <v>-295624</v>
      </c>
      <c r="H67" s="37">
        <f t="shared" ref="H67:H102" si="1">+E67+G67</f>
        <v>-3990928</v>
      </c>
      <c r="I67" s="36" t="s">
        <v>13</v>
      </c>
      <c r="J67" s="36" t="s">
        <v>35</v>
      </c>
    </row>
    <row r="68" spans="1:10" x14ac:dyDescent="0.2">
      <c r="A68" s="35">
        <v>46049</v>
      </c>
      <c r="B68" s="36" t="s">
        <v>133</v>
      </c>
      <c r="C68" s="36" t="s">
        <v>164</v>
      </c>
      <c r="D68" s="36" t="s">
        <v>225</v>
      </c>
      <c r="E68" s="37">
        <v>7070075</v>
      </c>
      <c r="F68" s="38" t="s">
        <v>33</v>
      </c>
      <c r="G68" s="37">
        <v>565606</v>
      </c>
      <c r="H68" s="37">
        <f t="shared" si="1"/>
        <v>7635681</v>
      </c>
      <c r="I68" s="36" t="s">
        <v>19</v>
      </c>
      <c r="J68" s="36" t="s">
        <v>38</v>
      </c>
    </row>
    <row r="69" spans="1:10" x14ac:dyDescent="0.2">
      <c r="A69" s="35">
        <v>46049</v>
      </c>
      <c r="B69" s="36" t="s">
        <v>134</v>
      </c>
      <c r="C69" s="36" t="s">
        <v>164</v>
      </c>
      <c r="D69" s="36" t="s">
        <v>226</v>
      </c>
      <c r="E69" s="37">
        <v>2741130</v>
      </c>
      <c r="F69" s="38" t="s">
        <v>33</v>
      </c>
      <c r="G69" s="37">
        <v>219290</v>
      </c>
      <c r="H69" s="37">
        <f t="shared" si="1"/>
        <v>2960420</v>
      </c>
      <c r="I69" s="36" t="s">
        <v>47</v>
      </c>
      <c r="J69" s="36" t="s">
        <v>53</v>
      </c>
    </row>
    <row r="70" spans="1:10" x14ac:dyDescent="0.2">
      <c r="A70" s="35">
        <v>46049</v>
      </c>
      <c r="B70" s="36" t="s">
        <v>135</v>
      </c>
      <c r="C70" s="36" t="s">
        <v>164</v>
      </c>
      <c r="D70" s="36" t="s">
        <v>227</v>
      </c>
      <c r="E70" s="37">
        <v>48817000</v>
      </c>
      <c r="F70" s="38" t="s">
        <v>33</v>
      </c>
      <c r="G70" s="37">
        <v>3905360</v>
      </c>
      <c r="H70" s="37">
        <f t="shared" si="1"/>
        <v>52722360</v>
      </c>
      <c r="I70" s="36" t="s">
        <v>20</v>
      </c>
      <c r="J70" s="36" t="s">
        <v>42</v>
      </c>
    </row>
    <row r="71" spans="1:10" x14ac:dyDescent="0.2">
      <c r="A71" s="35">
        <v>46049</v>
      </c>
      <c r="B71" s="36" t="s">
        <v>136</v>
      </c>
      <c r="C71" s="36" t="s">
        <v>165</v>
      </c>
      <c r="D71" s="36" t="s">
        <v>249</v>
      </c>
      <c r="E71" s="37">
        <v>-623504</v>
      </c>
      <c r="F71" s="38" t="s">
        <v>33</v>
      </c>
      <c r="G71" s="37">
        <v>-49880</v>
      </c>
      <c r="H71" s="37">
        <f t="shared" si="1"/>
        <v>-673384</v>
      </c>
      <c r="I71" s="36" t="s">
        <v>16</v>
      </c>
      <c r="J71" s="36" t="s">
        <v>39</v>
      </c>
    </row>
    <row r="72" spans="1:10" x14ac:dyDescent="0.2">
      <c r="A72" s="35">
        <v>46049</v>
      </c>
      <c r="B72" s="36" t="s">
        <v>137</v>
      </c>
      <c r="C72" s="36" t="s">
        <v>165</v>
      </c>
      <c r="D72" s="36" t="s">
        <v>250</v>
      </c>
      <c r="E72" s="37">
        <v>-366819</v>
      </c>
      <c r="F72" s="38" t="s">
        <v>33</v>
      </c>
      <c r="G72" s="37">
        <v>-29346</v>
      </c>
      <c r="H72" s="37">
        <f t="shared" si="1"/>
        <v>-396165</v>
      </c>
      <c r="I72" s="36" t="s">
        <v>47</v>
      </c>
      <c r="J72" s="36" t="s">
        <v>53</v>
      </c>
    </row>
    <row r="73" spans="1:10" x14ac:dyDescent="0.2">
      <c r="A73" s="35">
        <v>46049</v>
      </c>
      <c r="B73" s="36" t="s">
        <v>138</v>
      </c>
      <c r="C73" s="36" t="s">
        <v>165</v>
      </c>
      <c r="D73" s="36" t="s">
        <v>251</v>
      </c>
      <c r="E73" s="37">
        <v>-571710</v>
      </c>
      <c r="F73" s="38" t="s">
        <v>33</v>
      </c>
      <c r="G73" s="37">
        <v>-45737</v>
      </c>
      <c r="H73" s="37">
        <f t="shared" si="1"/>
        <v>-617447</v>
      </c>
      <c r="I73" s="36" t="s">
        <v>15</v>
      </c>
      <c r="J73" s="36" t="s">
        <v>37</v>
      </c>
    </row>
    <row r="74" spans="1:10" x14ac:dyDescent="0.2">
      <c r="A74" s="35">
        <v>46049</v>
      </c>
      <c r="B74" s="36" t="s">
        <v>139</v>
      </c>
      <c r="C74" s="36" t="s">
        <v>164</v>
      </c>
      <c r="D74" s="36" t="s">
        <v>228</v>
      </c>
      <c r="E74" s="37">
        <v>9562100</v>
      </c>
      <c r="F74" s="38" t="s">
        <v>33</v>
      </c>
      <c r="G74" s="37">
        <v>764968</v>
      </c>
      <c r="H74" s="37">
        <f t="shared" si="1"/>
        <v>10327068</v>
      </c>
      <c r="I74" s="36" t="s">
        <v>20</v>
      </c>
      <c r="J74" s="36" t="s">
        <v>42</v>
      </c>
    </row>
    <row r="75" spans="1:10" x14ac:dyDescent="0.2">
      <c r="A75" s="35">
        <v>46049</v>
      </c>
      <c r="B75" s="36" t="s">
        <v>140</v>
      </c>
      <c r="C75" s="36" t="s">
        <v>165</v>
      </c>
      <c r="D75" s="36" t="s">
        <v>252</v>
      </c>
      <c r="E75" s="37">
        <v>-658580</v>
      </c>
      <c r="F75" s="38" t="s">
        <v>33</v>
      </c>
      <c r="G75" s="37">
        <v>-52686</v>
      </c>
      <c r="H75" s="37">
        <f t="shared" si="1"/>
        <v>-711266</v>
      </c>
      <c r="I75" s="36" t="s">
        <v>24</v>
      </c>
      <c r="J75" s="36" t="s">
        <v>41</v>
      </c>
    </row>
    <row r="76" spans="1:10" x14ac:dyDescent="0.2">
      <c r="A76" s="35">
        <v>46049</v>
      </c>
      <c r="B76" s="36" t="s">
        <v>141</v>
      </c>
      <c r="C76" s="36" t="s">
        <v>165</v>
      </c>
      <c r="D76" s="36" t="s">
        <v>253</v>
      </c>
      <c r="E76" s="37">
        <v>-1763214</v>
      </c>
      <c r="F76" s="38" t="s">
        <v>33</v>
      </c>
      <c r="G76" s="37">
        <v>-141057</v>
      </c>
      <c r="H76" s="37">
        <f t="shared" si="1"/>
        <v>-1904271</v>
      </c>
      <c r="I76" s="36" t="s">
        <v>18</v>
      </c>
      <c r="J76" s="36" t="s">
        <v>34</v>
      </c>
    </row>
    <row r="77" spans="1:10" x14ac:dyDescent="0.2">
      <c r="A77" s="35">
        <v>46049</v>
      </c>
      <c r="B77" s="36" t="s">
        <v>142</v>
      </c>
      <c r="C77" s="36" t="s">
        <v>165</v>
      </c>
      <c r="D77" s="36" t="s">
        <v>254</v>
      </c>
      <c r="E77" s="37">
        <v>-321656</v>
      </c>
      <c r="F77" s="38" t="s">
        <v>33</v>
      </c>
      <c r="G77" s="37">
        <v>-25732</v>
      </c>
      <c r="H77" s="37">
        <f t="shared" si="1"/>
        <v>-347388</v>
      </c>
      <c r="I77" s="36" t="s">
        <v>51</v>
      </c>
      <c r="J77" s="36" t="s">
        <v>52</v>
      </c>
    </row>
    <row r="78" spans="1:10" x14ac:dyDescent="0.2">
      <c r="A78" s="35">
        <v>46049</v>
      </c>
      <c r="B78" s="36" t="s">
        <v>143</v>
      </c>
      <c r="C78" s="36" t="s">
        <v>165</v>
      </c>
      <c r="D78" s="36" t="s">
        <v>255</v>
      </c>
      <c r="E78" s="37">
        <v>-1363241</v>
      </c>
      <c r="F78" s="38" t="s">
        <v>33</v>
      </c>
      <c r="G78" s="37">
        <v>-109059</v>
      </c>
      <c r="H78" s="37">
        <f t="shared" si="1"/>
        <v>-1472300</v>
      </c>
      <c r="I78" s="36" t="s">
        <v>19</v>
      </c>
      <c r="J78" s="36" t="s">
        <v>38</v>
      </c>
    </row>
    <row r="79" spans="1:10" x14ac:dyDescent="0.2">
      <c r="A79" s="35">
        <v>46050</v>
      </c>
      <c r="B79" s="36" t="s">
        <v>144</v>
      </c>
      <c r="C79" s="36" t="s">
        <v>164</v>
      </c>
      <c r="D79" s="36" t="s">
        <v>229</v>
      </c>
      <c r="E79" s="37">
        <v>1464510</v>
      </c>
      <c r="F79" s="38" t="s">
        <v>33</v>
      </c>
      <c r="G79" s="37">
        <v>117161</v>
      </c>
      <c r="H79" s="37">
        <f t="shared" si="1"/>
        <v>1581671</v>
      </c>
      <c r="I79" s="36" t="s">
        <v>51</v>
      </c>
      <c r="J79" s="36" t="s">
        <v>52</v>
      </c>
    </row>
    <row r="80" spans="1:10" x14ac:dyDescent="0.2">
      <c r="A80" s="35">
        <v>46050</v>
      </c>
      <c r="B80" s="36" t="s">
        <v>145</v>
      </c>
      <c r="C80" s="36" t="s">
        <v>164</v>
      </c>
      <c r="D80" s="36" t="s">
        <v>230</v>
      </c>
      <c r="E80" s="37">
        <v>932890</v>
      </c>
      <c r="F80" s="38" t="s">
        <v>33</v>
      </c>
      <c r="G80" s="37">
        <v>74631</v>
      </c>
      <c r="H80" s="37">
        <f t="shared" si="1"/>
        <v>1007521</v>
      </c>
      <c r="I80" s="36" t="s">
        <v>51</v>
      </c>
      <c r="J80" s="36" t="s">
        <v>52</v>
      </c>
    </row>
    <row r="81" spans="1:10" x14ac:dyDescent="0.2">
      <c r="A81" s="35">
        <v>46051</v>
      </c>
      <c r="B81" s="36" t="s">
        <v>146</v>
      </c>
      <c r="C81" s="36" t="s">
        <v>164</v>
      </c>
      <c r="D81" s="36" t="s">
        <v>231</v>
      </c>
      <c r="E81" s="37">
        <v>4664450</v>
      </c>
      <c r="F81" s="38" t="s">
        <v>33</v>
      </c>
      <c r="G81" s="37">
        <v>373156</v>
      </c>
      <c r="H81" s="37">
        <f t="shared" si="1"/>
        <v>5037606</v>
      </c>
      <c r="I81" s="36" t="s">
        <v>13</v>
      </c>
      <c r="J81" s="36" t="s">
        <v>35</v>
      </c>
    </row>
    <row r="82" spans="1:10" x14ac:dyDescent="0.2">
      <c r="A82" s="35">
        <v>46051</v>
      </c>
      <c r="B82" s="36" t="s">
        <v>147</v>
      </c>
      <c r="C82" s="36" t="s">
        <v>164</v>
      </c>
      <c r="D82" s="36" t="s">
        <v>232</v>
      </c>
      <c r="E82" s="37">
        <v>1932550</v>
      </c>
      <c r="F82" s="38" t="s">
        <v>33</v>
      </c>
      <c r="G82" s="37">
        <v>154604</v>
      </c>
      <c r="H82" s="37">
        <f t="shared" si="1"/>
        <v>2087154</v>
      </c>
      <c r="I82" s="36" t="s">
        <v>13</v>
      </c>
      <c r="J82" s="36" t="s">
        <v>35</v>
      </c>
    </row>
    <row r="83" spans="1:10" x14ac:dyDescent="0.2">
      <c r="A83" s="35">
        <v>46053</v>
      </c>
      <c r="B83" s="36" t="s">
        <v>148</v>
      </c>
      <c r="C83" s="36" t="s">
        <v>164</v>
      </c>
      <c r="D83" s="36" t="s">
        <v>233</v>
      </c>
      <c r="E83" s="37">
        <v>2865440</v>
      </c>
      <c r="F83" s="38" t="s">
        <v>33</v>
      </c>
      <c r="G83" s="37">
        <v>229235</v>
      </c>
      <c r="H83" s="37">
        <f t="shared" si="1"/>
        <v>3094675</v>
      </c>
      <c r="I83" s="36" t="s">
        <v>14</v>
      </c>
      <c r="J83" s="36" t="s">
        <v>40</v>
      </c>
    </row>
    <row r="84" spans="1:10" x14ac:dyDescent="0.2">
      <c r="A84" s="35">
        <v>46053</v>
      </c>
      <c r="B84" s="36" t="s">
        <v>149</v>
      </c>
      <c r="C84" s="36" t="s">
        <v>164</v>
      </c>
      <c r="D84" s="36" t="s">
        <v>234</v>
      </c>
      <c r="E84" s="37">
        <v>4149040</v>
      </c>
      <c r="F84" s="38" t="s">
        <v>33</v>
      </c>
      <c r="G84" s="37">
        <v>331923</v>
      </c>
      <c r="H84" s="37">
        <f t="shared" si="1"/>
        <v>4480963</v>
      </c>
      <c r="I84" s="36" t="s">
        <v>19</v>
      </c>
      <c r="J84" s="36" t="s">
        <v>38</v>
      </c>
    </row>
    <row r="85" spans="1:10" x14ac:dyDescent="0.2">
      <c r="A85" s="35">
        <v>46029</v>
      </c>
      <c r="B85" s="36"/>
      <c r="C85" s="36"/>
      <c r="D85" s="36" t="s">
        <v>235</v>
      </c>
      <c r="E85" s="37">
        <v>-666348</v>
      </c>
      <c r="F85" s="38" t="s">
        <v>33</v>
      </c>
      <c r="G85" s="37">
        <v>-53308</v>
      </c>
      <c r="H85" s="37">
        <f t="shared" si="1"/>
        <v>-719656</v>
      </c>
      <c r="I85" s="36" t="s">
        <v>13</v>
      </c>
      <c r="J85" s="36" t="s">
        <v>35</v>
      </c>
    </row>
    <row r="86" spans="1:10" x14ac:dyDescent="0.2">
      <c r="A86" s="35">
        <v>46030</v>
      </c>
      <c r="B86" s="36"/>
      <c r="C86" s="36"/>
      <c r="D86" s="36" t="s">
        <v>236</v>
      </c>
      <c r="E86" s="37">
        <v>-547886</v>
      </c>
      <c r="F86" s="38" t="s">
        <v>33</v>
      </c>
      <c r="G86" s="37">
        <v>-43831</v>
      </c>
      <c r="H86" s="37">
        <f t="shared" si="1"/>
        <v>-591717</v>
      </c>
      <c r="I86" s="36" t="s">
        <v>16</v>
      </c>
      <c r="J86" s="36" t="s">
        <v>39</v>
      </c>
    </row>
    <row r="87" spans="1:10" x14ac:dyDescent="0.2">
      <c r="A87" s="35">
        <v>46035</v>
      </c>
      <c r="B87" s="36"/>
      <c r="C87" s="36"/>
      <c r="D87" s="36" t="s">
        <v>237</v>
      </c>
      <c r="E87" s="37">
        <v>-119066</v>
      </c>
      <c r="F87" s="38" t="s">
        <v>33</v>
      </c>
      <c r="G87" s="37">
        <v>-9525</v>
      </c>
      <c r="H87" s="37">
        <f t="shared" si="1"/>
        <v>-128591</v>
      </c>
      <c r="I87" s="36" t="s">
        <v>20</v>
      </c>
      <c r="J87" s="36" t="s">
        <v>42</v>
      </c>
    </row>
    <row r="88" spans="1:10" x14ac:dyDescent="0.2">
      <c r="A88" s="35">
        <v>46048</v>
      </c>
      <c r="B88" s="36"/>
      <c r="C88" s="36"/>
      <c r="D88" s="36" t="s">
        <v>238</v>
      </c>
      <c r="E88" s="37">
        <v>-116611</v>
      </c>
      <c r="F88" s="38" t="s">
        <v>33</v>
      </c>
      <c r="G88" s="37">
        <v>-9329</v>
      </c>
      <c r="H88" s="37">
        <f t="shared" si="1"/>
        <v>-125940</v>
      </c>
      <c r="I88" s="36" t="s">
        <v>14</v>
      </c>
      <c r="J88" s="36" t="s">
        <v>40</v>
      </c>
    </row>
    <row r="89" spans="1:10" x14ac:dyDescent="0.2">
      <c r="A89" s="35">
        <v>46049</v>
      </c>
      <c r="B89" s="36"/>
      <c r="C89" s="36"/>
      <c r="D89" s="36" t="s">
        <v>239</v>
      </c>
      <c r="E89" s="37">
        <v>-116611</v>
      </c>
      <c r="F89" s="38" t="s">
        <v>33</v>
      </c>
      <c r="G89" s="37">
        <v>-9329</v>
      </c>
      <c r="H89" s="37">
        <f t="shared" si="1"/>
        <v>-125940</v>
      </c>
      <c r="I89" s="36" t="s">
        <v>47</v>
      </c>
      <c r="J89" s="36" t="s">
        <v>53</v>
      </c>
    </row>
    <row r="90" spans="1:10" x14ac:dyDescent="0.2">
      <c r="A90" s="35">
        <v>46043</v>
      </c>
      <c r="B90" s="36" t="s">
        <v>150</v>
      </c>
      <c r="C90" s="36"/>
      <c r="D90" s="36" t="s">
        <v>240</v>
      </c>
      <c r="E90" s="37">
        <v>-1801240</v>
      </c>
      <c r="F90" s="38" t="s">
        <v>33</v>
      </c>
      <c r="G90" s="37">
        <v>-144099</v>
      </c>
      <c r="H90" s="37">
        <f t="shared" si="1"/>
        <v>-1945339</v>
      </c>
      <c r="I90" s="36" t="s">
        <v>13</v>
      </c>
      <c r="J90" s="36" t="s">
        <v>35</v>
      </c>
    </row>
    <row r="91" spans="1:10" x14ac:dyDescent="0.2">
      <c r="A91" s="35">
        <v>46042</v>
      </c>
      <c r="B91" s="36" t="s">
        <v>151</v>
      </c>
      <c r="C91" s="36"/>
      <c r="D91" s="36" t="s">
        <v>241</v>
      </c>
      <c r="E91" s="37">
        <v>-2340618</v>
      </c>
      <c r="F91" s="38" t="s">
        <v>33</v>
      </c>
      <c r="G91" s="37">
        <v>-188821</v>
      </c>
      <c r="H91" s="37">
        <f t="shared" si="1"/>
        <v>-2529439</v>
      </c>
      <c r="I91" s="36" t="s">
        <v>47</v>
      </c>
      <c r="J91" s="36" t="s">
        <v>53</v>
      </c>
    </row>
    <row r="92" spans="1:10" x14ac:dyDescent="0.2">
      <c r="A92" s="35">
        <v>46041</v>
      </c>
      <c r="B92" s="36" t="s">
        <v>152</v>
      </c>
      <c r="C92" s="36"/>
      <c r="D92" s="36" t="s">
        <v>241</v>
      </c>
      <c r="E92" s="37">
        <v>-5431354</v>
      </c>
      <c r="F92" s="38" t="s">
        <v>33</v>
      </c>
      <c r="G92" s="37">
        <v>-450345</v>
      </c>
      <c r="H92" s="37">
        <f t="shared" si="1"/>
        <v>-5881699</v>
      </c>
      <c r="I92" s="36" t="s">
        <v>13</v>
      </c>
      <c r="J92" s="36" t="s">
        <v>35</v>
      </c>
    </row>
    <row r="93" spans="1:10" x14ac:dyDescent="0.2">
      <c r="A93" s="35">
        <v>46037</v>
      </c>
      <c r="B93" s="36" t="s">
        <v>153</v>
      </c>
      <c r="C93" s="36"/>
      <c r="D93" s="36" t="s">
        <v>241</v>
      </c>
      <c r="E93" s="37">
        <v>-298680</v>
      </c>
      <c r="F93" s="38" t="s">
        <v>33</v>
      </c>
      <c r="G93" s="37">
        <v>-25273</v>
      </c>
      <c r="H93" s="37">
        <f t="shared" si="1"/>
        <v>-323953</v>
      </c>
      <c r="I93" s="36" t="s">
        <v>51</v>
      </c>
      <c r="J93" s="36" t="s">
        <v>52</v>
      </c>
    </row>
    <row r="94" spans="1:10" x14ac:dyDescent="0.2">
      <c r="A94" s="35">
        <v>46037</v>
      </c>
      <c r="B94" s="36" t="s">
        <v>154</v>
      </c>
      <c r="C94" s="36"/>
      <c r="D94" s="36" t="s">
        <v>241</v>
      </c>
      <c r="E94" s="37">
        <v>-578968</v>
      </c>
      <c r="F94" s="38" t="s">
        <v>33</v>
      </c>
      <c r="G94" s="37">
        <v>-48990</v>
      </c>
      <c r="H94" s="37">
        <f t="shared" si="1"/>
        <v>-627958</v>
      </c>
      <c r="I94" s="36" t="s">
        <v>16</v>
      </c>
      <c r="J94" s="36" t="s">
        <v>39</v>
      </c>
    </row>
    <row r="95" spans="1:10" x14ac:dyDescent="0.2">
      <c r="A95" s="35">
        <v>46037</v>
      </c>
      <c r="B95" s="36" t="s">
        <v>155</v>
      </c>
      <c r="C95" s="36"/>
      <c r="D95" s="36" t="s">
        <v>241</v>
      </c>
      <c r="E95" s="37">
        <v>-2709037</v>
      </c>
      <c r="F95" s="38" t="s">
        <v>33</v>
      </c>
      <c r="G95" s="37">
        <v>-219995</v>
      </c>
      <c r="H95" s="37">
        <f t="shared" si="1"/>
        <v>-2929032</v>
      </c>
      <c r="I95" s="36" t="s">
        <v>14</v>
      </c>
      <c r="J95" s="36" t="s">
        <v>40</v>
      </c>
    </row>
    <row r="96" spans="1:10" x14ac:dyDescent="0.2">
      <c r="A96" s="35">
        <v>46037</v>
      </c>
      <c r="B96" s="36" t="s">
        <v>156</v>
      </c>
      <c r="C96" s="36"/>
      <c r="D96" s="36" t="s">
        <v>242</v>
      </c>
      <c r="E96" s="37">
        <v>-611538</v>
      </c>
      <c r="F96" s="38" t="s">
        <v>33</v>
      </c>
      <c r="G96" s="37">
        <v>-51745</v>
      </c>
      <c r="H96" s="37">
        <f t="shared" si="1"/>
        <v>-663283</v>
      </c>
      <c r="I96" s="36" t="s">
        <v>24</v>
      </c>
      <c r="J96" s="36" t="s">
        <v>41</v>
      </c>
    </row>
    <row r="97" spans="1:10" x14ac:dyDescent="0.2">
      <c r="A97" s="35">
        <v>46036</v>
      </c>
      <c r="B97" s="36" t="s">
        <v>157</v>
      </c>
      <c r="C97" s="36"/>
      <c r="D97" s="36" t="s">
        <v>241</v>
      </c>
      <c r="E97" s="37">
        <v>-2022348</v>
      </c>
      <c r="F97" s="38" t="s">
        <v>33</v>
      </c>
      <c r="G97" s="37">
        <v>-161891</v>
      </c>
      <c r="H97" s="37">
        <f t="shared" si="1"/>
        <v>-2184239</v>
      </c>
      <c r="I97" s="36" t="s">
        <v>25</v>
      </c>
      <c r="J97" s="36" t="s">
        <v>36</v>
      </c>
    </row>
    <row r="98" spans="1:10" x14ac:dyDescent="0.2">
      <c r="A98" s="35">
        <v>46036</v>
      </c>
      <c r="B98" s="36" t="s">
        <v>158</v>
      </c>
      <c r="C98" s="36"/>
      <c r="D98" s="36" t="s">
        <v>241</v>
      </c>
      <c r="E98" s="37">
        <v>-1265866</v>
      </c>
      <c r="F98" s="38" t="s">
        <v>33</v>
      </c>
      <c r="G98" s="37">
        <v>-107111</v>
      </c>
      <c r="H98" s="37">
        <f t="shared" si="1"/>
        <v>-1372977</v>
      </c>
      <c r="I98" s="36" t="s">
        <v>19</v>
      </c>
      <c r="J98" s="36" t="s">
        <v>38</v>
      </c>
    </row>
    <row r="99" spans="1:10" x14ac:dyDescent="0.2">
      <c r="A99" s="35">
        <v>46036</v>
      </c>
      <c r="B99" s="36" t="s">
        <v>159</v>
      </c>
      <c r="C99" s="36"/>
      <c r="D99" s="36" t="s">
        <v>241</v>
      </c>
      <c r="E99" s="37">
        <v>-530873</v>
      </c>
      <c r="F99" s="38" t="s">
        <v>33</v>
      </c>
      <c r="G99" s="37">
        <v>-44920</v>
      </c>
      <c r="H99" s="37">
        <f t="shared" si="1"/>
        <v>-575793</v>
      </c>
      <c r="I99" s="36" t="s">
        <v>15</v>
      </c>
      <c r="J99" s="36" t="s">
        <v>37</v>
      </c>
    </row>
    <row r="100" spans="1:10" x14ac:dyDescent="0.2">
      <c r="A100" s="35">
        <v>46035</v>
      </c>
      <c r="B100" s="36" t="s">
        <v>160</v>
      </c>
      <c r="C100" s="36"/>
      <c r="D100" s="36" t="s">
        <v>241</v>
      </c>
      <c r="E100" s="37">
        <v>-533664</v>
      </c>
      <c r="F100" s="38" t="s">
        <v>33</v>
      </c>
      <c r="G100" s="37">
        <v>-45156</v>
      </c>
      <c r="H100" s="37">
        <f t="shared" si="1"/>
        <v>-578820</v>
      </c>
      <c r="I100" s="36" t="s">
        <v>44</v>
      </c>
      <c r="J100" s="36" t="s">
        <v>45</v>
      </c>
    </row>
    <row r="101" spans="1:10" x14ac:dyDescent="0.2">
      <c r="A101" s="35">
        <v>46034</v>
      </c>
      <c r="B101" s="36" t="s">
        <v>161</v>
      </c>
      <c r="C101" s="36"/>
      <c r="D101" s="36" t="s">
        <v>242</v>
      </c>
      <c r="E101" s="37">
        <v>-1285068</v>
      </c>
      <c r="F101" s="38" t="s">
        <v>33</v>
      </c>
      <c r="G101" s="37">
        <v>-108736</v>
      </c>
      <c r="H101" s="37">
        <f t="shared" si="1"/>
        <v>-1393804</v>
      </c>
      <c r="I101" s="36" t="s">
        <v>20</v>
      </c>
      <c r="J101" s="36" t="s">
        <v>42</v>
      </c>
    </row>
    <row r="102" spans="1:10" x14ac:dyDescent="0.2">
      <c r="A102" s="35">
        <v>46033</v>
      </c>
      <c r="B102" s="36" t="s">
        <v>162</v>
      </c>
      <c r="C102" s="36"/>
      <c r="D102" s="36" t="s">
        <v>242</v>
      </c>
      <c r="E102" s="37">
        <v>-228997</v>
      </c>
      <c r="F102" s="38" t="s">
        <v>33</v>
      </c>
      <c r="G102" s="37">
        <v>-19377</v>
      </c>
      <c r="H102" s="37">
        <f t="shared" si="1"/>
        <v>-248374</v>
      </c>
      <c r="I102" s="36" t="s">
        <v>17</v>
      </c>
      <c r="J102" s="36" t="s">
        <v>43</v>
      </c>
    </row>
    <row r="103" spans="1:10" x14ac:dyDescent="0.2">
      <c r="A103" s="35">
        <v>46032</v>
      </c>
      <c r="B103" s="36" t="s">
        <v>163</v>
      </c>
      <c r="C103" s="36"/>
      <c r="D103" s="36" t="s">
        <v>241</v>
      </c>
      <c r="E103" s="37">
        <v>-1637271</v>
      </c>
      <c r="F103" s="38" t="s">
        <v>33</v>
      </c>
      <c r="G103" s="37">
        <v>-138538</v>
      </c>
      <c r="H103" s="37">
        <f t="shared" ref="H103" si="2">+E103+G103</f>
        <v>-1775809</v>
      </c>
      <c r="I103" s="36" t="s">
        <v>18</v>
      </c>
      <c r="J103" s="36" t="s">
        <v>34</v>
      </c>
    </row>
    <row r="104" spans="1:10" x14ac:dyDescent="0.2">
      <c r="A104" s="35"/>
      <c r="B104" s="36"/>
      <c r="C104" s="36"/>
      <c r="D104" s="36"/>
      <c r="E104" s="37"/>
      <c r="F104" s="38"/>
      <c r="G104" s="37"/>
      <c r="H104" s="37"/>
      <c r="I104" s="36"/>
      <c r="J104" s="36"/>
    </row>
    <row r="105" spans="1:10" x14ac:dyDescent="0.2">
      <c r="A105" s="35"/>
      <c r="B105" s="36"/>
      <c r="C105" s="36"/>
      <c r="D105" s="36"/>
      <c r="E105" s="37"/>
      <c r="F105" s="38"/>
      <c r="G105" s="37"/>
      <c r="H105" s="37"/>
      <c r="I105" s="36"/>
      <c r="J105" s="36"/>
    </row>
    <row r="106" spans="1:10" x14ac:dyDescent="0.2">
      <c r="A106" s="35"/>
      <c r="B106" s="36"/>
      <c r="C106" s="36"/>
      <c r="D106" s="36"/>
      <c r="E106" s="37"/>
      <c r="F106" s="38"/>
      <c r="G106" s="37"/>
      <c r="H106" s="37"/>
      <c r="I106" s="36"/>
      <c r="J106" s="36"/>
    </row>
    <row r="108" spans="1:10" x14ac:dyDescent="0.2">
      <c r="G108" s="37">
        <f>+SUBTOTAL(9,H:H)</f>
        <v>393719670</v>
      </c>
    </row>
    <row r="109" spans="1:10" x14ac:dyDescent="0.2">
      <c r="G109" s="46">
        <f>-G108</f>
        <v>-393719670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11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9.75" bestFit="1" customWidth="1"/>
    <col min="5" max="5" width="12.75" customWidth="1"/>
    <col min="6" max="6" width="8.75" customWidth="1"/>
    <col min="7" max="7" width="11.625" customWidth="1"/>
    <col min="8" max="8" width="14.25" customWidth="1"/>
    <col min="9" max="9" width="74.125" bestFit="1" customWidth="1"/>
    <col min="10" max="10" width="12.625" bestFit="1" customWidth="1"/>
    <col min="11" max="11" width="9.25" bestFit="1" customWidth="1"/>
  </cols>
  <sheetData>
    <row r="1" spans="1:11" ht="31.5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  <c r="K1" s="34" t="s">
        <v>46</v>
      </c>
    </row>
    <row r="2" spans="1:11" x14ac:dyDescent="0.2">
      <c r="A2" s="35">
        <v>45869</v>
      </c>
      <c r="B2" s="36">
        <v>1296</v>
      </c>
      <c r="C2" s="36" t="s">
        <v>48</v>
      </c>
      <c r="D2" s="36" t="s">
        <v>54</v>
      </c>
      <c r="E2" s="37">
        <v>-476264</v>
      </c>
      <c r="F2" s="38" t="s">
        <v>33</v>
      </c>
      <c r="G2" s="37">
        <v>-38101</v>
      </c>
      <c r="H2" s="37">
        <v>-514365</v>
      </c>
      <c r="I2" s="36" t="s">
        <v>15</v>
      </c>
      <c r="J2" s="36" t="s">
        <v>37</v>
      </c>
      <c r="K2" s="39">
        <v>45899</v>
      </c>
    </row>
    <row r="3" spans="1:11" x14ac:dyDescent="0.2">
      <c r="A3" s="35">
        <v>46035</v>
      </c>
      <c r="B3" s="36">
        <v>1952</v>
      </c>
      <c r="C3" s="36" t="s">
        <v>164</v>
      </c>
      <c r="D3" s="36" t="s">
        <v>187</v>
      </c>
      <c r="E3" s="37">
        <v>1357185</v>
      </c>
      <c r="F3" s="38" t="s">
        <v>33</v>
      </c>
      <c r="G3" s="37">
        <v>108575</v>
      </c>
      <c r="H3" s="37">
        <v>1465760</v>
      </c>
      <c r="I3" s="36" t="s">
        <v>14</v>
      </c>
      <c r="J3" s="36" t="s">
        <v>40</v>
      </c>
      <c r="K3" s="39">
        <v>46065</v>
      </c>
    </row>
    <row r="4" spans="1:11" x14ac:dyDescent="0.2">
      <c r="A4" s="35">
        <v>46035</v>
      </c>
      <c r="B4" s="36">
        <v>1954</v>
      </c>
      <c r="C4" s="36" t="s">
        <v>164</v>
      </c>
      <c r="D4" s="36" t="s">
        <v>188</v>
      </c>
      <c r="E4" s="37">
        <v>439540</v>
      </c>
      <c r="F4" s="38" t="s">
        <v>33</v>
      </c>
      <c r="G4" s="37">
        <v>35163</v>
      </c>
      <c r="H4" s="37">
        <v>474703</v>
      </c>
      <c r="I4" s="36" t="s">
        <v>47</v>
      </c>
      <c r="J4" s="36" t="s">
        <v>53</v>
      </c>
      <c r="K4" s="39">
        <v>46065</v>
      </c>
    </row>
    <row r="5" spans="1:11" x14ac:dyDescent="0.2">
      <c r="A5" s="35">
        <v>46037</v>
      </c>
      <c r="B5" s="36">
        <v>3033</v>
      </c>
      <c r="C5" s="36" t="s">
        <v>164</v>
      </c>
      <c r="D5" s="36" t="s">
        <v>194</v>
      </c>
      <c r="E5" s="37">
        <v>2233610</v>
      </c>
      <c r="F5" s="45">
        <v>0.1</v>
      </c>
      <c r="G5" s="37">
        <v>178689</v>
      </c>
      <c r="H5" s="37">
        <v>2412299</v>
      </c>
      <c r="I5" s="36" t="s">
        <v>19</v>
      </c>
      <c r="J5" s="36" t="s">
        <v>38</v>
      </c>
      <c r="K5" s="39">
        <v>46067</v>
      </c>
    </row>
    <row r="6" spans="1:11" x14ac:dyDescent="0.2">
      <c r="A6" s="35">
        <v>46037</v>
      </c>
      <c r="B6" s="36">
        <v>3037</v>
      </c>
      <c r="C6" s="36" t="s">
        <v>164</v>
      </c>
      <c r="D6" s="36" t="s">
        <v>195</v>
      </c>
      <c r="E6" s="37">
        <v>2233610</v>
      </c>
      <c r="F6" s="38" t="s">
        <v>33</v>
      </c>
      <c r="G6" s="37">
        <v>178689</v>
      </c>
      <c r="H6" s="37">
        <v>2412299</v>
      </c>
      <c r="I6" s="36" t="s">
        <v>14</v>
      </c>
      <c r="J6" s="36" t="s">
        <v>40</v>
      </c>
      <c r="K6" s="39">
        <v>46067</v>
      </c>
    </row>
    <row r="7" spans="1:11" x14ac:dyDescent="0.2">
      <c r="A7" s="35">
        <v>46037</v>
      </c>
      <c r="B7" s="36">
        <v>3034</v>
      </c>
      <c r="C7" s="36" t="s">
        <v>164</v>
      </c>
      <c r="D7" s="36" t="s">
        <v>196</v>
      </c>
      <c r="E7" s="37">
        <v>2233610</v>
      </c>
      <c r="F7" s="38" t="s">
        <v>33</v>
      </c>
      <c r="G7" s="37">
        <v>178689</v>
      </c>
      <c r="H7" s="37">
        <v>2412299</v>
      </c>
      <c r="I7" s="36" t="s">
        <v>16</v>
      </c>
      <c r="J7" s="36" t="s">
        <v>39</v>
      </c>
      <c r="K7" s="39">
        <v>46067</v>
      </c>
    </row>
    <row r="8" spans="1:11" x14ac:dyDescent="0.2">
      <c r="A8" s="35">
        <v>46037</v>
      </c>
      <c r="B8" s="36">
        <v>3035</v>
      </c>
      <c r="C8" s="36" t="s">
        <v>164</v>
      </c>
      <c r="D8" s="36" t="s">
        <v>197</v>
      </c>
      <c r="E8" s="37">
        <v>1551540</v>
      </c>
      <c r="F8" s="38" t="s">
        <v>33</v>
      </c>
      <c r="G8" s="37">
        <v>124123</v>
      </c>
      <c r="H8" s="37">
        <v>1675663</v>
      </c>
      <c r="I8" s="36" t="s">
        <v>16</v>
      </c>
      <c r="J8" s="36" t="s">
        <v>39</v>
      </c>
      <c r="K8" s="39">
        <v>46067</v>
      </c>
    </row>
    <row r="9" spans="1:11" x14ac:dyDescent="0.2">
      <c r="A9" s="35">
        <v>46037</v>
      </c>
      <c r="B9" s="36">
        <v>3036</v>
      </c>
      <c r="C9" s="36" t="s">
        <v>164</v>
      </c>
      <c r="D9" s="36" t="s">
        <v>198</v>
      </c>
      <c r="E9" s="37">
        <v>2233610</v>
      </c>
      <c r="F9" s="45">
        <v>0.1</v>
      </c>
      <c r="G9" s="37">
        <v>178689</v>
      </c>
      <c r="H9" s="37">
        <v>2412299</v>
      </c>
      <c r="I9" s="36" t="s">
        <v>15</v>
      </c>
      <c r="J9" s="36" t="s">
        <v>37</v>
      </c>
      <c r="K9" s="39">
        <v>46067</v>
      </c>
    </row>
    <row r="10" spans="1:11" x14ac:dyDescent="0.2">
      <c r="A10" s="35">
        <v>46037</v>
      </c>
      <c r="B10" s="36">
        <v>3038</v>
      </c>
      <c r="C10" s="36" t="s">
        <v>164</v>
      </c>
      <c r="D10" s="36" t="s">
        <v>199</v>
      </c>
      <c r="E10" s="37">
        <v>2233610</v>
      </c>
      <c r="F10" s="38" t="s">
        <v>33</v>
      </c>
      <c r="G10" s="37">
        <v>178689</v>
      </c>
      <c r="H10" s="37">
        <v>2412299</v>
      </c>
      <c r="I10" s="36" t="s">
        <v>47</v>
      </c>
      <c r="J10" s="36" t="s">
        <v>53</v>
      </c>
      <c r="K10" s="39">
        <v>46067</v>
      </c>
    </row>
    <row r="11" spans="1:11" x14ac:dyDescent="0.2">
      <c r="A11" s="35">
        <v>46038</v>
      </c>
      <c r="B11" s="36">
        <v>3166</v>
      </c>
      <c r="C11" s="36" t="s">
        <v>164</v>
      </c>
      <c r="D11" s="36" t="s">
        <v>200</v>
      </c>
      <c r="E11" s="37">
        <v>1796725</v>
      </c>
      <c r="F11" s="38" t="s">
        <v>33</v>
      </c>
      <c r="G11" s="37">
        <v>143738</v>
      </c>
      <c r="H11" s="37">
        <v>1940463</v>
      </c>
      <c r="I11" s="36" t="s">
        <v>44</v>
      </c>
      <c r="J11" s="36" t="s">
        <v>45</v>
      </c>
      <c r="K11" s="39">
        <v>46068</v>
      </c>
    </row>
    <row r="12" spans="1:11" x14ac:dyDescent="0.2">
      <c r="A12" s="35">
        <v>46039</v>
      </c>
      <c r="B12" s="36">
        <v>3288</v>
      </c>
      <c r="C12" s="36" t="s">
        <v>164</v>
      </c>
      <c r="D12" s="36" t="s">
        <v>201</v>
      </c>
      <c r="E12" s="37">
        <v>5259560</v>
      </c>
      <c r="F12" s="38" t="s">
        <v>33</v>
      </c>
      <c r="G12" s="37">
        <v>420765</v>
      </c>
      <c r="H12" s="37">
        <v>5680325</v>
      </c>
      <c r="I12" s="36" t="s">
        <v>18</v>
      </c>
      <c r="J12" s="36" t="s">
        <v>34</v>
      </c>
      <c r="K12" s="39">
        <v>46069</v>
      </c>
    </row>
    <row r="13" spans="1:11" x14ac:dyDescent="0.2">
      <c r="A13" s="35">
        <v>46039</v>
      </c>
      <c r="B13" s="36">
        <v>3916</v>
      </c>
      <c r="C13" s="36" t="s">
        <v>164</v>
      </c>
      <c r="D13" s="36" t="s">
        <v>202</v>
      </c>
      <c r="E13" s="37">
        <v>2233610</v>
      </c>
      <c r="F13" s="38" t="s">
        <v>33</v>
      </c>
      <c r="G13" s="37">
        <v>178689</v>
      </c>
      <c r="H13" s="37">
        <v>2412299</v>
      </c>
      <c r="I13" s="36" t="s">
        <v>24</v>
      </c>
      <c r="J13" s="36" t="s">
        <v>41</v>
      </c>
      <c r="K13" s="39">
        <v>46069</v>
      </c>
    </row>
    <row r="14" spans="1:11" x14ac:dyDescent="0.2">
      <c r="A14" s="35">
        <v>46039</v>
      </c>
      <c r="B14" s="36">
        <v>3251</v>
      </c>
      <c r="C14" s="36" t="s">
        <v>164</v>
      </c>
      <c r="D14" s="36" t="s">
        <v>203</v>
      </c>
      <c r="E14" s="37">
        <v>1190660</v>
      </c>
      <c r="F14" s="45">
        <v>0.1</v>
      </c>
      <c r="G14" s="37">
        <v>95253</v>
      </c>
      <c r="H14" s="37">
        <v>1285913</v>
      </c>
      <c r="I14" s="36" t="s">
        <v>13</v>
      </c>
      <c r="J14" s="36" t="s">
        <v>35</v>
      </c>
      <c r="K14" s="39">
        <v>46069</v>
      </c>
    </row>
    <row r="15" spans="1:11" x14ac:dyDescent="0.2">
      <c r="A15" s="35">
        <v>46039</v>
      </c>
      <c r="B15" s="36">
        <v>3220</v>
      </c>
      <c r="C15" s="36" t="s">
        <v>164</v>
      </c>
      <c r="D15" s="36" t="s">
        <v>204</v>
      </c>
      <c r="E15" s="37">
        <v>879080</v>
      </c>
      <c r="F15" s="38" t="s">
        <v>33</v>
      </c>
      <c r="G15" s="37">
        <v>70326</v>
      </c>
      <c r="H15" s="37">
        <v>949406</v>
      </c>
      <c r="I15" s="36" t="s">
        <v>47</v>
      </c>
      <c r="J15" s="36" t="s">
        <v>53</v>
      </c>
      <c r="K15" s="39">
        <v>46069</v>
      </c>
    </row>
    <row r="16" spans="1:11" x14ac:dyDescent="0.2">
      <c r="A16" s="35">
        <v>46039</v>
      </c>
      <c r="B16" s="36">
        <v>3915</v>
      </c>
      <c r="C16" s="36" t="s">
        <v>164</v>
      </c>
      <c r="D16" s="36" t="s">
        <v>205</v>
      </c>
      <c r="E16" s="37">
        <v>2233610</v>
      </c>
      <c r="F16" s="38" t="s">
        <v>33</v>
      </c>
      <c r="G16" s="37">
        <v>178689</v>
      </c>
      <c r="H16" s="37">
        <v>2412299</v>
      </c>
      <c r="I16" s="36" t="s">
        <v>17</v>
      </c>
      <c r="J16" s="36" t="s">
        <v>43</v>
      </c>
      <c r="K16" s="39">
        <v>46069</v>
      </c>
    </row>
    <row r="17" spans="1:11" x14ac:dyDescent="0.2">
      <c r="A17" s="35">
        <v>46039</v>
      </c>
      <c r="B17" s="36">
        <v>3250</v>
      </c>
      <c r="C17" s="36" t="s">
        <v>164</v>
      </c>
      <c r="D17" s="36" t="s">
        <v>206</v>
      </c>
      <c r="E17" s="37">
        <v>1190660</v>
      </c>
      <c r="F17" s="38" t="s">
        <v>33</v>
      </c>
      <c r="G17" s="37">
        <v>95253</v>
      </c>
      <c r="H17" s="37">
        <v>1285913</v>
      </c>
      <c r="I17" s="36" t="s">
        <v>13</v>
      </c>
      <c r="J17" s="36" t="s">
        <v>35</v>
      </c>
      <c r="K17" s="39">
        <v>46069</v>
      </c>
    </row>
    <row r="18" spans="1:11" x14ac:dyDescent="0.2">
      <c r="A18" s="35">
        <v>46042</v>
      </c>
      <c r="B18" s="36">
        <v>4014</v>
      </c>
      <c r="C18" s="36" t="s">
        <v>164</v>
      </c>
      <c r="D18" s="36" t="s">
        <v>207</v>
      </c>
      <c r="E18" s="37">
        <v>3104610</v>
      </c>
      <c r="F18" s="38" t="s">
        <v>33</v>
      </c>
      <c r="G18" s="37">
        <v>248369</v>
      </c>
      <c r="H18" s="37">
        <v>3352979</v>
      </c>
      <c r="I18" s="36" t="s">
        <v>14</v>
      </c>
      <c r="J18" s="36" t="s">
        <v>40</v>
      </c>
      <c r="K18" s="39">
        <v>46072</v>
      </c>
    </row>
    <row r="19" spans="1:11" x14ac:dyDescent="0.2">
      <c r="A19" s="35">
        <v>46042</v>
      </c>
      <c r="B19" s="36">
        <v>4015</v>
      </c>
      <c r="C19" s="36" t="s">
        <v>164</v>
      </c>
      <c r="D19" s="36" t="s">
        <v>208</v>
      </c>
      <c r="E19" s="37">
        <v>5174350</v>
      </c>
      <c r="F19" s="38" t="s">
        <v>33</v>
      </c>
      <c r="G19" s="37">
        <v>413948</v>
      </c>
      <c r="H19" s="37">
        <v>5588298</v>
      </c>
      <c r="I19" s="36" t="s">
        <v>19</v>
      </c>
      <c r="J19" s="36" t="s">
        <v>38</v>
      </c>
      <c r="K19" s="39">
        <v>46072</v>
      </c>
    </row>
    <row r="20" spans="1:11" x14ac:dyDescent="0.2">
      <c r="A20" s="35">
        <v>46042</v>
      </c>
      <c r="B20" s="36">
        <v>4042</v>
      </c>
      <c r="C20" s="36" t="s">
        <v>164</v>
      </c>
      <c r="D20" s="36" t="s">
        <v>209</v>
      </c>
      <c r="E20" s="37">
        <v>1357185</v>
      </c>
      <c r="F20" s="38" t="s">
        <v>33</v>
      </c>
      <c r="G20" s="37">
        <v>108575</v>
      </c>
      <c r="H20" s="37">
        <v>1465760</v>
      </c>
      <c r="I20" s="36" t="s">
        <v>51</v>
      </c>
      <c r="J20" s="36" t="s">
        <v>52</v>
      </c>
      <c r="K20" s="39">
        <v>46072</v>
      </c>
    </row>
    <row r="21" spans="1:11" x14ac:dyDescent="0.2">
      <c r="A21" s="35">
        <v>46042</v>
      </c>
      <c r="B21" s="36">
        <v>4041</v>
      </c>
      <c r="C21" s="36" t="s">
        <v>164</v>
      </c>
      <c r="D21" s="36" t="s">
        <v>210</v>
      </c>
      <c r="E21" s="37">
        <v>1512975</v>
      </c>
      <c r="F21" s="38" t="s">
        <v>33</v>
      </c>
      <c r="G21" s="37">
        <v>121038</v>
      </c>
      <c r="H21" s="37">
        <v>1634013</v>
      </c>
      <c r="I21" s="36" t="s">
        <v>51</v>
      </c>
      <c r="J21" s="36" t="s">
        <v>52</v>
      </c>
      <c r="K21" s="39">
        <v>46072</v>
      </c>
    </row>
    <row r="22" spans="1:11" x14ac:dyDescent="0.2">
      <c r="A22" s="35">
        <v>46042</v>
      </c>
      <c r="B22" s="36">
        <v>4016</v>
      </c>
      <c r="C22" s="36" t="s">
        <v>164</v>
      </c>
      <c r="D22" s="36" t="s">
        <v>211</v>
      </c>
      <c r="E22" s="37">
        <v>4105730</v>
      </c>
      <c r="F22" s="38" t="s">
        <v>33</v>
      </c>
      <c r="G22" s="37">
        <v>328458</v>
      </c>
      <c r="H22" s="37">
        <v>4434188</v>
      </c>
      <c r="I22" s="36" t="s">
        <v>15</v>
      </c>
      <c r="J22" s="36" t="s">
        <v>37</v>
      </c>
      <c r="K22" s="39">
        <v>46072</v>
      </c>
    </row>
    <row r="23" spans="1:11" x14ac:dyDescent="0.2">
      <c r="A23" s="35">
        <v>46043</v>
      </c>
      <c r="B23" s="36">
        <v>4772</v>
      </c>
      <c r="C23" s="36" t="s">
        <v>164</v>
      </c>
      <c r="D23" s="36" t="s">
        <v>212</v>
      </c>
      <c r="E23" s="37">
        <v>1912420</v>
      </c>
      <c r="F23" s="38" t="s">
        <v>33</v>
      </c>
      <c r="G23" s="37">
        <v>152994</v>
      </c>
      <c r="H23" s="37">
        <v>2065414</v>
      </c>
      <c r="I23" s="36" t="s">
        <v>25</v>
      </c>
      <c r="J23" s="36" t="s">
        <v>36</v>
      </c>
      <c r="K23" s="39">
        <v>46073</v>
      </c>
    </row>
    <row r="24" spans="1:11" x14ac:dyDescent="0.2">
      <c r="A24" s="35">
        <v>46044</v>
      </c>
      <c r="B24" s="36">
        <v>5208</v>
      </c>
      <c r="C24" s="36" t="s">
        <v>164</v>
      </c>
      <c r="D24" s="36" t="s">
        <v>213</v>
      </c>
      <c r="E24" s="37">
        <v>48128400</v>
      </c>
      <c r="F24" s="45">
        <v>0.1</v>
      </c>
      <c r="G24" s="37">
        <v>3850272</v>
      </c>
      <c r="H24" s="37">
        <v>51978672</v>
      </c>
      <c r="I24" s="36" t="s">
        <v>18</v>
      </c>
      <c r="J24" s="36" t="s">
        <v>34</v>
      </c>
      <c r="K24" s="39">
        <v>46074</v>
      </c>
    </row>
    <row r="25" spans="1:11" x14ac:dyDescent="0.2">
      <c r="A25" s="35">
        <v>46044</v>
      </c>
      <c r="B25" s="36">
        <v>5100</v>
      </c>
      <c r="C25" s="36" t="s">
        <v>164</v>
      </c>
      <c r="D25" s="36" t="s">
        <v>214</v>
      </c>
      <c r="E25" s="37">
        <v>879080</v>
      </c>
      <c r="F25" s="38" t="s">
        <v>33</v>
      </c>
      <c r="G25" s="37">
        <v>70326</v>
      </c>
      <c r="H25" s="37">
        <v>949406</v>
      </c>
      <c r="I25" s="36" t="s">
        <v>47</v>
      </c>
      <c r="J25" s="36" t="s">
        <v>53</v>
      </c>
      <c r="K25" s="39">
        <v>46074</v>
      </c>
    </row>
    <row r="26" spans="1:11" x14ac:dyDescent="0.2">
      <c r="A26" s="35">
        <v>46044</v>
      </c>
      <c r="B26" s="36">
        <v>5177</v>
      </c>
      <c r="C26" s="36" t="s">
        <v>164</v>
      </c>
      <c r="D26" s="36" t="s">
        <v>215</v>
      </c>
      <c r="E26" s="37">
        <v>3521880</v>
      </c>
      <c r="F26" s="38" t="s">
        <v>33</v>
      </c>
      <c r="G26" s="37">
        <v>281750</v>
      </c>
      <c r="H26" s="37">
        <v>3803630</v>
      </c>
      <c r="I26" s="36" t="s">
        <v>24</v>
      </c>
      <c r="J26" s="36" t="s">
        <v>41</v>
      </c>
      <c r="K26" s="39">
        <v>46074</v>
      </c>
    </row>
    <row r="27" spans="1:11" x14ac:dyDescent="0.2">
      <c r="A27" s="35">
        <v>46044</v>
      </c>
      <c r="B27" s="36">
        <v>5176</v>
      </c>
      <c r="C27" s="36" t="s">
        <v>164</v>
      </c>
      <c r="D27" s="36" t="s">
        <v>216</v>
      </c>
      <c r="E27" s="37">
        <v>2392055</v>
      </c>
      <c r="F27" s="45">
        <v>0.1</v>
      </c>
      <c r="G27" s="37">
        <v>191364</v>
      </c>
      <c r="H27" s="37">
        <v>2583419</v>
      </c>
      <c r="I27" s="36" t="s">
        <v>24</v>
      </c>
      <c r="J27" s="36" t="s">
        <v>41</v>
      </c>
      <c r="K27" s="39">
        <v>46074</v>
      </c>
    </row>
    <row r="28" spans="1:11" x14ac:dyDescent="0.2">
      <c r="A28" s="35">
        <v>46045</v>
      </c>
      <c r="B28" s="36">
        <v>5268</v>
      </c>
      <c r="C28" s="36" t="s">
        <v>164</v>
      </c>
      <c r="D28" s="36" t="s">
        <v>217</v>
      </c>
      <c r="E28" s="37">
        <v>89826650</v>
      </c>
      <c r="F28" s="38" t="s">
        <v>33</v>
      </c>
      <c r="G28" s="37">
        <v>7186132</v>
      </c>
      <c r="H28" s="37">
        <v>97012782</v>
      </c>
      <c r="I28" s="36" t="s">
        <v>13</v>
      </c>
      <c r="J28" s="36" t="s">
        <v>35</v>
      </c>
      <c r="K28" s="39">
        <v>46075</v>
      </c>
    </row>
    <row r="29" spans="1:11" x14ac:dyDescent="0.2">
      <c r="A29" s="35">
        <v>46045</v>
      </c>
      <c r="B29" s="36">
        <v>5269</v>
      </c>
      <c r="C29" s="36" t="s">
        <v>164</v>
      </c>
      <c r="D29" s="36" t="s">
        <v>218</v>
      </c>
      <c r="E29" s="37">
        <v>24200170</v>
      </c>
      <c r="F29" s="38" t="s">
        <v>33</v>
      </c>
      <c r="G29" s="37">
        <v>1936014</v>
      </c>
      <c r="H29" s="37">
        <v>26136184</v>
      </c>
      <c r="I29" s="36" t="s">
        <v>13</v>
      </c>
      <c r="J29" s="36" t="s">
        <v>35</v>
      </c>
      <c r="K29" s="39">
        <v>46075</v>
      </c>
    </row>
    <row r="30" spans="1:11" x14ac:dyDescent="0.2">
      <c r="A30" s="35">
        <v>46045</v>
      </c>
      <c r="B30" s="36">
        <v>5270</v>
      </c>
      <c r="C30" s="36" t="s">
        <v>164</v>
      </c>
      <c r="D30" s="36" t="s">
        <v>219</v>
      </c>
      <c r="E30" s="37">
        <v>1072050</v>
      </c>
      <c r="F30" s="45">
        <v>0.1</v>
      </c>
      <c r="G30" s="37">
        <v>85764</v>
      </c>
      <c r="H30" s="37">
        <v>1157814</v>
      </c>
      <c r="I30" s="36" t="s">
        <v>13</v>
      </c>
      <c r="J30" s="36" t="s">
        <v>35</v>
      </c>
      <c r="K30" s="39">
        <v>46075</v>
      </c>
    </row>
    <row r="31" spans="1:11" x14ac:dyDescent="0.2">
      <c r="A31" s="35">
        <v>46048</v>
      </c>
      <c r="B31" s="36">
        <v>6032</v>
      </c>
      <c r="C31" s="36" t="s">
        <v>164</v>
      </c>
      <c r="D31" s="36" t="s">
        <v>220</v>
      </c>
      <c r="E31" s="37">
        <v>976340</v>
      </c>
      <c r="F31" s="38" t="s">
        <v>33</v>
      </c>
      <c r="G31" s="37">
        <v>78107</v>
      </c>
      <c r="H31" s="37">
        <v>1054447</v>
      </c>
      <c r="I31" s="36" t="s">
        <v>25</v>
      </c>
      <c r="J31" s="36" t="s">
        <v>36</v>
      </c>
      <c r="K31" s="39">
        <v>46078</v>
      </c>
    </row>
    <row r="32" spans="1:11" x14ac:dyDescent="0.2">
      <c r="A32" s="35">
        <v>46048</v>
      </c>
      <c r="B32" s="36">
        <v>6033</v>
      </c>
      <c r="C32" s="36" t="s">
        <v>164</v>
      </c>
      <c r="D32" s="36" t="s">
        <v>221</v>
      </c>
      <c r="E32" s="37">
        <v>3303115</v>
      </c>
      <c r="F32" s="45">
        <v>0.1</v>
      </c>
      <c r="G32" s="37">
        <v>264249</v>
      </c>
      <c r="H32" s="37">
        <v>3567364</v>
      </c>
      <c r="I32" s="36" t="s">
        <v>17</v>
      </c>
      <c r="J32" s="36" t="s">
        <v>43</v>
      </c>
      <c r="K32" s="39">
        <v>46078</v>
      </c>
    </row>
    <row r="33" spans="1:11" x14ac:dyDescent="0.2">
      <c r="A33" s="35">
        <v>46048</v>
      </c>
      <c r="B33" s="36">
        <v>6034</v>
      </c>
      <c r="C33" s="36" t="s">
        <v>164</v>
      </c>
      <c r="D33" s="36" t="s">
        <v>222</v>
      </c>
      <c r="E33" s="37">
        <v>904120</v>
      </c>
      <c r="F33" s="45">
        <v>0.1</v>
      </c>
      <c r="G33" s="37">
        <v>72330</v>
      </c>
      <c r="H33" s="37">
        <v>976450</v>
      </c>
      <c r="I33" s="36" t="s">
        <v>24</v>
      </c>
      <c r="J33" s="36" t="s">
        <v>41</v>
      </c>
      <c r="K33" s="39">
        <v>46078</v>
      </c>
    </row>
    <row r="34" spans="1:11" x14ac:dyDescent="0.2">
      <c r="A34" s="35">
        <v>46049</v>
      </c>
      <c r="B34" s="36">
        <v>6098</v>
      </c>
      <c r="C34" s="36" t="s">
        <v>164</v>
      </c>
      <c r="D34" s="36" t="s">
        <v>223</v>
      </c>
      <c r="E34" s="37">
        <v>8097850</v>
      </c>
      <c r="F34" s="45">
        <v>0.1</v>
      </c>
      <c r="G34" s="37">
        <v>647828</v>
      </c>
      <c r="H34" s="37">
        <v>8745678</v>
      </c>
      <c r="I34" s="36" t="s">
        <v>15</v>
      </c>
      <c r="J34" s="36" t="s">
        <v>37</v>
      </c>
      <c r="K34" s="39">
        <v>46079</v>
      </c>
    </row>
    <row r="35" spans="1:11" x14ac:dyDescent="0.2">
      <c r="A35" s="35">
        <v>46049</v>
      </c>
      <c r="B35" s="36">
        <v>6095</v>
      </c>
      <c r="C35" s="36" t="s">
        <v>164</v>
      </c>
      <c r="D35" s="36" t="s">
        <v>224</v>
      </c>
      <c r="E35" s="37">
        <v>6581905</v>
      </c>
      <c r="F35" s="38" t="s">
        <v>33</v>
      </c>
      <c r="G35" s="37">
        <v>526552</v>
      </c>
      <c r="H35" s="37">
        <v>7108457</v>
      </c>
      <c r="I35" s="36" t="s">
        <v>19</v>
      </c>
      <c r="J35" s="36" t="s">
        <v>38</v>
      </c>
      <c r="K35" s="39">
        <v>46079</v>
      </c>
    </row>
    <row r="36" spans="1:11" x14ac:dyDescent="0.2">
      <c r="A36" s="35">
        <v>46049</v>
      </c>
      <c r="B36" s="36">
        <v>6096</v>
      </c>
      <c r="C36" s="36" t="s">
        <v>164</v>
      </c>
      <c r="D36" s="36" t="s">
        <v>225</v>
      </c>
      <c r="E36" s="37">
        <v>7070075</v>
      </c>
      <c r="F36" s="38" t="s">
        <v>33</v>
      </c>
      <c r="G36" s="37">
        <v>565606</v>
      </c>
      <c r="H36" s="37">
        <v>7635681</v>
      </c>
      <c r="I36" s="36" t="s">
        <v>19</v>
      </c>
      <c r="J36" s="36" t="s">
        <v>38</v>
      </c>
      <c r="K36" s="39">
        <v>46079</v>
      </c>
    </row>
    <row r="37" spans="1:11" x14ac:dyDescent="0.2">
      <c r="A37" s="35">
        <v>46049</v>
      </c>
      <c r="B37" s="36">
        <v>6097</v>
      </c>
      <c r="C37" s="36" t="s">
        <v>164</v>
      </c>
      <c r="D37" s="36" t="s">
        <v>226</v>
      </c>
      <c r="E37" s="37">
        <v>2741130</v>
      </c>
      <c r="F37" s="38" t="s">
        <v>33</v>
      </c>
      <c r="G37" s="37">
        <v>219290</v>
      </c>
      <c r="H37" s="37">
        <v>2960420</v>
      </c>
      <c r="I37" s="36" t="s">
        <v>47</v>
      </c>
      <c r="J37" s="36" t="s">
        <v>53</v>
      </c>
      <c r="K37" s="39">
        <v>46079</v>
      </c>
    </row>
    <row r="38" spans="1:11" x14ac:dyDescent="0.2">
      <c r="A38" s="35">
        <v>46049</v>
      </c>
      <c r="B38" s="36">
        <v>6100</v>
      </c>
      <c r="C38" s="36" t="s">
        <v>164</v>
      </c>
      <c r="D38" s="36" t="s">
        <v>227</v>
      </c>
      <c r="E38" s="37">
        <v>48817000</v>
      </c>
      <c r="F38" s="38" t="s">
        <v>33</v>
      </c>
      <c r="G38" s="37">
        <v>3905360</v>
      </c>
      <c r="H38" s="37">
        <v>52722360</v>
      </c>
      <c r="I38" s="36" t="s">
        <v>20</v>
      </c>
      <c r="J38" s="36" t="s">
        <v>42</v>
      </c>
      <c r="K38" s="39">
        <v>46079</v>
      </c>
    </row>
    <row r="39" spans="1:11" x14ac:dyDescent="0.2">
      <c r="A39" s="35">
        <v>46049</v>
      </c>
      <c r="B39" s="36">
        <v>6099</v>
      </c>
      <c r="C39" s="36" t="s">
        <v>164</v>
      </c>
      <c r="D39" s="36" t="s">
        <v>228</v>
      </c>
      <c r="E39" s="37">
        <v>9562100</v>
      </c>
      <c r="F39" s="38" t="s">
        <v>33</v>
      </c>
      <c r="G39" s="37">
        <v>764968</v>
      </c>
      <c r="H39" s="37">
        <v>10327068</v>
      </c>
      <c r="I39" s="36" t="s">
        <v>20</v>
      </c>
      <c r="J39" s="36" t="s">
        <v>42</v>
      </c>
      <c r="K39" s="39">
        <v>46079</v>
      </c>
    </row>
    <row r="40" spans="1:11" x14ac:dyDescent="0.2">
      <c r="A40" s="35">
        <v>46050</v>
      </c>
      <c r="B40" s="36">
        <v>6763</v>
      </c>
      <c r="C40" s="36" t="s">
        <v>164</v>
      </c>
      <c r="D40" s="36" t="s">
        <v>229</v>
      </c>
      <c r="E40" s="37">
        <v>1464510</v>
      </c>
      <c r="F40" s="38" t="s">
        <v>33</v>
      </c>
      <c r="G40" s="37">
        <v>117161</v>
      </c>
      <c r="H40" s="37">
        <v>1581671</v>
      </c>
      <c r="I40" s="36" t="s">
        <v>51</v>
      </c>
      <c r="J40" s="36" t="s">
        <v>52</v>
      </c>
      <c r="K40" s="39">
        <v>46080</v>
      </c>
    </row>
    <row r="41" spans="1:11" x14ac:dyDescent="0.2">
      <c r="A41" s="35">
        <v>46050</v>
      </c>
      <c r="B41" s="36">
        <v>6764</v>
      </c>
      <c r="C41" s="36" t="s">
        <v>164</v>
      </c>
      <c r="D41" s="36" t="s">
        <v>230</v>
      </c>
      <c r="E41" s="37">
        <v>932890</v>
      </c>
      <c r="F41" s="38" t="s">
        <v>33</v>
      </c>
      <c r="G41" s="37">
        <v>74631</v>
      </c>
      <c r="H41" s="37">
        <v>1007521</v>
      </c>
      <c r="I41" s="36" t="s">
        <v>51</v>
      </c>
      <c r="J41" s="36" t="s">
        <v>52</v>
      </c>
      <c r="K41" s="39">
        <v>46080</v>
      </c>
    </row>
    <row r="42" spans="1:11" x14ac:dyDescent="0.2">
      <c r="A42" s="35">
        <v>46051</v>
      </c>
      <c r="B42" s="36">
        <v>7197</v>
      </c>
      <c r="C42" s="36" t="s">
        <v>164</v>
      </c>
      <c r="D42" s="36" t="s">
        <v>231</v>
      </c>
      <c r="E42" s="37">
        <v>4664450</v>
      </c>
      <c r="F42" s="38" t="s">
        <v>33</v>
      </c>
      <c r="G42" s="37">
        <v>373156</v>
      </c>
      <c r="H42" s="37">
        <v>5037606</v>
      </c>
      <c r="I42" s="36" t="s">
        <v>13</v>
      </c>
      <c r="J42" s="36" t="s">
        <v>35</v>
      </c>
      <c r="K42" s="39">
        <v>46081</v>
      </c>
    </row>
    <row r="43" spans="1:11" x14ac:dyDescent="0.2">
      <c r="A43" s="35">
        <v>46051</v>
      </c>
      <c r="B43" s="36">
        <v>7196</v>
      </c>
      <c r="C43" s="36" t="s">
        <v>164</v>
      </c>
      <c r="D43" s="36" t="s">
        <v>232</v>
      </c>
      <c r="E43" s="37">
        <v>1932550</v>
      </c>
      <c r="F43" s="38" t="s">
        <v>33</v>
      </c>
      <c r="G43" s="37">
        <v>154604</v>
      </c>
      <c r="H43" s="37">
        <v>2087154</v>
      </c>
      <c r="I43" s="36" t="s">
        <v>13</v>
      </c>
      <c r="J43" s="36" t="s">
        <v>35</v>
      </c>
      <c r="K43" s="39">
        <v>46081</v>
      </c>
    </row>
    <row r="44" spans="1:11" x14ac:dyDescent="0.2">
      <c r="A44" s="35">
        <v>46053</v>
      </c>
      <c r="B44" s="36">
        <v>7298</v>
      </c>
      <c r="C44" s="36" t="s">
        <v>164</v>
      </c>
      <c r="D44" s="36" t="s">
        <v>233</v>
      </c>
      <c r="E44" s="37">
        <v>2865440</v>
      </c>
      <c r="F44" s="38" t="s">
        <v>33</v>
      </c>
      <c r="G44" s="37">
        <v>229235</v>
      </c>
      <c r="H44" s="37">
        <v>3094675</v>
      </c>
      <c r="I44" s="36" t="s">
        <v>14</v>
      </c>
      <c r="J44" s="36" t="s">
        <v>40</v>
      </c>
      <c r="K44" s="39">
        <v>46083</v>
      </c>
    </row>
    <row r="45" spans="1:11" x14ac:dyDescent="0.2">
      <c r="A45" s="35">
        <v>46053</v>
      </c>
      <c r="B45" s="36">
        <v>7299</v>
      </c>
      <c r="C45" s="36" t="s">
        <v>164</v>
      </c>
      <c r="D45" s="36" t="s">
        <v>234</v>
      </c>
      <c r="E45" s="37">
        <v>4149040</v>
      </c>
      <c r="F45" s="38" t="s">
        <v>33</v>
      </c>
      <c r="G45" s="37">
        <v>331923</v>
      </c>
      <c r="H45" s="37">
        <v>4480963</v>
      </c>
      <c r="I45" s="36" t="s">
        <v>19</v>
      </c>
      <c r="J45" s="36" t="s">
        <v>38</v>
      </c>
      <c r="K45" s="39">
        <v>46083</v>
      </c>
    </row>
    <row r="46" spans="1:11" x14ac:dyDescent="0.2">
      <c r="A46" s="35">
        <v>46055</v>
      </c>
      <c r="B46" s="36">
        <v>8356</v>
      </c>
      <c r="C46" s="36" t="s">
        <v>164</v>
      </c>
      <c r="D46" s="36" t="s">
        <v>322</v>
      </c>
      <c r="E46" s="37">
        <v>14544450</v>
      </c>
      <c r="F46" s="53">
        <v>0.08</v>
      </c>
      <c r="G46" s="37">
        <v>1163556</v>
      </c>
      <c r="H46" s="37">
        <v>15708006</v>
      </c>
      <c r="I46" s="36" t="s">
        <v>18</v>
      </c>
      <c r="J46" s="36" t="s">
        <v>34</v>
      </c>
      <c r="K46" s="39">
        <v>46085</v>
      </c>
    </row>
    <row r="47" spans="1:11" x14ac:dyDescent="0.2">
      <c r="A47" s="35">
        <v>46055</v>
      </c>
      <c r="B47" s="36">
        <v>8448</v>
      </c>
      <c r="C47" s="36" t="s">
        <v>164</v>
      </c>
      <c r="D47" s="36" t="s">
        <v>323</v>
      </c>
      <c r="E47" s="37">
        <v>3873570</v>
      </c>
      <c r="F47" s="53">
        <v>8.0000103263914171E-2</v>
      </c>
      <c r="G47" s="37">
        <v>309886</v>
      </c>
      <c r="H47" s="37">
        <v>4183456</v>
      </c>
      <c r="I47" s="36" t="s">
        <v>16</v>
      </c>
      <c r="J47" s="36" t="s">
        <v>39</v>
      </c>
      <c r="K47" s="39">
        <v>46085</v>
      </c>
    </row>
    <row r="48" spans="1:11" x14ac:dyDescent="0.2">
      <c r="A48" s="35">
        <v>46055</v>
      </c>
      <c r="B48" s="36">
        <v>8419</v>
      </c>
      <c r="C48" s="36" t="s">
        <v>164</v>
      </c>
      <c r="D48" s="36" t="s">
        <v>324</v>
      </c>
      <c r="E48" s="37">
        <v>3252620</v>
      </c>
      <c r="F48" s="53">
        <v>8.0000122977784069E-2</v>
      </c>
      <c r="G48" s="37">
        <v>260210</v>
      </c>
      <c r="H48" s="37">
        <v>3512830</v>
      </c>
      <c r="I48" s="36" t="s">
        <v>24</v>
      </c>
      <c r="J48" s="36" t="s">
        <v>41</v>
      </c>
      <c r="K48" s="39">
        <v>46085</v>
      </c>
    </row>
    <row r="49" spans="1:11" x14ac:dyDescent="0.2">
      <c r="A49" s="35">
        <v>46055</v>
      </c>
      <c r="B49" s="36">
        <v>8442</v>
      </c>
      <c r="C49" s="36" t="s">
        <v>164</v>
      </c>
      <c r="D49" s="36" t="s">
        <v>325</v>
      </c>
      <c r="E49" s="37">
        <v>11198160</v>
      </c>
      <c r="F49" s="53">
        <v>8.0000017860077016E-2</v>
      </c>
      <c r="G49" s="37">
        <v>895853</v>
      </c>
      <c r="H49" s="37">
        <v>12094013</v>
      </c>
      <c r="I49" s="36" t="s">
        <v>15</v>
      </c>
      <c r="J49" s="36" t="s">
        <v>37</v>
      </c>
      <c r="K49" s="39">
        <v>46085</v>
      </c>
    </row>
    <row r="50" spans="1:11" x14ac:dyDescent="0.2">
      <c r="A50" s="35">
        <v>46055</v>
      </c>
      <c r="B50" s="36">
        <v>8443</v>
      </c>
      <c r="C50" s="36" t="s">
        <v>164</v>
      </c>
      <c r="D50" s="36" t="s">
        <v>326</v>
      </c>
      <c r="E50" s="37">
        <v>976340</v>
      </c>
      <c r="F50" s="53">
        <v>7.9999795153327738E-2</v>
      </c>
      <c r="G50" s="37">
        <v>78107</v>
      </c>
      <c r="H50" s="37">
        <v>1054447</v>
      </c>
      <c r="I50" s="36" t="s">
        <v>47</v>
      </c>
      <c r="J50" s="36" t="s">
        <v>53</v>
      </c>
      <c r="K50" s="39">
        <v>46085</v>
      </c>
    </row>
    <row r="51" spans="1:11" x14ac:dyDescent="0.2">
      <c r="A51" s="35">
        <v>46055</v>
      </c>
      <c r="B51" s="36">
        <v>8444</v>
      </c>
      <c r="C51" s="36" t="s">
        <v>164</v>
      </c>
      <c r="D51" s="36" t="s">
        <v>327</v>
      </c>
      <c r="E51" s="37">
        <v>875350</v>
      </c>
      <c r="F51" s="53">
        <v>0.08</v>
      </c>
      <c r="G51" s="37">
        <v>70028</v>
      </c>
      <c r="H51" s="37">
        <v>945378</v>
      </c>
      <c r="I51" s="36" t="s">
        <v>47</v>
      </c>
      <c r="J51" s="36" t="s">
        <v>53</v>
      </c>
      <c r="K51" s="39">
        <v>46085</v>
      </c>
    </row>
    <row r="52" spans="1:11" x14ac:dyDescent="0.2">
      <c r="A52" s="35">
        <v>46055</v>
      </c>
      <c r="B52" s="36">
        <v>8445</v>
      </c>
      <c r="C52" s="36" t="s">
        <v>164</v>
      </c>
      <c r="D52" s="36" t="s">
        <v>328</v>
      </c>
      <c r="E52" s="37">
        <v>5360250</v>
      </c>
      <c r="F52" s="53">
        <v>0.08</v>
      </c>
      <c r="G52" s="37">
        <v>428820</v>
      </c>
      <c r="H52" s="37">
        <v>5789070</v>
      </c>
      <c r="I52" s="36" t="s">
        <v>14</v>
      </c>
      <c r="J52" s="36" t="s">
        <v>40</v>
      </c>
      <c r="K52" s="39">
        <v>46085</v>
      </c>
    </row>
    <row r="53" spans="1:11" x14ac:dyDescent="0.2">
      <c r="A53" s="35">
        <v>46055</v>
      </c>
      <c r="B53" s="36">
        <v>8446</v>
      </c>
      <c r="C53" s="36" t="s">
        <v>164</v>
      </c>
      <c r="D53" s="36" t="s">
        <v>329</v>
      </c>
      <c r="E53" s="37">
        <v>12002950</v>
      </c>
      <c r="F53" s="53">
        <v>0.08</v>
      </c>
      <c r="G53" s="37">
        <v>960236</v>
      </c>
      <c r="H53" s="37">
        <v>12963186</v>
      </c>
      <c r="I53" s="36" t="s">
        <v>14</v>
      </c>
      <c r="J53" s="36" t="s">
        <v>40</v>
      </c>
      <c r="K53" s="39">
        <v>46085</v>
      </c>
    </row>
    <row r="54" spans="1:11" x14ac:dyDescent="0.2">
      <c r="A54" s="35">
        <v>46055</v>
      </c>
      <c r="B54" s="36">
        <v>8447</v>
      </c>
      <c r="C54" s="36" t="s">
        <v>164</v>
      </c>
      <c r="D54" s="36" t="s">
        <v>330</v>
      </c>
      <c r="E54" s="37">
        <v>875350</v>
      </c>
      <c r="F54" s="53">
        <v>0.08</v>
      </c>
      <c r="G54" s="37">
        <v>70028</v>
      </c>
      <c r="H54" s="37">
        <v>945378</v>
      </c>
      <c r="I54" s="36" t="s">
        <v>14</v>
      </c>
      <c r="J54" s="36" t="s">
        <v>40</v>
      </c>
      <c r="K54" s="39">
        <v>46085</v>
      </c>
    </row>
    <row r="55" spans="1:11" x14ac:dyDescent="0.2">
      <c r="A55" s="35">
        <v>46056</v>
      </c>
      <c r="B55" s="36">
        <v>8455</v>
      </c>
      <c r="C55" s="36" t="s">
        <v>164</v>
      </c>
      <c r="D55" s="36" t="s">
        <v>331</v>
      </c>
      <c r="E55" s="37">
        <v>478105</v>
      </c>
      <c r="F55" s="53">
        <v>7.9999163363696266E-2</v>
      </c>
      <c r="G55" s="37">
        <v>38248</v>
      </c>
      <c r="H55" s="37">
        <v>516353</v>
      </c>
      <c r="I55" s="36" t="s">
        <v>44</v>
      </c>
      <c r="J55" s="36" t="s">
        <v>45</v>
      </c>
      <c r="K55" s="39">
        <v>46086</v>
      </c>
    </row>
    <row r="56" spans="1:11" x14ac:dyDescent="0.2">
      <c r="A56" s="35">
        <v>46056</v>
      </c>
      <c r="B56" s="36">
        <v>8456</v>
      </c>
      <c r="C56" s="36" t="s">
        <v>164</v>
      </c>
      <c r="D56" s="36" t="s">
        <v>332</v>
      </c>
      <c r="E56" s="37">
        <v>466445</v>
      </c>
      <c r="F56" s="53">
        <v>8.0000857550193483E-2</v>
      </c>
      <c r="G56" s="37">
        <v>37316</v>
      </c>
      <c r="H56" s="37">
        <v>503761</v>
      </c>
      <c r="I56" s="36" t="s">
        <v>44</v>
      </c>
      <c r="J56" s="36" t="s">
        <v>45</v>
      </c>
      <c r="K56" s="39">
        <v>46086</v>
      </c>
    </row>
    <row r="57" spans="1:11" x14ac:dyDescent="0.2">
      <c r="A57" s="35">
        <v>46057</v>
      </c>
      <c r="B57" s="36">
        <v>9342</v>
      </c>
      <c r="C57" s="36" t="s">
        <v>164</v>
      </c>
      <c r="D57" s="36" t="s">
        <v>333</v>
      </c>
      <c r="E57" s="37">
        <v>14703475</v>
      </c>
      <c r="F57" s="53">
        <v>0.08</v>
      </c>
      <c r="G57" s="37">
        <v>1176278</v>
      </c>
      <c r="H57" s="37">
        <v>15879753</v>
      </c>
      <c r="I57" s="36" t="s">
        <v>15</v>
      </c>
      <c r="J57" s="36" t="s">
        <v>37</v>
      </c>
      <c r="K57" s="39">
        <v>46087</v>
      </c>
    </row>
    <row r="58" spans="1:11" x14ac:dyDescent="0.2">
      <c r="A58" s="35">
        <v>46057</v>
      </c>
      <c r="B58" s="36">
        <v>9343</v>
      </c>
      <c r="C58" s="36" t="s">
        <v>164</v>
      </c>
      <c r="D58" s="36" t="s">
        <v>334</v>
      </c>
      <c r="E58" s="37">
        <v>1313025</v>
      </c>
      <c r="F58" s="53">
        <v>0.08</v>
      </c>
      <c r="G58" s="37">
        <v>105042</v>
      </c>
      <c r="H58" s="37">
        <v>1418067</v>
      </c>
      <c r="I58" s="36" t="s">
        <v>16</v>
      </c>
      <c r="J58" s="36" t="s">
        <v>39</v>
      </c>
      <c r="K58" s="39">
        <v>46087</v>
      </c>
    </row>
    <row r="59" spans="1:11" x14ac:dyDescent="0.2">
      <c r="A59" s="35">
        <v>46057</v>
      </c>
      <c r="B59" s="36">
        <v>9344</v>
      </c>
      <c r="C59" s="36" t="s">
        <v>164</v>
      </c>
      <c r="D59" s="36" t="s">
        <v>335</v>
      </c>
      <c r="E59" s="37">
        <v>12340950</v>
      </c>
      <c r="F59" s="53">
        <v>0.08</v>
      </c>
      <c r="G59" s="37">
        <v>987276</v>
      </c>
      <c r="H59" s="37">
        <v>13328226</v>
      </c>
      <c r="I59" s="36" t="s">
        <v>19</v>
      </c>
      <c r="J59" s="36" t="s">
        <v>38</v>
      </c>
      <c r="K59" s="39">
        <v>46087</v>
      </c>
    </row>
    <row r="60" spans="1:11" x14ac:dyDescent="0.2">
      <c r="A60" s="35">
        <v>46058</v>
      </c>
      <c r="B60" s="36">
        <v>9375</v>
      </c>
      <c r="C60" s="36" t="s">
        <v>164</v>
      </c>
      <c r="D60" s="36" t="s">
        <v>336</v>
      </c>
      <c r="E60" s="37">
        <v>3141455</v>
      </c>
      <c r="F60" s="53">
        <v>7.999987267046639E-2</v>
      </c>
      <c r="G60" s="37">
        <v>251316</v>
      </c>
      <c r="H60" s="37">
        <v>3392771</v>
      </c>
      <c r="I60" s="36" t="s">
        <v>24</v>
      </c>
      <c r="J60" s="36" t="s">
        <v>41</v>
      </c>
      <c r="K60" s="39">
        <v>46088</v>
      </c>
    </row>
    <row r="61" spans="1:11" x14ac:dyDescent="0.2">
      <c r="A61" s="35">
        <v>46058</v>
      </c>
      <c r="B61" s="36">
        <v>9376</v>
      </c>
      <c r="C61" s="36" t="s">
        <v>164</v>
      </c>
      <c r="D61" s="36" t="s">
        <v>337</v>
      </c>
      <c r="E61" s="37">
        <v>9625680</v>
      </c>
      <c r="F61" s="53">
        <v>7.9999958444494312E-2</v>
      </c>
      <c r="G61" s="37">
        <v>770054</v>
      </c>
      <c r="H61" s="37">
        <v>10395734</v>
      </c>
      <c r="I61" s="36" t="s">
        <v>17</v>
      </c>
      <c r="J61" s="36" t="s">
        <v>43</v>
      </c>
      <c r="K61" s="39">
        <v>46088</v>
      </c>
    </row>
    <row r="62" spans="1:11" x14ac:dyDescent="0.2">
      <c r="A62" s="35">
        <v>46058</v>
      </c>
      <c r="B62" s="36">
        <v>9377</v>
      </c>
      <c r="C62" s="36" t="s">
        <v>164</v>
      </c>
      <c r="D62" s="36" t="s">
        <v>338</v>
      </c>
      <c r="E62" s="37">
        <v>1865780</v>
      </c>
      <c r="F62" s="53">
        <v>7.9999785612451635E-2</v>
      </c>
      <c r="G62" s="37">
        <v>149262</v>
      </c>
      <c r="H62" s="37">
        <v>2015042</v>
      </c>
      <c r="I62" s="36" t="s">
        <v>17</v>
      </c>
      <c r="J62" s="36" t="s">
        <v>43</v>
      </c>
      <c r="K62" s="39">
        <v>46088</v>
      </c>
    </row>
    <row r="63" spans="1:11" x14ac:dyDescent="0.2">
      <c r="A63" s="35">
        <v>46060</v>
      </c>
      <c r="B63" s="36">
        <v>9567</v>
      </c>
      <c r="C63" s="36" t="s">
        <v>164</v>
      </c>
      <c r="D63" s="36" t="s">
        <v>339</v>
      </c>
      <c r="E63" s="37">
        <v>976340</v>
      </c>
      <c r="F63" s="53">
        <v>7.9999795153327738E-2</v>
      </c>
      <c r="G63" s="37">
        <v>78107</v>
      </c>
      <c r="H63" s="37">
        <v>1054447</v>
      </c>
      <c r="I63" s="36" t="s">
        <v>47</v>
      </c>
      <c r="J63" s="36" t="s">
        <v>53</v>
      </c>
      <c r="K63" s="39">
        <v>46090</v>
      </c>
    </row>
    <row r="64" spans="1:11" x14ac:dyDescent="0.2">
      <c r="A64" s="35">
        <v>46060</v>
      </c>
      <c r="B64" s="36">
        <v>9568</v>
      </c>
      <c r="C64" s="36" t="s">
        <v>164</v>
      </c>
      <c r="D64" s="36" t="s">
        <v>340</v>
      </c>
      <c r="E64" s="37">
        <v>875350</v>
      </c>
      <c r="F64" s="53">
        <v>0.08</v>
      </c>
      <c r="G64" s="37">
        <v>70028</v>
      </c>
      <c r="H64" s="37">
        <v>945378</v>
      </c>
      <c r="I64" s="36" t="s">
        <v>47</v>
      </c>
      <c r="J64" s="36" t="s">
        <v>53</v>
      </c>
      <c r="K64" s="39">
        <v>46090</v>
      </c>
    </row>
    <row r="65" spans="1:11" x14ac:dyDescent="0.2">
      <c r="A65" s="35">
        <v>46060</v>
      </c>
      <c r="B65" s="36">
        <v>9569</v>
      </c>
      <c r="C65" s="36" t="s">
        <v>164</v>
      </c>
      <c r="D65" s="36" t="s">
        <v>341</v>
      </c>
      <c r="E65" s="37">
        <v>34404050</v>
      </c>
      <c r="F65" s="53">
        <v>0.08</v>
      </c>
      <c r="G65" s="37">
        <v>2752324</v>
      </c>
      <c r="H65" s="37">
        <v>37156374</v>
      </c>
      <c r="I65" s="36" t="s">
        <v>20</v>
      </c>
      <c r="J65" s="36" t="s">
        <v>42</v>
      </c>
      <c r="K65" s="39">
        <v>46090</v>
      </c>
    </row>
    <row r="66" spans="1:11" x14ac:dyDescent="0.2">
      <c r="A66" s="35">
        <v>46060</v>
      </c>
      <c r="B66" s="36">
        <v>9570</v>
      </c>
      <c r="C66" s="36" t="s">
        <v>164</v>
      </c>
      <c r="D66" s="36" t="s">
        <v>342</v>
      </c>
      <c r="E66" s="37">
        <v>15123650</v>
      </c>
      <c r="F66" s="53">
        <v>0.08</v>
      </c>
      <c r="G66" s="37">
        <v>1209892</v>
      </c>
      <c r="H66" s="37">
        <v>16333542</v>
      </c>
      <c r="I66" s="36" t="s">
        <v>19</v>
      </c>
      <c r="J66" s="36" t="s">
        <v>38</v>
      </c>
      <c r="K66" s="39">
        <v>46090</v>
      </c>
    </row>
    <row r="67" spans="1:11" x14ac:dyDescent="0.2">
      <c r="A67" s="35">
        <v>46060</v>
      </c>
      <c r="B67" s="36">
        <v>9655</v>
      </c>
      <c r="C67" s="36" t="s">
        <v>164</v>
      </c>
      <c r="D67" s="36" t="s">
        <v>343</v>
      </c>
      <c r="E67" s="37">
        <v>9258450</v>
      </c>
      <c r="F67" s="53">
        <v>0.08</v>
      </c>
      <c r="G67" s="37">
        <v>740676</v>
      </c>
      <c r="H67" s="37">
        <v>9999126</v>
      </c>
      <c r="I67" s="36" t="s">
        <v>18</v>
      </c>
      <c r="J67" s="36" t="s">
        <v>34</v>
      </c>
      <c r="K67" s="39">
        <v>46090</v>
      </c>
    </row>
    <row r="68" spans="1:11" x14ac:dyDescent="0.2">
      <c r="A68" s="35">
        <v>46060</v>
      </c>
      <c r="B68" s="36">
        <v>9676</v>
      </c>
      <c r="C68" s="36" t="s">
        <v>164</v>
      </c>
      <c r="D68" s="36" t="s">
        <v>344</v>
      </c>
      <c r="E68" s="37">
        <v>33684600</v>
      </c>
      <c r="F68" s="53">
        <v>0.08</v>
      </c>
      <c r="G68" s="37">
        <v>2694768</v>
      </c>
      <c r="H68" s="37">
        <v>36379368</v>
      </c>
      <c r="I68" s="36" t="s">
        <v>13</v>
      </c>
      <c r="J68" s="36" t="s">
        <v>35</v>
      </c>
      <c r="K68" s="39">
        <v>46090</v>
      </c>
    </row>
    <row r="69" spans="1:11" x14ac:dyDescent="0.2">
      <c r="A69" s="35">
        <v>46062</v>
      </c>
      <c r="B69" s="36">
        <v>10598</v>
      </c>
      <c r="C69" s="36" t="s">
        <v>164</v>
      </c>
      <c r="D69" s="36" t="s">
        <v>345</v>
      </c>
      <c r="E69" s="37">
        <v>15123650</v>
      </c>
      <c r="F69" s="53">
        <v>0.08</v>
      </c>
      <c r="G69" s="37">
        <v>1209892</v>
      </c>
      <c r="H69" s="37">
        <v>16333542</v>
      </c>
      <c r="I69" s="36" t="s">
        <v>15</v>
      </c>
      <c r="J69" s="36" t="s">
        <v>37</v>
      </c>
      <c r="K69" s="39">
        <v>46092</v>
      </c>
    </row>
    <row r="70" spans="1:11" x14ac:dyDescent="0.2">
      <c r="A70" s="35">
        <v>46062</v>
      </c>
      <c r="B70" s="36">
        <v>10470</v>
      </c>
      <c r="C70" s="36" t="s">
        <v>164</v>
      </c>
      <c r="D70" s="36" t="s">
        <v>346</v>
      </c>
      <c r="E70" s="37">
        <v>1952680</v>
      </c>
      <c r="F70" s="53">
        <v>7.9999795153327738E-2</v>
      </c>
      <c r="G70" s="37">
        <v>156214</v>
      </c>
      <c r="H70" s="37">
        <v>2108894</v>
      </c>
      <c r="I70" s="36" t="s">
        <v>17</v>
      </c>
      <c r="J70" s="36" t="s">
        <v>43</v>
      </c>
      <c r="K70" s="39">
        <v>46092</v>
      </c>
    </row>
    <row r="71" spans="1:11" x14ac:dyDescent="0.2">
      <c r="A71" s="35">
        <v>46062</v>
      </c>
      <c r="B71" s="36">
        <v>10488</v>
      </c>
      <c r="C71" s="36" t="s">
        <v>164</v>
      </c>
      <c r="D71" s="36" t="s">
        <v>347</v>
      </c>
      <c r="E71" s="37">
        <v>32214875</v>
      </c>
      <c r="F71" s="53">
        <v>0.08</v>
      </c>
      <c r="G71" s="37">
        <v>2577190</v>
      </c>
      <c r="H71" s="37">
        <v>34792065</v>
      </c>
      <c r="I71" s="36" t="s">
        <v>24</v>
      </c>
      <c r="J71" s="36" t="s">
        <v>41</v>
      </c>
      <c r="K71" s="39">
        <v>46092</v>
      </c>
    </row>
    <row r="72" spans="1:11" x14ac:dyDescent="0.2">
      <c r="A72" s="35">
        <v>46063</v>
      </c>
      <c r="B72" s="36">
        <v>10619</v>
      </c>
      <c r="C72" s="36" t="s">
        <v>164</v>
      </c>
      <c r="D72" s="36" t="s">
        <v>348</v>
      </c>
      <c r="E72" s="37">
        <v>1655105</v>
      </c>
      <c r="F72" s="53">
        <v>7.9999758323490044E-2</v>
      </c>
      <c r="G72" s="37">
        <v>132408</v>
      </c>
      <c r="H72" s="37">
        <v>1787513</v>
      </c>
      <c r="I72" s="36" t="s">
        <v>51</v>
      </c>
      <c r="J72" s="36" t="s">
        <v>52</v>
      </c>
      <c r="K72" s="39">
        <v>46093</v>
      </c>
    </row>
    <row r="73" spans="1:11" x14ac:dyDescent="0.2">
      <c r="A73" s="35">
        <v>46063</v>
      </c>
      <c r="B73" s="36">
        <v>10650</v>
      </c>
      <c r="C73" s="36" t="s">
        <v>164</v>
      </c>
      <c r="D73" s="36" t="s">
        <v>349</v>
      </c>
      <c r="E73" s="37">
        <v>9763400</v>
      </c>
      <c r="F73" s="53">
        <v>0.08</v>
      </c>
      <c r="G73" s="37">
        <v>781072</v>
      </c>
      <c r="H73" s="37">
        <v>10544472</v>
      </c>
      <c r="I73" s="36" t="s">
        <v>18</v>
      </c>
      <c r="J73" s="36" t="s">
        <v>34</v>
      </c>
      <c r="K73" s="39">
        <v>46093</v>
      </c>
    </row>
    <row r="74" spans="1:11" x14ac:dyDescent="0.2">
      <c r="A74" s="35">
        <v>46063</v>
      </c>
      <c r="B74" s="36">
        <v>10651</v>
      </c>
      <c r="C74" s="36" t="s">
        <v>164</v>
      </c>
      <c r="D74" s="36" t="s">
        <v>350</v>
      </c>
      <c r="E74" s="37">
        <v>19283150</v>
      </c>
      <c r="F74" s="53">
        <v>0.08</v>
      </c>
      <c r="G74" s="37">
        <v>1542652</v>
      </c>
      <c r="H74" s="37">
        <v>20825802</v>
      </c>
      <c r="I74" s="36" t="s">
        <v>18</v>
      </c>
      <c r="J74" s="36" t="s">
        <v>34</v>
      </c>
      <c r="K74" s="39">
        <v>46093</v>
      </c>
    </row>
    <row r="75" spans="1:11" x14ac:dyDescent="0.2">
      <c r="A75" s="35">
        <v>46064</v>
      </c>
      <c r="B75" s="36">
        <v>10756</v>
      </c>
      <c r="C75" s="36" t="s">
        <v>164</v>
      </c>
      <c r="D75" s="36" t="s">
        <v>351</v>
      </c>
      <c r="E75" s="37">
        <v>1607250</v>
      </c>
      <c r="F75" s="53">
        <v>0.08</v>
      </c>
      <c r="G75" s="37">
        <v>128580</v>
      </c>
      <c r="H75" s="37">
        <v>1735830</v>
      </c>
      <c r="I75" s="36" t="s">
        <v>13</v>
      </c>
      <c r="J75" s="36" t="s">
        <v>35</v>
      </c>
      <c r="K75" s="39">
        <v>46094</v>
      </c>
    </row>
    <row r="76" spans="1:11" x14ac:dyDescent="0.2">
      <c r="A76" s="35">
        <v>46064</v>
      </c>
      <c r="B76" s="36">
        <v>10757</v>
      </c>
      <c r="C76" s="36" t="s">
        <v>164</v>
      </c>
      <c r="D76" s="36" t="s">
        <v>352</v>
      </c>
      <c r="E76" s="37">
        <v>1166110</v>
      </c>
      <c r="F76" s="53">
        <v>8.0000171510406393E-2</v>
      </c>
      <c r="G76" s="37">
        <v>93289</v>
      </c>
      <c r="H76" s="37">
        <v>1259399</v>
      </c>
      <c r="I76" s="36" t="s">
        <v>13</v>
      </c>
      <c r="J76" s="36" t="s">
        <v>35</v>
      </c>
      <c r="K76" s="39">
        <v>46094</v>
      </c>
    </row>
    <row r="77" spans="1:11" x14ac:dyDescent="0.2">
      <c r="A77" s="35">
        <v>46064</v>
      </c>
      <c r="B77" s="36">
        <v>10796</v>
      </c>
      <c r="C77" s="36" t="s">
        <v>164</v>
      </c>
      <c r="D77" s="36" t="s">
        <v>353</v>
      </c>
      <c r="E77" s="37">
        <v>6432300</v>
      </c>
      <c r="F77" s="53">
        <v>0.08</v>
      </c>
      <c r="G77" s="37">
        <v>514584</v>
      </c>
      <c r="H77" s="37">
        <v>6946884</v>
      </c>
      <c r="I77" s="36" t="s">
        <v>18</v>
      </c>
      <c r="J77" s="36" t="s">
        <v>34</v>
      </c>
      <c r="K77" s="39">
        <v>46094</v>
      </c>
    </row>
    <row r="78" spans="1:11" x14ac:dyDescent="0.2">
      <c r="A78" s="35">
        <v>46064</v>
      </c>
      <c r="B78" s="36">
        <v>10804</v>
      </c>
      <c r="C78" s="36" t="s">
        <v>164</v>
      </c>
      <c r="D78" s="36" t="s">
        <v>354</v>
      </c>
      <c r="E78" s="37">
        <v>9258450</v>
      </c>
      <c r="F78" s="53">
        <v>0.08</v>
      </c>
      <c r="G78" s="37">
        <v>740676</v>
      </c>
      <c r="H78" s="37">
        <v>9999126</v>
      </c>
      <c r="I78" s="36" t="s">
        <v>18</v>
      </c>
      <c r="J78" s="36" t="s">
        <v>34</v>
      </c>
      <c r="K78" s="39">
        <v>46094</v>
      </c>
    </row>
    <row r="79" spans="1:11" x14ac:dyDescent="0.2">
      <c r="A79" s="35">
        <v>46064</v>
      </c>
      <c r="B79" s="36">
        <v>10806</v>
      </c>
      <c r="C79" s="36" t="s">
        <v>164</v>
      </c>
      <c r="D79" s="36" t="s">
        <v>355</v>
      </c>
      <c r="E79" s="37">
        <v>22451475</v>
      </c>
      <c r="F79" s="53">
        <v>0.08</v>
      </c>
      <c r="G79" s="37">
        <v>1796118</v>
      </c>
      <c r="H79" s="37">
        <v>24247593</v>
      </c>
      <c r="I79" s="36" t="s">
        <v>24</v>
      </c>
      <c r="J79" s="36" t="s">
        <v>41</v>
      </c>
      <c r="K79" s="39">
        <v>46094</v>
      </c>
    </row>
    <row r="80" spans="1:11" x14ac:dyDescent="0.2">
      <c r="A80" s="35">
        <v>46064</v>
      </c>
      <c r="B80" s="36">
        <v>10805</v>
      </c>
      <c r="C80" s="36" t="s">
        <v>164</v>
      </c>
      <c r="D80" s="36" t="s">
        <v>356</v>
      </c>
      <c r="E80" s="37">
        <v>2798670</v>
      </c>
      <c r="F80" s="53">
        <v>8.0000142925032242E-2</v>
      </c>
      <c r="G80" s="37">
        <v>223894</v>
      </c>
      <c r="H80" s="37">
        <v>3022564</v>
      </c>
      <c r="I80" s="36" t="s">
        <v>17</v>
      </c>
      <c r="J80" s="36" t="s">
        <v>43</v>
      </c>
      <c r="K80" s="39">
        <v>46094</v>
      </c>
    </row>
    <row r="81" spans="1:11" x14ac:dyDescent="0.2">
      <c r="A81" s="35">
        <v>46064</v>
      </c>
      <c r="B81" s="36">
        <v>242</v>
      </c>
      <c r="C81" s="36" t="s">
        <v>164</v>
      </c>
      <c r="D81" s="36" t="s">
        <v>357</v>
      </c>
      <c r="E81" s="37">
        <v>-32214875</v>
      </c>
      <c r="F81" s="53">
        <v>0.08</v>
      </c>
      <c r="G81" s="37">
        <v>-2577190</v>
      </c>
      <c r="H81" s="37">
        <v>-34792065</v>
      </c>
      <c r="I81" s="36" t="s">
        <v>24</v>
      </c>
      <c r="J81" s="36" t="s">
        <v>41</v>
      </c>
      <c r="K81" s="39">
        <v>46094</v>
      </c>
    </row>
    <row r="82" spans="1:11" x14ac:dyDescent="0.2">
      <c r="A82" s="35">
        <v>46065</v>
      </c>
      <c r="B82" s="36">
        <v>10811</v>
      </c>
      <c r="C82" s="36" t="s">
        <v>164</v>
      </c>
      <c r="D82" s="36" t="s">
        <v>358</v>
      </c>
      <c r="E82" s="37">
        <v>4376750</v>
      </c>
      <c r="F82" s="53">
        <v>0.08</v>
      </c>
      <c r="G82" s="37">
        <v>350140</v>
      </c>
      <c r="H82" s="37">
        <v>4726890</v>
      </c>
      <c r="I82" s="36" t="s">
        <v>15</v>
      </c>
      <c r="J82" s="36" t="s">
        <v>37</v>
      </c>
      <c r="K82" s="39">
        <v>46095</v>
      </c>
    </row>
    <row r="83" spans="1:11" x14ac:dyDescent="0.2">
      <c r="A83" s="35">
        <v>46065</v>
      </c>
      <c r="B83" s="36">
        <v>10812</v>
      </c>
      <c r="C83" s="36" t="s">
        <v>164</v>
      </c>
      <c r="D83" s="36" t="s">
        <v>359</v>
      </c>
      <c r="E83" s="37">
        <v>8611325</v>
      </c>
      <c r="F83" s="53">
        <v>0.08</v>
      </c>
      <c r="G83" s="37">
        <v>688906</v>
      </c>
      <c r="H83" s="37">
        <v>9300231</v>
      </c>
      <c r="I83" s="36" t="s">
        <v>19</v>
      </c>
      <c r="J83" s="36" t="s">
        <v>38</v>
      </c>
      <c r="K83" s="39">
        <v>46095</v>
      </c>
    </row>
    <row r="84" spans="1:11" x14ac:dyDescent="0.2">
      <c r="A84" s="35">
        <v>46065</v>
      </c>
      <c r="B84" s="36">
        <v>10880</v>
      </c>
      <c r="C84" s="36" t="s">
        <v>164</v>
      </c>
      <c r="D84" s="36" t="s">
        <v>360</v>
      </c>
      <c r="E84" s="37">
        <v>10849440</v>
      </c>
      <c r="F84" s="53">
        <v>7.9999981565868836E-2</v>
      </c>
      <c r="G84" s="37">
        <v>867955</v>
      </c>
      <c r="H84" s="37">
        <v>11717395</v>
      </c>
      <c r="I84" s="36" t="s">
        <v>13</v>
      </c>
      <c r="J84" s="36" t="s">
        <v>35</v>
      </c>
      <c r="K84" s="39">
        <v>46095</v>
      </c>
    </row>
    <row r="85" spans="1:11" x14ac:dyDescent="0.2">
      <c r="A85" s="35">
        <v>46065</v>
      </c>
      <c r="B85" s="36">
        <v>10881</v>
      </c>
      <c r="C85" s="36" t="s">
        <v>164</v>
      </c>
      <c r="D85" s="36" t="s">
        <v>361</v>
      </c>
      <c r="E85" s="37">
        <v>9763400</v>
      </c>
      <c r="F85" s="53">
        <v>0.08</v>
      </c>
      <c r="G85" s="37">
        <v>781072</v>
      </c>
      <c r="H85" s="37">
        <v>10544472</v>
      </c>
      <c r="I85" s="36" t="s">
        <v>13</v>
      </c>
      <c r="J85" s="36" t="s">
        <v>35</v>
      </c>
      <c r="K85" s="39">
        <v>46095</v>
      </c>
    </row>
    <row r="86" spans="1:11" x14ac:dyDescent="0.2">
      <c r="A86" s="35">
        <v>46066</v>
      </c>
      <c r="B86" s="36">
        <v>12128</v>
      </c>
      <c r="C86" s="36" t="s">
        <v>164</v>
      </c>
      <c r="D86" s="36" t="s">
        <v>362</v>
      </c>
      <c r="E86" s="37">
        <v>1952680</v>
      </c>
      <c r="F86" s="53">
        <v>7.9999795153327738E-2</v>
      </c>
      <c r="G86" s="37">
        <v>156214</v>
      </c>
      <c r="H86" s="37">
        <v>2108894</v>
      </c>
      <c r="I86" s="36" t="s">
        <v>25</v>
      </c>
      <c r="J86" s="36" t="s">
        <v>36</v>
      </c>
      <c r="K86" s="39">
        <v>46096</v>
      </c>
    </row>
    <row r="87" spans="1:11" x14ac:dyDescent="0.2">
      <c r="A87" s="35">
        <v>46066</v>
      </c>
      <c r="B87" s="36">
        <v>12140</v>
      </c>
      <c r="C87" s="36" t="s">
        <v>164</v>
      </c>
      <c r="D87" s="36" t="s">
        <v>363</v>
      </c>
      <c r="E87" s="37">
        <v>39071250</v>
      </c>
      <c r="F87" s="53">
        <v>0.08</v>
      </c>
      <c r="G87" s="37">
        <v>3125700</v>
      </c>
      <c r="H87" s="37">
        <v>42196950</v>
      </c>
      <c r="I87" s="36" t="s">
        <v>13</v>
      </c>
      <c r="J87" s="36" t="s">
        <v>35</v>
      </c>
      <c r="K87" s="39">
        <v>46096</v>
      </c>
    </row>
    <row r="88" spans="1:11" x14ac:dyDescent="0.2">
      <c r="A88" s="35">
        <v>46067</v>
      </c>
      <c r="B88" s="36">
        <v>12145</v>
      </c>
      <c r="C88" s="36" t="s">
        <v>164</v>
      </c>
      <c r="D88" s="36" t="s">
        <v>364</v>
      </c>
      <c r="E88" s="37">
        <v>28829300</v>
      </c>
      <c r="F88" s="53">
        <v>0.08</v>
      </c>
      <c r="G88" s="37">
        <v>2306344</v>
      </c>
      <c r="H88" s="37">
        <v>31135644</v>
      </c>
      <c r="I88" s="36" t="s">
        <v>18</v>
      </c>
      <c r="J88" s="36" t="s">
        <v>34</v>
      </c>
      <c r="K88" s="39">
        <v>46097</v>
      </c>
    </row>
    <row r="89" spans="1:11" x14ac:dyDescent="0.2">
      <c r="A89" s="35">
        <v>46067</v>
      </c>
      <c r="B89" s="36">
        <v>12186</v>
      </c>
      <c r="C89" s="36" t="s">
        <v>164</v>
      </c>
      <c r="D89" s="36" t="s">
        <v>365</v>
      </c>
      <c r="E89" s="37">
        <v>34189550</v>
      </c>
      <c r="F89" s="53">
        <v>0.08</v>
      </c>
      <c r="G89" s="37">
        <v>2735164</v>
      </c>
      <c r="H89" s="37">
        <v>36924714</v>
      </c>
      <c r="I89" s="36" t="s">
        <v>13</v>
      </c>
      <c r="J89" s="36" t="s">
        <v>35</v>
      </c>
      <c r="K89" s="39">
        <v>46097</v>
      </c>
    </row>
    <row r="90" spans="1:11" x14ac:dyDescent="0.2">
      <c r="A90" s="35">
        <v>46077</v>
      </c>
      <c r="B90" s="36">
        <v>13148</v>
      </c>
      <c r="C90" s="36" t="s">
        <v>164</v>
      </c>
      <c r="D90" s="36" t="s">
        <v>366</v>
      </c>
      <c r="E90" s="37">
        <v>8088505</v>
      </c>
      <c r="F90" s="53">
        <v>7.9999950547103571E-2</v>
      </c>
      <c r="G90" s="37">
        <v>647080</v>
      </c>
      <c r="H90" s="37">
        <v>8735585</v>
      </c>
      <c r="I90" s="36" t="s">
        <v>15</v>
      </c>
      <c r="J90" s="36" t="s">
        <v>37</v>
      </c>
      <c r="K90" s="39">
        <v>46107</v>
      </c>
    </row>
    <row r="91" spans="1:11" x14ac:dyDescent="0.2">
      <c r="A91" s="35">
        <v>46077</v>
      </c>
      <c r="B91" s="36">
        <v>13149</v>
      </c>
      <c r="C91" s="36" t="s">
        <v>164</v>
      </c>
      <c r="D91" s="36" t="s">
        <v>367</v>
      </c>
      <c r="E91" s="37">
        <v>2332220</v>
      </c>
      <c r="F91" s="53">
        <v>8.0000171510406393E-2</v>
      </c>
      <c r="G91" s="37">
        <v>186578</v>
      </c>
      <c r="H91" s="37">
        <v>2518798</v>
      </c>
      <c r="I91" s="36" t="s">
        <v>19</v>
      </c>
      <c r="J91" s="36" t="s">
        <v>38</v>
      </c>
      <c r="K91" s="39">
        <v>46107</v>
      </c>
    </row>
    <row r="92" spans="1:11" x14ac:dyDescent="0.2">
      <c r="A92" s="35">
        <v>46077</v>
      </c>
      <c r="B92" s="36">
        <v>13150</v>
      </c>
      <c r="C92" s="36" t="s">
        <v>164</v>
      </c>
      <c r="D92" s="36" t="s">
        <v>368</v>
      </c>
      <c r="E92" s="37">
        <v>7070310</v>
      </c>
      <c r="F92" s="53">
        <v>8.0000028287302821E-2</v>
      </c>
      <c r="G92" s="37">
        <v>565625</v>
      </c>
      <c r="H92" s="37">
        <v>7635935</v>
      </c>
      <c r="I92" s="36" t="s">
        <v>20</v>
      </c>
      <c r="J92" s="36" t="s">
        <v>42</v>
      </c>
      <c r="K92" s="39">
        <v>46107</v>
      </c>
    </row>
    <row r="93" spans="1:11" x14ac:dyDescent="0.2">
      <c r="A93" s="35">
        <v>46077</v>
      </c>
      <c r="B93" s="36">
        <v>13151</v>
      </c>
      <c r="C93" s="36" t="s">
        <v>164</v>
      </c>
      <c r="D93" s="36" t="s">
        <v>369</v>
      </c>
      <c r="E93" s="37">
        <v>4664235</v>
      </c>
      <c r="F93" s="53">
        <v>8.000004287948613E-2</v>
      </c>
      <c r="G93" s="37">
        <v>373139</v>
      </c>
      <c r="H93" s="37">
        <v>5037374</v>
      </c>
      <c r="I93" s="36" t="s">
        <v>16</v>
      </c>
      <c r="J93" s="36" t="s">
        <v>39</v>
      </c>
      <c r="K93" s="39">
        <v>46107</v>
      </c>
    </row>
    <row r="94" spans="1:11" x14ac:dyDescent="0.2">
      <c r="A94" s="35">
        <v>46078</v>
      </c>
      <c r="B94" s="36">
        <v>13216</v>
      </c>
      <c r="C94" s="36" t="s">
        <v>164</v>
      </c>
      <c r="D94" s="36" t="s">
        <v>370</v>
      </c>
      <c r="E94" s="37">
        <v>1608075</v>
      </c>
      <c r="F94" s="53">
        <v>0.08</v>
      </c>
      <c r="G94" s="37">
        <v>128646</v>
      </c>
      <c r="H94" s="37">
        <v>1736721</v>
      </c>
      <c r="I94" s="36" t="s">
        <v>44</v>
      </c>
      <c r="J94" s="36" t="s">
        <v>45</v>
      </c>
      <c r="K94" s="39">
        <v>46108</v>
      </c>
    </row>
    <row r="95" spans="1:11" x14ac:dyDescent="0.2">
      <c r="A95" s="35">
        <v>46078</v>
      </c>
      <c r="B95" s="36">
        <v>13237</v>
      </c>
      <c r="C95" s="36" t="s">
        <v>164</v>
      </c>
      <c r="D95" s="36" t="s">
        <v>371</v>
      </c>
      <c r="E95" s="37">
        <v>1608075</v>
      </c>
      <c r="F95" s="53">
        <v>0.08</v>
      </c>
      <c r="G95" s="37">
        <v>128646</v>
      </c>
      <c r="H95" s="37">
        <v>1736721</v>
      </c>
      <c r="I95" s="36" t="s">
        <v>16</v>
      </c>
      <c r="J95" s="36" t="s">
        <v>39</v>
      </c>
      <c r="K95" s="39">
        <v>46108</v>
      </c>
    </row>
    <row r="96" spans="1:11" x14ac:dyDescent="0.2">
      <c r="A96" s="35">
        <v>46079</v>
      </c>
      <c r="B96" s="36">
        <v>13965</v>
      </c>
      <c r="C96" s="36" t="s">
        <v>164</v>
      </c>
      <c r="D96" s="36" t="s">
        <v>372</v>
      </c>
      <c r="E96" s="37">
        <v>4590380</v>
      </c>
      <c r="F96" s="53">
        <v>7.999991286124461E-2</v>
      </c>
      <c r="G96" s="37">
        <v>367230</v>
      </c>
      <c r="H96" s="37">
        <v>4957610</v>
      </c>
      <c r="I96" s="36" t="s">
        <v>17</v>
      </c>
      <c r="J96" s="36" t="s">
        <v>43</v>
      </c>
      <c r="K96" s="39">
        <v>46109</v>
      </c>
    </row>
    <row r="97" spans="1:11" x14ac:dyDescent="0.2">
      <c r="A97" s="35">
        <v>46080</v>
      </c>
      <c r="B97" s="36">
        <v>13969</v>
      </c>
      <c r="C97" s="36" t="s">
        <v>164</v>
      </c>
      <c r="D97" s="36" t="s">
        <v>373</v>
      </c>
      <c r="E97" s="37">
        <v>10718220</v>
      </c>
      <c r="F97" s="53">
        <v>8.0000037319629569E-2</v>
      </c>
      <c r="G97" s="37">
        <v>857458</v>
      </c>
      <c r="H97" s="37">
        <v>11575678</v>
      </c>
      <c r="I97" s="36" t="s">
        <v>13</v>
      </c>
      <c r="J97" s="36" t="s">
        <v>35</v>
      </c>
      <c r="K97" s="39">
        <v>46110</v>
      </c>
    </row>
    <row r="98" spans="1:11" x14ac:dyDescent="0.2">
      <c r="A98" s="35">
        <v>46080</v>
      </c>
      <c r="B98" s="36">
        <v>13970</v>
      </c>
      <c r="C98" s="36" t="s">
        <v>164</v>
      </c>
      <c r="D98" s="36" t="s">
        <v>374</v>
      </c>
      <c r="E98" s="37">
        <v>1072050</v>
      </c>
      <c r="F98" s="53">
        <v>0.08</v>
      </c>
      <c r="G98" s="37">
        <v>85764</v>
      </c>
      <c r="H98" s="37">
        <v>1157814</v>
      </c>
      <c r="I98" s="36" t="s">
        <v>13</v>
      </c>
      <c r="J98" s="36" t="s">
        <v>35</v>
      </c>
      <c r="K98" s="39">
        <v>46110</v>
      </c>
    </row>
    <row r="99" spans="1:11" x14ac:dyDescent="0.2">
      <c r="A99" s="35">
        <v>46080</v>
      </c>
      <c r="B99" s="36">
        <v>13971</v>
      </c>
      <c r="C99" s="36" t="s">
        <v>164</v>
      </c>
      <c r="D99" s="36" t="s">
        <v>375</v>
      </c>
      <c r="E99" s="37">
        <v>5061445</v>
      </c>
      <c r="F99" s="53">
        <v>8.0000079028814897E-2</v>
      </c>
      <c r="G99" s="37">
        <v>404916</v>
      </c>
      <c r="H99" s="37">
        <v>5466361</v>
      </c>
      <c r="I99" s="36" t="s">
        <v>13</v>
      </c>
      <c r="J99" s="36" t="s">
        <v>35</v>
      </c>
      <c r="K99" s="39">
        <v>46110</v>
      </c>
    </row>
    <row r="100" spans="1:11" x14ac:dyDescent="0.2">
      <c r="A100" s="35">
        <v>46080</v>
      </c>
      <c r="B100" s="36">
        <v>13992</v>
      </c>
      <c r="C100" s="36" t="s">
        <v>164</v>
      </c>
      <c r="D100" s="36" t="s">
        <v>376</v>
      </c>
      <c r="E100" s="37">
        <v>595330</v>
      </c>
      <c r="F100" s="53">
        <v>7.9999328103740788E-2</v>
      </c>
      <c r="G100" s="37">
        <v>47626</v>
      </c>
      <c r="H100" s="37">
        <v>642956</v>
      </c>
      <c r="I100" s="36" t="s">
        <v>13</v>
      </c>
      <c r="J100" s="36" t="s">
        <v>35</v>
      </c>
      <c r="K100" s="39">
        <v>46110</v>
      </c>
    </row>
    <row r="101" spans="1:11" x14ac:dyDescent="0.2">
      <c r="A101" s="35">
        <v>46080</v>
      </c>
      <c r="B101" s="36">
        <v>13993</v>
      </c>
      <c r="C101" s="36" t="s">
        <v>164</v>
      </c>
      <c r="D101" s="36" t="s">
        <v>377</v>
      </c>
      <c r="E101" s="37">
        <v>536025</v>
      </c>
      <c r="F101" s="53">
        <v>0.08</v>
      </c>
      <c r="G101" s="37">
        <v>42882</v>
      </c>
      <c r="H101" s="37">
        <v>578907</v>
      </c>
      <c r="I101" s="36" t="s">
        <v>13</v>
      </c>
      <c r="J101" s="36" t="s">
        <v>35</v>
      </c>
      <c r="K101" s="39">
        <v>46110</v>
      </c>
    </row>
    <row r="102" spans="1:11" x14ac:dyDescent="0.2">
      <c r="A102" s="35">
        <v>46080</v>
      </c>
      <c r="B102" s="36">
        <v>14001</v>
      </c>
      <c r="C102" s="36" t="s">
        <v>164</v>
      </c>
      <c r="D102" s="36" t="s">
        <v>378</v>
      </c>
      <c r="E102" s="37">
        <v>1773715</v>
      </c>
      <c r="F102" s="53">
        <v>7.9999887242313453E-2</v>
      </c>
      <c r="G102" s="37">
        <v>141897</v>
      </c>
      <c r="H102" s="37">
        <v>1915612</v>
      </c>
      <c r="I102" s="36" t="s">
        <v>44</v>
      </c>
      <c r="J102" s="36" t="s">
        <v>45</v>
      </c>
      <c r="K102" s="39">
        <v>46110</v>
      </c>
    </row>
    <row r="103" spans="1:11" x14ac:dyDescent="0.2">
      <c r="A103" s="35">
        <v>46080</v>
      </c>
      <c r="B103" s="36">
        <v>14028</v>
      </c>
      <c r="C103" s="36" t="s">
        <v>164</v>
      </c>
      <c r="D103" s="36" t="s">
        <v>379</v>
      </c>
      <c r="E103" s="37">
        <v>1166110</v>
      </c>
      <c r="F103" s="53">
        <v>8.0000171510406393E-2</v>
      </c>
      <c r="G103" s="37">
        <v>93289</v>
      </c>
      <c r="H103" s="37">
        <v>1259399</v>
      </c>
      <c r="I103" s="36" t="s">
        <v>25</v>
      </c>
      <c r="J103" s="36" t="s">
        <v>36</v>
      </c>
      <c r="K103" s="39">
        <v>46110</v>
      </c>
    </row>
    <row r="104" spans="1:11" x14ac:dyDescent="0.2">
      <c r="A104" s="35">
        <v>46080</v>
      </c>
      <c r="B104" s="36">
        <v>14029</v>
      </c>
      <c r="C104" s="36" t="s">
        <v>164</v>
      </c>
      <c r="D104" s="36" t="s">
        <v>380</v>
      </c>
      <c r="E104" s="37">
        <v>1131355</v>
      </c>
      <c r="F104" s="53">
        <v>7.9999646441656247E-2</v>
      </c>
      <c r="G104" s="37">
        <v>90508</v>
      </c>
      <c r="H104" s="37">
        <v>1221863</v>
      </c>
      <c r="I104" s="36" t="s">
        <v>25</v>
      </c>
      <c r="J104" s="36" t="s">
        <v>36</v>
      </c>
      <c r="K104" s="39">
        <v>46110</v>
      </c>
    </row>
    <row r="105" spans="1:11" x14ac:dyDescent="0.2">
      <c r="A105" s="35">
        <v>46080</v>
      </c>
      <c r="B105" s="36">
        <v>14451</v>
      </c>
      <c r="C105" s="36" t="s">
        <v>164</v>
      </c>
      <c r="D105" s="36" t="s">
        <v>381</v>
      </c>
      <c r="E105" s="37">
        <v>1785990</v>
      </c>
      <c r="F105" s="53">
        <v>7.9999888017290133E-2</v>
      </c>
      <c r="G105" s="37">
        <v>142879</v>
      </c>
      <c r="H105" s="37">
        <v>1928869</v>
      </c>
      <c r="I105" s="36" t="s">
        <v>14</v>
      </c>
      <c r="J105" s="36" t="s">
        <v>40</v>
      </c>
      <c r="K105" s="39">
        <v>46110</v>
      </c>
    </row>
    <row r="106" spans="1:11" x14ac:dyDescent="0.2">
      <c r="A106" s="35">
        <v>46080</v>
      </c>
      <c r="B106" s="36">
        <v>14452</v>
      </c>
      <c r="C106" s="36" t="s">
        <v>164</v>
      </c>
      <c r="D106" s="36" t="s">
        <v>382</v>
      </c>
      <c r="E106" s="37">
        <v>1190660</v>
      </c>
      <c r="F106" s="53">
        <v>8.0000167974064798E-2</v>
      </c>
      <c r="G106" s="37">
        <v>95253</v>
      </c>
      <c r="H106" s="37">
        <v>1285913</v>
      </c>
      <c r="I106" s="36" t="s">
        <v>47</v>
      </c>
      <c r="J106" s="36" t="s">
        <v>53</v>
      </c>
      <c r="K106" s="39">
        <v>46110</v>
      </c>
    </row>
    <row r="107" spans="1:11" x14ac:dyDescent="0.2">
      <c r="A107" s="35">
        <v>46080</v>
      </c>
      <c r="B107" s="36">
        <v>14453</v>
      </c>
      <c r="C107" s="36" t="s">
        <v>164</v>
      </c>
      <c r="D107" s="36" t="s">
        <v>383</v>
      </c>
      <c r="E107" s="37">
        <v>2733720</v>
      </c>
      <c r="F107" s="53">
        <v>8.0000146320764381E-2</v>
      </c>
      <c r="G107" s="37">
        <v>218698</v>
      </c>
      <c r="H107" s="37">
        <v>2952418</v>
      </c>
      <c r="I107" s="36" t="s">
        <v>20</v>
      </c>
      <c r="J107" s="36" t="s">
        <v>42</v>
      </c>
      <c r="K107" s="39">
        <v>46110</v>
      </c>
    </row>
    <row r="108" spans="1:11" x14ac:dyDescent="0.2">
      <c r="A108" s="35">
        <v>46081</v>
      </c>
      <c r="B108" s="36">
        <v>14517</v>
      </c>
      <c r="C108" s="36" t="s">
        <v>164</v>
      </c>
      <c r="D108" s="36" t="s">
        <v>384</v>
      </c>
      <c r="E108" s="37">
        <v>4525420</v>
      </c>
      <c r="F108" s="53">
        <v>8.0000088389585944E-2</v>
      </c>
      <c r="G108" s="37">
        <v>362034</v>
      </c>
      <c r="H108" s="37">
        <v>4887454</v>
      </c>
      <c r="I108" s="36" t="s">
        <v>18</v>
      </c>
      <c r="J108" s="36" t="s">
        <v>34</v>
      </c>
      <c r="K108" s="39">
        <v>46111</v>
      </c>
    </row>
    <row r="109" spans="1:11" x14ac:dyDescent="0.2">
      <c r="A109" s="35">
        <v>46081</v>
      </c>
      <c r="B109" s="36">
        <v>14518</v>
      </c>
      <c r="C109" s="36" t="s">
        <v>164</v>
      </c>
      <c r="D109" s="36" t="s">
        <v>385</v>
      </c>
      <c r="E109" s="37">
        <v>3453370</v>
      </c>
      <c r="F109" s="53">
        <v>8.0000115828885984E-2</v>
      </c>
      <c r="G109" s="37">
        <v>276270</v>
      </c>
      <c r="H109" s="37">
        <v>3729640</v>
      </c>
      <c r="I109" s="36" t="s">
        <v>18</v>
      </c>
      <c r="J109" s="36" t="s">
        <v>34</v>
      </c>
      <c r="K109" s="39">
        <v>46111</v>
      </c>
    </row>
    <row r="110" spans="1:11" x14ac:dyDescent="0.2">
      <c r="A110" s="35">
        <v>46081</v>
      </c>
      <c r="B110" s="36">
        <v>14509</v>
      </c>
      <c r="C110" s="36" t="s">
        <v>164</v>
      </c>
      <c r="D110" s="36" t="s">
        <v>386</v>
      </c>
      <c r="E110" s="37">
        <v>1131355</v>
      </c>
      <c r="F110" s="53">
        <v>7.9999646441656247E-2</v>
      </c>
      <c r="G110" s="37">
        <v>90508</v>
      </c>
      <c r="H110" s="37">
        <v>1221863</v>
      </c>
      <c r="I110" s="36" t="s">
        <v>51</v>
      </c>
      <c r="J110" s="36" t="s">
        <v>52</v>
      </c>
      <c r="K110" s="39">
        <v>46111</v>
      </c>
    </row>
    <row r="111" spans="1:11" x14ac:dyDescent="0.2">
      <c r="A111" s="35">
        <v>46080</v>
      </c>
      <c r="B111" s="36">
        <v>267</v>
      </c>
      <c r="C111" s="36" t="s">
        <v>165</v>
      </c>
      <c r="D111" s="36" t="s">
        <v>389</v>
      </c>
      <c r="E111" s="37">
        <v>-1225790</v>
      </c>
      <c r="F111" s="53">
        <v>7.9999836839915489E-2</v>
      </c>
      <c r="G111" s="37">
        <v>-98063</v>
      </c>
      <c r="H111" s="37">
        <v>-1323853</v>
      </c>
      <c r="I111" s="36" t="s">
        <v>20</v>
      </c>
      <c r="J111" s="36" t="s">
        <v>42</v>
      </c>
      <c r="K111" s="39">
        <v>46110</v>
      </c>
    </row>
    <row r="112" spans="1:11" x14ac:dyDescent="0.2">
      <c r="A112" s="35">
        <v>46080</v>
      </c>
      <c r="B112" s="36">
        <v>268</v>
      </c>
      <c r="C112" s="36" t="s">
        <v>165</v>
      </c>
      <c r="D112" s="36" t="s">
        <v>390</v>
      </c>
      <c r="E112" s="37">
        <v>-286863</v>
      </c>
      <c r="F112" s="53">
        <v>7.9999860560616046E-2</v>
      </c>
      <c r="G112" s="37">
        <v>-22949</v>
      </c>
      <c r="H112" s="37">
        <v>-309812</v>
      </c>
      <c r="I112" s="36" t="s">
        <v>14</v>
      </c>
      <c r="J112" s="36" t="s">
        <v>40</v>
      </c>
      <c r="K112" s="39">
        <v>46110</v>
      </c>
    </row>
    <row r="113" spans="1:11" x14ac:dyDescent="0.2">
      <c r="A113" s="35">
        <v>46076</v>
      </c>
      <c r="B113" s="36">
        <v>846</v>
      </c>
      <c r="C113" s="36"/>
      <c r="D113" s="36" t="s">
        <v>425</v>
      </c>
      <c r="E113" s="37">
        <v>-3673470</v>
      </c>
      <c r="F113" s="53">
        <v>8.0000381111047597E-2</v>
      </c>
      <c r="G113" s="37">
        <v>-293879</v>
      </c>
      <c r="H113" s="37">
        <v>-3967349</v>
      </c>
      <c r="I113" s="36" t="s">
        <v>13</v>
      </c>
      <c r="J113" s="36" t="s">
        <v>35</v>
      </c>
      <c r="K113" s="39">
        <v>46106</v>
      </c>
    </row>
    <row r="114" spans="1:11" x14ac:dyDescent="0.2">
      <c r="H114" s="37">
        <f>SUM(H2:H113)</f>
        <v>866242940</v>
      </c>
    </row>
  </sheetData>
  <conditionalFormatting sqref="B1:B1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2026-03-14T08:44:29Z</dcterms:modified>
</cp:coreProperties>
</file>