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LOTTE\CÔNG NỢ\"/>
    </mc:Choice>
  </mc:AlternateContent>
  <bookViews>
    <workbookView xWindow="-120" yWindow="-120" windowWidth="24240" windowHeight="13140"/>
  </bookViews>
  <sheets>
    <sheet name="Tổng " sheetId="16" r:id="rId1"/>
    <sheet name="Chi Tiết" sheetId="20" r:id="rId2"/>
    <sheet name="Hàng trả" sheetId="22" r:id="rId3"/>
    <sheet name="Hỗ trợ" sheetId="23" r:id="rId4"/>
    <sheet name="Chi tiết công nợ" sheetId="24" state="hidden" r:id="rId5"/>
  </sheets>
  <definedNames>
    <definedName name="_xlnm._FilterDatabase" localSheetId="1" hidden="1">'Chi Tiết'!$A$1:$H$45</definedName>
    <definedName name="_xlnm._FilterDatabase" localSheetId="4" hidden="1">'Chi tiết công nợ'!$A$1:$K$68</definedName>
    <definedName name="_xlnm._FilterDatabase" localSheetId="2" hidden="1">'Hàng trả'!$A$1:$H$6</definedName>
    <definedName name="_xlnm._FilterDatabase" localSheetId="3" hidden="1">'Hỗ trợ'!$A$1:$I$38</definedName>
    <definedName name="_xlnm.Print_Area" localSheetId="1">'Chi Tiết'!$A$1:$H$45</definedName>
    <definedName name="_xlnm.Print_Titles" localSheetId="1">'Chi Tiết'!$1:$1</definedName>
  </definedNames>
  <calcPr calcId="162913"/>
</workbook>
</file>

<file path=xl/calcChain.xml><?xml version="1.0" encoding="utf-8"?>
<calcChain xmlns="http://schemas.openxmlformats.org/spreadsheetml/2006/main">
  <c r="H63" i="24" l="1"/>
  <c r="H34" i="23" l="1"/>
  <c r="H35" i="23"/>
  <c r="G4" i="22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H27" i="23" l="1"/>
  <c r="H28" i="23"/>
  <c r="H29" i="23"/>
  <c r="H30" i="23"/>
  <c r="H31" i="23"/>
  <c r="H32" i="23"/>
  <c r="H33" i="23"/>
  <c r="H36" i="23"/>
  <c r="H37" i="23"/>
  <c r="G3" i="22"/>
  <c r="G42" i="20" l="1"/>
  <c r="G43" i="20"/>
  <c r="G44" i="20"/>
  <c r="G5" i="22" l="1"/>
  <c r="H101" i="24" l="1"/>
  <c r="G38" i="20" l="1"/>
  <c r="G39" i="20"/>
  <c r="G40" i="20"/>
  <c r="G41" i="20"/>
  <c r="H3" i="23" l="1"/>
  <c r="H23" i="23" l="1"/>
  <c r="H24" i="23"/>
  <c r="H25" i="23"/>
  <c r="H26" i="23"/>
  <c r="G4" i="20" l="1"/>
  <c r="G5" i="20"/>
  <c r="G6" i="20"/>
  <c r="G7" i="20"/>
  <c r="G8" i="20"/>
  <c r="G28" i="20"/>
  <c r="G29" i="20"/>
  <c r="G30" i="20"/>
  <c r="G31" i="20"/>
  <c r="G32" i="20"/>
  <c r="G33" i="20"/>
  <c r="G34" i="20"/>
  <c r="G35" i="20"/>
  <c r="G36" i="20"/>
  <c r="G37" i="20"/>
  <c r="H5" i="23" l="1"/>
  <c r="H6" i="23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F47" i="20" l="1"/>
  <c r="E47" i="20"/>
  <c r="G3" i="20" l="1"/>
  <c r="G2" i="20"/>
  <c r="H4" i="23"/>
  <c r="H2" i="23"/>
  <c r="G2" i="22"/>
  <c r="G6" i="22" s="1"/>
  <c r="H38" i="23" l="1"/>
  <c r="G45" i="20"/>
  <c r="E12" i="16" l="1"/>
  <c r="F15" i="16"/>
  <c r="D9" i="16"/>
  <c r="C6" i="16" l="1"/>
  <c r="F16" i="16" s="1"/>
</calcChain>
</file>

<file path=xl/sharedStrings.xml><?xml version="1.0" encoding="utf-8"?>
<sst xmlns="http://schemas.openxmlformats.org/spreadsheetml/2006/main" count="567" uniqueCount="183">
  <si>
    <t>Thuế GTGT</t>
  </si>
  <si>
    <t>Ngày tháng</t>
  </si>
  <si>
    <t>Nội dung</t>
  </si>
  <si>
    <t>Số tiền bán hàng</t>
  </si>
  <si>
    <t>Số tiền hàng trả</t>
  </si>
  <si>
    <t>Giảm trừ</t>
  </si>
  <si>
    <t>Tổng bán hàng</t>
  </si>
  <si>
    <t>Tổng hàng trả</t>
  </si>
  <si>
    <t>Tổng đã thanh toán</t>
  </si>
  <si>
    <t>Số dư đầu kỳ</t>
  </si>
  <si>
    <t>Dư nợ phải thu LOTTE</t>
  </si>
  <si>
    <t>Ngày hóa đơn</t>
  </si>
  <si>
    <t>Số hóa đơn</t>
  </si>
  <si>
    <t>CÔNG TY CỔ PHẦN TRUNG TÂM THƯƠNG MẠI LOTTE VIỆT NAM</t>
  </si>
  <si>
    <t>CÔNG TY CỔ PHẦN TRUNG TÂM THƯƠNG MẠI LOTTE VIỆT NAM - CHI NHÁNH BÌNH THUẬN</t>
  </si>
  <si>
    <t>CÔNG TY CỔ PHẦN TRUNG TÂM THƯƠNG MẠI LOTTE VIỆT NAM - CHI NHÁNH BÀ RỊA VŨNG TÀU</t>
  </si>
  <si>
    <t>CÔNG TY CỔ PHẦN TRUNG TÂM THƯƠNG MẠI LOTTE VIỆT NAM - CHI NHÁNH CẦN THƠ</t>
  </si>
  <si>
    <t>CÔNG TY CỔ PHẦN TRUNG TÂM THƯƠNG MẠI LOTTE VIỆT NAM - CHI NHÁNH BA ĐÌNH</t>
  </si>
  <si>
    <t>CÔNG TY CỔ PHẦN TRUNG TÂM THƯƠNG MẠI LOTTE VIỆT NAM - CHI NHÁNH GÒ VẤP</t>
  </si>
  <si>
    <t>CÔNG TY CỔ PHẦN TRUNG TÂM THƯƠNG MẠI LOTTE VIỆT NAM - CHI NHÁNH NHA TRANG</t>
  </si>
  <si>
    <t>CÔNG TY CỔ PHẦN TRUNG TÂM THƯƠNG MẠI LOTTE VIỆT NAM - CHI NHÁNH VINH</t>
  </si>
  <si>
    <t>STT</t>
  </si>
  <si>
    <t>Tên khách hàng</t>
  </si>
  <si>
    <t>Doanh số bán chưa thuế</t>
  </si>
  <si>
    <t>Tổng tiền thanh toán</t>
  </si>
  <si>
    <t>Ghi chú</t>
  </si>
  <si>
    <t>Số dư cuối kỳ</t>
  </si>
  <si>
    <t>Tổng các khoản giảm trừ</t>
  </si>
  <si>
    <t>Số tiền khách đã thanh toán</t>
  </si>
  <si>
    <t>Hàng trả</t>
  </si>
  <si>
    <t>Số tiền chưa thuế</t>
  </si>
  <si>
    <t>CÔNG TY CỔ PHẦN TRUNG TÂM THƯƠNG MẠI LOTTE VIỆT NAM - CHI NHÁNH TÂY HỒ</t>
  </si>
  <si>
    <t>CÔNG TY CỔ PHẦN TRUNG TÂM THƯƠNG MẠI LOTTE VIỆT NAM - CHI NHÁNH TÂN BÌNH</t>
  </si>
  <si>
    <t>PHÍ HOẠT ĐỘNG DÙNG THỬ SẢN PHẨM,</t>
  </si>
  <si>
    <t>Ký hiệu HĐ</t>
  </si>
  <si>
    <t>Diễn giải</t>
  </si>
  <si>
    <t>Doanh số bán chưa có thuế GTGT</t>
  </si>
  <si>
    <t>Thuế suất</t>
  </si>
  <si>
    <t>Thành tiền</t>
  </si>
  <si>
    <t>Tên người mua</t>
  </si>
  <si>
    <t>Mã số thuế người mua</t>
  </si>
  <si>
    <t>8%</t>
  </si>
  <si>
    <t>0304741634-010</t>
  </si>
  <si>
    <t>0304741634</t>
  </si>
  <si>
    <t>LOTTE NAM SÀI GÒN</t>
  </si>
  <si>
    <t>0304741634-006</t>
  </si>
  <si>
    <t>0304741634-005</t>
  </si>
  <si>
    <t>0304741634-011</t>
  </si>
  <si>
    <t>0304741634-007</t>
  </si>
  <si>
    <t>0304741634-002</t>
  </si>
  <si>
    <t>0304741634-015</t>
  </si>
  <si>
    <t>0304741634-013</t>
  </si>
  <si>
    <t>0304741634-008</t>
  </si>
  <si>
    <t>CÔNG TY CỔ PHẦN TRUNG TÂM THƯƠNG MẠI LOTTE VIỆT NAM - CHI NHÁNH BÌNH DƯƠNG</t>
  </si>
  <si>
    <t>0304741634-003</t>
  </si>
  <si>
    <t>PHÍ DỊCH VỤ BÁN HÀNG</t>
  </si>
  <si>
    <t>1C25TNN</t>
  </si>
  <si>
    <t>1C25MHQ</t>
  </si>
  <si>
    <t>Ho tro phi van chuyen</t>
  </si>
  <si>
    <t>Ngày đến hạn thanh toán</t>
  </si>
  <si>
    <t>Bán hàng CÔNG TY CỔ PHẦN TRUNG TÂM THƯƠNG MẠI LOTTE VIỆT NAM - CHI NHÁNH BA ĐÌNH theo hóa đơn 00031103</t>
  </si>
  <si>
    <t>Bán hàng CÔNG TY CỔ PHẦN TRUNG TÂM THƯƠNG MẠI LOTTE VIỆT NAM - CHI NHÁNH TÂY HỒ theo hóa đơn 00031144</t>
  </si>
  <si>
    <t>Bán hàng CÔNG TY CỔ PHẦN TRUNG TÂM THƯƠNG MẠI LOTTE VIỆT NAM - CHI NHÁNH TÂY HỒ theo hóa đơn 00032280</t>
  </si>
  <si>
    <t>Bán hàng CÔNG TY CỔ PHẦN TRUNG TÂM THƯƠNG MẠI LOTTE VIỆT NAM - CHI NHÁNH TÂY HỒ theo hóa đơn 00033904</t>
  </si>
  <si>
    <t>00034265</t>
  </si>
  <si>
    <t>00034266</t>
  </si>
  <si>
    <t>00034297</t>
  </si>
  <si>
    <t>00034370</t>
  </si>
  <si>
    <t>00034388</t>
  </si>
  <si>
    <t>00034562</t>
  </si>
  <si>
    <t>00034563</t>
  </si>
  <si>
    <t>00035334</t>
  </si>
  <si>
    <t>00035335</t>
  </si>
  <si>
    <t>00035482</t>
  </si>
  <si>
    <t>00035959</t>
  </si>
  <si>
    <t>00035960</t>
  </si>
  <si>
    <t>00035976</t>
  </si>
  <si>
    <t>00035977</t>
  </si>
  <si>
    <t>00036649</t>
  </si>
  <si>
    <t>00036657</t>
  </si>
  <si>
    <t>00036660</t>
  </si>
  <si>
    <t>00036661</t>
  </si>
  <si>
    <t>00036686</t>
  </si>
  <si>
    <t>00036990</t>
  </si>
  <si>
    <t>00036991</t>
  </si>
  <si>
    <t>00037065</t>
  </si>
  <si>
    <t>00037066</t>
  </si>
  <si>
    <t>00037158</t>
  </si>
  <si>
    <t>00037159</t>
  </si>
  <si>
    <t>00037160</t>
  </si>
  <si>
    <t>00037333</t>
  </si>
  <si>
    <t>00037981</t>
  </si>
  <si>
    <t>00037982</t>
  </si>
  <si>
    <t>00038284</t>
  </si>
  <si>
    <t>00038670</t>
  </si>
  <si>
    <t>00038671</t>
  </si>
  <si>
    <t>00038682</t>
  </si>
  <si>
    <t>00038683</t>
  </si>
  <si>
    <t>00038700</t>
  </si>
  <si>
    <t>00038793</t>
  </si>
  <si>
    <t>00038827</t>
  </si>
  <si>
    <t>00038828</t>
  </si>
  <si>
    <t>00038829</t>
  </si>
  <si>
    <t>00038868</t>
  </si>
  <si>
    <t>00039036</t>
  </si>
  <si>
    <t>00039037</t>
  </si>
  <si>
    <t>00039236</t>
  </si>
  <si>
    <t>00001135</t>
  </si>
  <si>
    <t>00001193</t>
  </si>
  <si>
    <t>00001194</t>
  </si>
  <si>
    <t>00001195</t>
  </si>
  <si>
    <t>4817</t>
  </si>
  <si>
    <t>4861</t>
  </si>
  <si>
    <t>5304</t>
  </si>
  <si>
    <t>3683</t>
  </si>
  <si>
    <t>3849</t>
  </si>
  <si>
    <t>4503</t>
  </si>
  <si>
    <t>5093</t>
  </si>
  <si>
    <t>5651</t>
  </si>
  <si>
    <t>6649</t>
  </si>
  <si>
    <t>3811</t>
  </si>
  <si>
    <t>4226</t>
  </si>
  <si>
    <t>4284</t>
  </si>
  <si>
    <t>6853</t>
  </si>
  <si>
    <t>3941</t>
  </si>
  <si>
    <t>4777</t>
  </si>
  <si>
    <t>4274</t>
  </si>
  <si>
    <t>4275</t>
  </si>
  <si>
    <t>4309</t>
  </si>
  <si>
    <t>5981</t>
  </si>
  <si>
    <t>4401</t>
  </si>
  <si>
    <t>4842</t>
  </si>
  <si>
    <t>3423</t>
  </si>
  <si>
    <t>00001163</t>
  </si>
  <si>
    <t>00001164</t>
  </si>
  <si>
    <t>00001165</t>
  </si>
  <si>
    <t>00001166</t>
  </si>
  <si>
    <t>00001167</t>
  </si>
  <si>
    <t>00001168</t>
  </si>
  <si>
    <t>00001169</t>
  </si>
  <si>
    <t>00001170</t>
  </si>
  <si>
    <t>00001171</t>
  </si>
  <si>
    <t>00001172</t>
  </si>
  <si>
    <t>00001173</t>
  </si>
  <si>
    <t>00001174</t>
  </si>
  <si>
    <t>00001175</t>
  </si>
  <si>
    <t>00001176</t>
  </si>
  <si>
    <t>CÔNG TY CỔ PHẦN TRUNG TÂM THƯƠNG MẠI LOTTE VIỆT NAM - CHI NHÁNH ĐÀ NẴNG</t>
  </si>
  <si>
    <t>PHÍ HỖ TRỢ SINH NHẬT 2025</t>
  </si>
  <si>
    <t>PHI HO TRO SINH NHAT 2025_582</t>
  </si>
  <si>
    <t>Truy thu chiết khấu cơ bản tháng 01-04/2025 0.5%</t>
  </si>
  <si>
    <t>Chiết khấu cơ bản tháng 05/2025 - 7%, Truy thu chiết khấu cơ bản tháng 01-04/2025 0.5%</t>
  </si>
  <si>
    <t>Bán hàng CÔNG TY CỔ PHẦN TRUNG TÂM THƯƠNG MẠI LOTTE VIỆT NAM - CHI NHÁNH BA ĐÌNH theo hóa đơn 00036649</t>
  </si>
  <si>
    <t>LOTTEMART PHÚ THỌ</t>
  </si>
  <si>
    <t>250613-01012-00265</t>
  </si>
  <si>
    <t>Bán hàng CÔNG TY CỔ PHẦN TRUNG TÂM THƯƠNG MẠI LOTTE VIỆT NAM - CHI NHÁNH BA ĐÌNH theo hóa đơn 00036991</t>
  </si>
  <si>
    <t>TC250616-01013-00093</t>
  </si>
  <si>
    <t>TC250616-01016-00086</t>
  </si>
  <si>
    <t>250616-01001-00333 - LOTTE NAM SÀI GÒN</t>
  </si>
  <si>
    <t>250613-01001-00269 - LOTTE NAM SÀI GÒN</t>
  </si>
  <si>
    <t>250617-01001-00207 - LOTTE NAM SÀI GÒN</t>
  </si>
  <si>
    <t>250617-01005-00107</t>
  </si>
  <si>
    <t>Bán hàng CÔNG TY CỔ PHẦN TRUNG TÂM THƯƠNG MẠI LOTTE VIỆT NAM - CHI NHÁNH TÂY HỒ theo hóa đơn 00037981</t>
  </si>
  <si>
    <t>Bán hàng CÔNG TY CỔ PHẦN TRUNG TÂM THƯƠNG MẠI LOTTE VIỆT NAM - CHI NHÁNH TÂY HỒ theo hóa đơn 00037982</t>
  </si>
  <si>
    <t>Bán hàng CÔNG TY CỔ PHẦN TRUNG TÂM THƯƠNG MẠI LOTTE VIỆT NAM - CHI NHÁNH TÂY HỒ theo hóa đơn 00038284</t>
  </si>
  <si>
    <t>TC250619-01006-00072</t>
  </si>
  <si>
    <t>TC250620-01011-00181</t>
  </si>
  <si>
    <t>250620-01001-00209 - LOTTE NAM SÀI GÒN</t>
  </si>
  <si>
    <t>250620-01001-00045 - LOTTE NAM SÀI GÒN</t>
  </si>
  <si>
    <t>250621-01012-00005</t>
  </si>
  <si>
    <t>Bán hàng CÔNG TY CỔ PHẦN TRUNG TÂM THƯƠNG MẠI LOTTE VIỆT NAM - CHI NHÁNH TÂY HỒ theo hóa đơn 00038793</t>
  </si>
  <si>
    <t>TC250623-01009-00084</t>
  </si>
  <si>
    <t>TC250623-01013-00097</t>
  </si>
  <si>
    <t>TC250623-01016-00084</t>
  </si>
  <si>
    <t>250623-01012-00147</t>
  </si>
  <si>
    <t>250625-01001-00237 - LOTTE NAM SÀI GÒN</t>
  </si>
  <si>
    <t>250623-01001-00315 - LOTTE NAM SÀI GÒN</t>
  </si>
  <si>
    <t>250623-01002-00077 - LOTTEMART PHÚ THỌ</t>
  </si>
  <si>
    <t>1C25TNF</t>
  </si>
  <si>
    <t/>
  </si>
  <si>
    <t>THEO DÕI CÔNG NỢ / CTY LOTTE - 31/07/2025</t>
  </si>
  <si>
    <t>Bảng kê hóa đơn tháng 07.2025</t>
  </si>
  <si>
    <t>Thanh toán tháng 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</si>
</sst>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[$-F800]dddd\,\ mmmm\ dd\,\ yyyy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5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b/>
      <sz val="14"/>
      <color rgb="FFFF000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C2CFF8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8DA1DE"/>
      </left>
      <right style="thin">
        <color rgb="FF8DA1DE"/>
      </right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0" applyFont="1"/>
    <xf numFmtId="14" fontId="3" fillId="0" borderId="0" xfId="0" quotePrefix="1" applyNumberFormat="1" applyFont="1" applyAlignment="1">
      <alignment horizontal="center" vertical="center"/>
    </xf>
    <xf numFmtId="165" fontId="3" fillId="0" borderId="0" xfId="1" applyNumberFormat="1" applyFont="1" applyBorder="1" applyAlignment="1">
      <alignment horizontal="left" vertical="center"/>
    </xf>
    <xf numFmtId="165" fontId="3" fillId="0" borderId="0" xfId="1" applyNumberFormat="1" applyFont="1" applyBorder="1" applyAlignment="1">
      <alignment horizontal="right" vertical="center"/>
    </xf>
    <xf numFmtId="14" fontId="3" fillId="0" borderId="0" xfId="0" quotePrefix="1" applyNumberFormat="1" applyFont="1" applyAlignment="1">
      <alignment horizontal="left" vertic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/>
    </xf>
    <xf numFmtId="165" fontId="2" fillId="0" borderId="1" xfId="1" applyNumberFormat="1" applyFont="1" applyBorder="1" applyAlignment="1">
      <alignment horizontal="center"/>
    </xf>
    <xf numFmtId="165" fontId="2" fillId="0" borderId="1" xfId="1" applyNumberFormat="1" applyFont="1" applyBorder="1"/>
    <xf numFmtId="0" fontId="2" fillId="0" borderId="1" xfId="0" applyFont="1" applyBorder="1"/>
    <xf numFmtId="14" fontId="2" fillId="0" borderId="1" xfId="0" applyNumberFormat="1" applyFont="1" applyBorder="1" applyAlignment="1">
      <alignment horizontal="center"/>
    </xf>
    <xf numFmtId="14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165" fontId="7" fillId="2" borderId="1" xfId="1" applyNumberFormat="1" applyFont="1" applyFill="1" applyBorder="1" applyAlignment="1">
      <alignment horizontal="left" vertical="center"/>
    </xf>
    <xf numFmtId="165" fontId="5" fillId="2" borderId="1" xfId="1" applyNumberFormat="1" applyFont="1" applyFill="1" applyBorder="1"/>
    <xf numFmtId="0" fontId="5" fillId="2" borderId="1" xfId="0" applyFont="1" applyFill="1" applyBorder="1"/>
    <xf numFmtId="165" fontId="7" fillId="2" borderId="1" xfId="1" applyNumberFormat="1" applyFont="1" applyFill="1" applyBorder="1" applyAlignment="1">
      <alignment horizontal="center" vertical="center"/>
    </xf>
    <xf numFmtId="165" fontId="5" fillId="2" borderId="1" xfId="0" applyNumberFormat="1" applyFont="1" applyFill="1" applyBorder="1"/>
    <xf numFmtId="0" fontId="2" fillId="0" borderId="3" xfId="0" applyFont="1" applyBorder="1" applyAlignment="1">
      <alignment horizontal="left"/>
    </xf>
    <xf numFmtId="14" fontId="2" fillId="0" borderId="2" xfId="0" applyNumberFormat="1" applyFont="1" applyBorder="1" applyAlignment="1">
      <alignment horizontal="center"/>
    </xf>
    <xf numFmtId="165" fontId="5" fillId="2" borderId="1" xfId="1" applyNumberFormat="1" applyFont="1" applyFill="1" applyBorder="1" applyAlignment="1">
      <alignment horizontal="center" vertical="center" wrapText="1"/>
    </xf>
    <xf numFmtId="165" fontId="3" fillId="0" borderId="0" xfId="1" applyNumberFormat="1" applyFont="1" applyAlignment="1">
      <alignment horizontal="center" vertical="center"/>
    </xf>
    <xf numFmtId="165" fontId="4" fillId="0" borderId="0" xfId="1" applyNumberFormat="1" applyFont="1" applyAlignment="1">
      <alignment horizontal="center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5" fontId="9" fillId="3" borderId="1" xfId="0" applyNumberFormat="1" applyFont="1" applyFill="1" applyBorder="1"/>
    <xf numFmtId="0" fontId="10" fillId="4" borderId="1" xfId="0" applyNumberFormat="1" applyFont="1" applyFill="1" applyBorder="1" applyAlignment="1" applyProtection="1">
      <alignment horizontal="center" vertical="center" wrapText="1"/>
    </xf>
    <xf numFmtId="166" fontId="10" fillId="4" borderId="1" xfId="0" applyNumberFormat="1" applyFont="1" applyFill="1" applyBorder="1" applyAlignment="1" applyProtection="1">
      <alignment horizontal="center" vertical="center" wrapText="1"/>
    </xf>
    <xf numFmtId="165" fontId="10" fillId="4" borderId="1" xfId="1" applyNumberFormat="1" applyFont="1" applyFill="1" applyBorder="1" applyAlignment="1" applyProtection="1">
      <alignment horizontal="center" vertical="center" wrapText="1"/>
    </xf>
    <xf numFmtId="0" fontId="11" fillId="0" borderId="0" xfId="0" applyFont="1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7" fontId="12" fillId="0" borderId="1" xfId="0" applyNumberFormat="1" applyFont="1" applyBorder="1" applyAlignment="1">
      <alignment horizontal="right" vertical="center" wrapText="1"/>
    </xf>
    <xf numFmtId="165" fontId="12" fillId="0" borderId="1" xfId="1" applyNumberFormat="1" applyFont="1" applyBorder="1" applyAlignment="1">
      <alignment vertical="center" wrapText="1"/>
    </xf>
    <xf numFmtId="0" fontId="11" fillId="0" borderId="1" xfId="0" applyFont="1" applyBorder="1"/>
    <xf numFmtId="165" fontId="11" fillId="0" borderId="1" xfId="1" applyNumberFormat="1" applyFont="1" applyBorder="1"/>
    <xf numFmtId="166" fontId="11" fillId="0" borderId="1" xfId="0" applyNumberFormat="1" applyFont="1" applyBorder="1" applyAlignment="1">
      <alignment horizontal="center"/>
    </xf>
    <xf numFmtId="165" fontId="13" fillId="0" borderId="1" xfId="0" applyNumberFormat="1" applyFont="1" applyBorder="1" applyAlignment="1">
      <alignment vertical="center"/>
    </xf>
    <xf numFmtId="166" fontId="11" fillId="0" borderId="0" xfId="0" applyNumberFormat="1" applyFont="1" applyAlignment="1">
      <alignment horizontal="center"/>
    </xf>
    <xf numFmtId="165" fontId="11" fillId="0" borderId="0" xfId="1" applyNumberFormat="1" applyFont="1"/>
    <xf numFmtId="14" fontId="12" fillId="0" borderId="1" xfId="0" applyNumberFormat="1" applyFont="1" applyBorder="1" applyAlignment="1">
      <alignment horizontal="center" vertical="center" wrapText="1"/>
    </xf>
    <xf numFmtId="37" fontId="11" fillId="0" borderId="0" xfId="0" applyNumberFormat="1" applyFont="1"/>
    <xf numFmtId="0" fontId="12" fillId="0" borderId="1" xfId="0" quotePrefix="1" applyFont="1" applyBorder="1" applyAlignment="1">
      <alignment vertical="center" wrapText="1"/>
    </xf>
    <xf numFmtId="165" fontId="0" fillId="0" borderId="0" xfId="1" applyNumberFormat="1" applyFont="1"/>
    <xf numFmtId="165" fontId="0" fillId="0" borderId="0" xfId="0" applyNumberFormat="1"/>
    <xf numFmtId="165" fontId="12" fillId="0" borderId="5" xfId="1" applyNumberFormat="1" applyFont="1" applyBorder="1" applyAlignment="1">
      <alignment vertical="center" wrapText="1"/>
    </xf>
    <xf numFmtId="165" fontId="2" fillId="0" borderId="0" xfId="0" applyNumberFormat="1" applyFont="1" applyAlignment="1">
      <alignment horizontal="center" vertical="center"/>
    </xf>
    <xf numFmtId="0" fontId="10" fillId="4" borderId="5" xfId="0" applyNumberFormat="1" applyFont="1" applyFill="1" applyBorder="1" applyAlignment="1" applyProtection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14" fontId="14" fillId="5" borderId="6" xfId="0" applyNumberFormat="1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38" fontId="14" fillId="5" borderId="7" xfId="0" applyNumberFormat="1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14" fontId="15" fillId="0" borderId="9" xfId="0" applyNumberFormat="1" applyFont="1" applyBorder="1" applyAlignment="1">
      <alignment horizontal="center" vertical="center"/>
    </xf>
    <xf numFmtId="0" fontId="15" fillId="0" borderId="9" xfId="0" applyNumberFormat="1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38" fontId="15" fillId="0" borderId="9" xfId="0" applyNumberFormat="1" applyFont="1" applyBorder="1" applyAlignment="1">
      <alignment horizontal="right" vertical="center"/>
    </xf>
    <xf numFmtId="0" fontId="15" fillId="0" borderId="9" xfId="0" applyFont="1" applyBorder="1" applyAlignment="1">
      <alignment horizontal="right" vertical="center"/>
    </xf>
    <xf numFmtId="14" fontId="15" fillId="0" borderId="0" xfId="0" applyNumberFormat="1" applyFont="1" applyBorder="1" applyAlignment="1">
      <alignment horizontal="left" vertical="center"/>
    </xf>
    <xf numFmtId="0" fontId="0" fillId="3" borderId="0" xfId="0" applyFill="1"/>
    <xf numFmtId="0" fontId="12" fillId="0" borderId="5" xfId="0" applyFont="1" applyBorder="1" applyAlignment="1">
      <alignment horizontal="center" vertical="center" wrapText="1"/>
    </xf>
    <xf numFmtId="0" fontId="12" fillId="0" borderId="5" xfId="0" quotePrefix="1" applyFont="1" applyBorder="1" applyAlignment="1">
      <alignment vertical="center" wrapText="1"/>
    </xf>
    <xf numFmtId="14" fontId="12" fillId="0" borderId="5" xfId="0" applyNumberFormat="1" applyFont="1" applyBorder="1" applyAlignment="1">
      <alignment horizontal="center" vertical="center" wrapText="1"/>
    </xf>
    <xf numFmtId="37" fontId="12" fillId="0" borderId="5" xfId="0" applyNumberFormat="1" applyFont="1" applyBorder="1" applyAlignment="1">
      <alignment horizontal="right" vertical="center" wrapText="1"/>
    </xf>
    <xf numFmtId="165" fontId="5" fillId="0" borderId="2" xfId="1" applyNumberFormat="1" applyFont="1" applyFill="1" applyBorder="1" applyAlignment="1">
      <alignment horizontal="center" vertical="center" wrapText="1"/>
    </xf>
    <xf numFmtId="14" fontId="6" fillId="0" borderId="0" xfId="0" applyNumberFormat="1" applyFont="1" applyAlignment="1">
      <alignment horizontal="center"/>
    </xf>
    <xf numFmtId="14" fontId="5" fillId="2" borderId="2" xfId="0" applyNumberFormat="1" applyFont="1" applyFill="1" applyBorder="1" applyAlignment="1">
      <alignment horizontal="center"/>
    </xf>
    <xf numFmtId="14" fontId="5" fillId="2" borderId="3" xfId="0" applyNumberFormat="1" applyFont="1" applyFill="1" applyBorder="1" applyAlignment="1">
      <alignment horizontal="center"/>
    </xf>
    <xf numFmtId="14" fontId="8" fillId="3" borderId="2" xfId="0" quotePrefix="1" applyNumberFormat="1" applyFont="1" applyFill="1" applyBorder="1" applyAlignment="1">
      <alignment horizontal="center" vertical="center"/>
    </xf>
    <xf numFmtId="14" fontId="8" fillId="3" borderId="4" xfId="0" quotePrefix="1" applyNumberFormat="1" applyFont="1" applyFill="1" applyBorder="1" applyAlignment="1">
      <alignment horizontal="center" vertical="center"/>
    </xf>
    <xf numFmtId="14" fontId="8" fillId="3" borderId="3" xfId="0" quotePrefix="1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C3" sqref="C3"/>
    </sheetView>
  </sheetViews>
  <sheetFormatPr defaultRowHeight="15" x14ac:dyDescent="0.25"/>
  <cols>
    <col min="2" max="2" width="32" customWidth="1"/>
    <col min="3" max="3" width="15.42578125" customWidth="1"/>
    <col min="4" max="4" width="15.5703125" customWidth="1"/>
    <col min="5" max="5" width="14" customWidth="1"/>
    <col min="6" max="6" width="18.85546875" customWidth="1"/>
    <col min="7" max="7" width="12.28515625" customWidth="1"/>
    <col min="8" max="8" width="14" customWidth="1"/>
    <col min="9" max="9" width="15.28515625" bestFit="1" customWidth="1"/>
    <col min="10" max="10" width="14.28515625" bestFit="1" customWidth="1"/>
  </cols>
  <sheetData>
    <row r="1" spans="1:10" ht="19.5" x14ac:dyDescent="0.3">
      <c r="A1" s="68" t="s">
        <v>180</v>
      </c>
      <c r="B1" s="68"/>
      <c r="C1" s="68"/>
      <c r="D1" s="68"/>
      <c r="E1" s="68"/>
      <c r="F1" s="68"/>
    </row>
    <row r="2" spans="1:10" ht="31.5" x14ac:dyDescent="0.25">
      <c r="A2" s="13" t="s">
        <v>1</v>
      </c>
      <c r="B2" s="14" t="s">
        <v>2</v>
      </c>
      <c r="C2" s="23" t="s">
        <v>3</v>
      </c>
      <c r="D2" s="14" t="s">
        <v>4</v>
      </c>
      <c r="E2" s="14" t="s">
        <v>5</v>
      </c>
      <c r="F2" s="14" t="s">
        <v>28</v>
      </c>
      <c r="G2" s="7"/>
      <c r="H2" s="7"/>
    </row>
    <row r="3" spans="1:10" ht="15.75" x14ac:dyDescent="0.25">
      <c r="A3" s="26"/>
      <c r="B3" s="27" t="s">
        <v>9</v>
      </c>
      <c r="C3" s="67">
        <v>116982039</v>
      </c>
      <c r="D3" s="27"/>
      <c r="E3" s="27"/>
      <c r="F3" s="27"/>
      <c r="G3" s="49"/>
      <c r="H3" s="49"/>
      <c r="J3" s="47"/>
    </row>
    <row r="4" spans="1:10" ht="15.75" x14ac:dyDescent="0.25">
      <c r="A4" s="12"/>
      <c r="B4" s="8" t="s">
        <v>181</v>
      </c>
      <c r="C4" s="9">
        <v>162201512</v>
      </c>
      <c r="D4" s="9"/>
      <c r="E4" s="10"/>
      <c r="F4" s="10"/>
      <c r="G4" s="47"/>
      <c r="H4" s="49"/>
    </row>
    <row r="5" spans="1:10" ht="15.75" x14ac:dyDescent="0.25">
      <c r="A5" s="22"/>
      <c r="B5" s="21"/>
      <c r="C5" s="9"/>
      <c r="D5" s="9"/>
      <c r="E5" s="10"/>
      <c r="F5" s="11"/>
    </row>
    <row r="6" spans="1:10" ht="15.75" x14ac:dyDescent="0.25">
      <c r="A6" s="69" t="s">
        <v>6</v>
      </c>
      <c r="B6" s="70"/>
      <c r="C6" s="15">
        <f>SUM(C4:C4)</f>
        <v>162201512</v>
      </c>
      <c r="D6" s="15"/>
      <c r="E6" s="17"/>
      <c r="F6" s="15"/>
    </row>
    <row r="7" spans="1:10" ht="15.75" x14ac:dyDescent="0.25">
      <c r="A7" s="12"/>
      <c r="B7" s="21" t="s">
        <v>29</v>
      </c>
      <c r="C7" s="9"/>
      <c r="D7" s="9">
        <v>1568882</v>
      </c>
      <c r="E7" s="10"/>
      <c r="F7" s="11"/>
    </row>
    <row r="8" spans="1:10" ht="15.75" x14ac:dyDescent="0.25">
      <c r="A8" s="12"/>
      <c r="B8" s="21"/>
      <c r="C8" s="9"/>
      <c r="D8" s="9"/>
      <c r="E8" s="10"/>
      <c r="F8" s="11"/>
    </row>
    <row r="9" spans="1:10" ht="15.75" x14ac:dyDescent="0.25">
      <c r="A9" s="69" t="s">
        <v>7</v>
      </c>
      <c r="B9" s="70"/>
      <c r="C9" s="15"/>
      <c r="D9" s="15">
        <f>SUM(D7:D8)</f>
        <v>1568882</v>
      </c>
      <c r="E9" s="17"/>
      <c r="F9" s="18"/>
      <c r="H9" s="47"/>
    </row>
    <row r="10" spans="1:10" ht="15.75" x14ac:dyDescent="0.25">
      <c r="A10" s="12"/>
      <c r="B10" s="21" t="s">
        <v>5</v>
      </c>
      <c r="C10" s="9"/>
      <c r="D10" s="9"/>
      <c r="E10" s="10">
        <v>6864961</v>
      </c>
      <c r="F10" s="11"/>
      <c r="H10" s="47"/>
    </row>
    <row r="11" spans="1:10" ht="15.75" x14ac:dyDescent="0.25">
      <c r="A11" s="12"/>
      <c r="B11" s="21"/>
      <c r="C11" s="9"/>
      <c r="D11" s="9"/>
      <c r="E11" s="10"/>
      <c r="F11" s="11"/>
    </row>
    <row r="12" spans="1:10" ht="15.75" x14ac:dyDescent="0.25">
      <c r="A12" s="69" t="s">
        <v>27</v>
      </c>
      <c r="B12" s="70"/>
      <c r="C12" s="15"/>
      <c r="D12" s="15"/>
      <c r="E12" s="15">
        <f>SUM(E10:E11)</f>
        <v>6864961</v>
      </c>
      <c r="F12" s="18"/>
    </row>
    <row r="13" spans="1:10" ht="15.75" x14ac:dyDescent="0.25">
      <c r="A13" s="12"/>
      <c r="B13" s="21" t="s">
        <v>182</v>
      </c>
      <c r="C13" s="9"/>
      <c r="D13" s="9"/>
      <c r="E13" s="10"/>
      <c r="F13" s="10">
        <v>41813070</v>
      </c>
      <c r="G13" s="47"/>
    </row>
    <row r="14" spans="1:10" ht="15.75" x14ac:dyDescent="0.25">
      <c r="A14" s="12"/>
      <c r="B14" s="8"/>
      <c r="C14" s="9"/>
      <c r="D14" s="9"/>
      <c r="E14" s="10"/>
      <c r="F14" s="10"/>
    </row>
    <row r="15" spans="1:10" ht="15.75" x14ac:dyDescent="0.25">
      <c r="A15" s="69" t="s">
        <v>8</v>
      </c>
      <c r="B15" s="70"/>
      <c r="C15" s="19"/>
      <c r="D15" s="16"/>
      <c r="E15" s="18"/>
      <c r="F15" s="20">
        <f>SUM(F13:F14)</f>
        <v>41813070</v>
      </c>
      <c r="H15" s="46"/>
      <c r="I15" s="47"/>
    </row>
    <row r="16" spans="1:10" ht="21.75" customHeight="1" x14ac:dyDescent="0.3">
      <c r="A16" s="71" t="s">
        <v>10</v>
      </c>
      <c r="B16" s="72"/>
      <c r="C16" s="72"/>
      <c r="D16" s="72"/>
      <c r="E16" s="73"/>
      <c r="F16" s="28">
        <f>C3+C6-D9-E12-F15</f>
        <v>228936638</v>
      </c>
      <c r="H16" s="46"/>
      <c r="I16" s="47"/>
    </row>
    <row r="17" spans="1:9" ht="15.75" x14ac:dyDescent="0.25">
      <c r="A17" s="2"/>
      <c r="B17" s="5"/>
      <c r="C17" s="24"/>
      <c r="D17" s="3"/>
      <c r="F17" s="47"/>
      <c r="H17" s="47"/>
      <c r="I17" s="47"/>
    </row>
    <row r="18" spans="1:9" ht="15.75" x14ac:dyDescent="0.25">
      <c r="A18" s="2"/>
      <c r="B18" s="5"/>
      <c r="C18" s="24"/>
      <c r="D18" s="3"/>
      <c r="F18" s="47"/>
      <c r="H18" s="46"/>
      <c r="I18" s="47"/>
    </row>
    <row r="19" spans="1:9" ht="15.75" x14ac:dyDescent="0.25">
      <c r="A19" s="2"/>
      <c r="B19" s="5"/>
      <c r="C19" s="24"/>
      <c r="D19" s="3"/>
      <c r="E19" s="1"/>
      <c r="F19" s="47"/>
      <c r="H19" s="47"/>
    </row>
    <row r="20" spans="1:9" ht="15.75" x14ac:dyDescent="0.25">
      <c r="A20" s="6"/>
      <c r="C20" s="25"/>
      <c r="D20" s="4"/>
      <c r="E20" s="1"/>
      <c r="F20" s="47"/>
      <c r="G20" s="46"/>
    </row>
    <row r="21" spans="1:9" ht="15.75" x14ac:dyDescent="0.25">
      <c r="E21" s="1"/>
      <c r="F21" s="47"/>
      <c r="G21" s="46"/>
    </row>
    <row r="22" spans="1:9" x14ac:dyDescent="0.25">
      <c r="F22" s="47"/>
      <c r="G22" s="46"/>
    </row>
    <row r="23" spans="1:9" x14ac:dyDescent="0.25">
      <c r="G23" s="46"/>
    </row>
  </sheetData>
  <mergeCells count="6">
    <mergeCell ref="A1:F1"/>
    <mergeCell ref="A6:B6"/>
    <mergeCell ref="A9:B9"/>
    <mergeCell ref="A15:B15"/>
    <mergeCell ref="A16:E16"/>
    <mergeCell ref="A12:B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workbookViewId="0">
      <pane ySplit="1" topLeftCell="A44" activePane="bottomLeft" state="frozen"/>
      <selection pane="bottomLeft" activeCell="E47" sqref="E47:F47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1" customWidth="1"/>
    <col min="4" max="4" width="41.7109375" style="32" customWidth="1"/>
    <col min="5" max="6" width="18.5703125" style="32" customWidth="1"/>
    <col min="7" max="7" width="18.5703125" style="42" customWidth="1"/>
    <col min="8" max="8" width="15.28515625" style="42" customWidth="1"/>
    <col min="9" max="9" width="9.140625" style="32"/>
    <col min="10" max="10" width="13.140625" style="32" bestFit="1" customWidth="1"/>
    <col min="11" max="11" width="29.42578125" style="32" bestFit="1" customWidth="1"/>
    <col min="12" max="12" width="17.5703125" style="32" bestFit="1" customWidth="1"/>
    <col min="13" max="16384" width="9.140625" style="32"/>
  </cols>
  <sheetData>
    <row r="1" spans="1:8" ht="27.75" customHeight="1" x14ac:dyDescent="0.2">
      <c r="A1" s="29" t="s">
        <v>21</v>
      </c>
      <c r="B1" s="29" t="s">
        <v>12</v>
      </c>
      <c r="C1" s="30" t="s">
        <v>11</v>
      </c>
      <c r="D1" s="29" t="s">
        <v>22</v>
      </c>
      <c r="E1" s="29" t="s">
        <v>23</v>
      </c>
      <c r="F1" s="29" t="s">
        <v>0</v>
      </c>
      <c r="G1" s="29" t="s">
        <v>24</v>
      </c>
      <c r="H1" s="31" t="s">
        <v>25</v>
      </c>
    </row>
    <row r="2" spans="1:8" ht="39.75" customHeight="1" x14ac:dyDescent="0.2">
      <c r="A2" s="33">
        <v>1</v>
      </c>
      <c r="B2" s="45" t="s">
        <v>64</v>
      </c>
      <c r="C2" s="43">
        <v>45810</v>
      </c>
      <c r="D2" s="34" t="s">
        <v>13</v>
      </c>
      <c r="E2" s="35">
        <v>1072050</v>
      </c>
      <c r="F2" s="35">
        <v>85764</v>
      </c>
      <c r="G2" s="35">
        <f>+E2+F2</f>
        <v>1157814</v>
      </c>
      <c r="H2" s="36"/>
    </row>
    <row r="3" spans="1:8" ht="39.75" customHeight="1" x14ac:dyDescent="0.2">
      <c r="A3" s="33">
        <v>2</v>
      </c>
      <c r="B3" s="45" t="s">
        <v>65</v>
      </c>
      <c r="C3" s="43">
        <v>45810</v>
      </c>
      <c r="D3" s="34" t="s">
        <v>13</v>
      </c>
      <c r="E3" s="35">
        <v>1072050</v>
      </c>
      <c r="F3" s="35">
        <v>85764</v>
      </c>
      <c r="G3" s="35">
        <f t="shared" ref="G3" si="0">+E3+F3</f>
        <v>1157814</v>
      </c>
      <c r="H3" s="36"/>
    </row>
    <row r="4" spans="1:8" ht="39.75" customHeight="1" x14ac:dyDescent="0.2">
      <c r="A4" s="33">
        <v>3</v>
      </c>
      <c r="B4" s="45" t="s">
        <v>66</v>
      </c>
      <c r="C4" s="43">
        <v>45810</v>
      </c>
      <c r="D4" s="34" t="s">
        <v>32</v>
      </c>
      <c r="E4" s="35">
        <v>1686645</v>
      </c>
      <c r="F4" s="35">
        <v>134932</v>
      </c>
      <c r="G4" s="35">
        <f t="shared" ref="G4:G37" si="1">+E4+F4</f>
        <v>1821577</v>
      </c>
      <c r="H4" s="36"/>
    </row>
    <row r="5" spans="1:8" ht="39.75" customHeight="1" x14ac:dyDescent="0.2">
      <c r="A5" s="33">
        <v>4</v>
      </c>
      <c r="B5" s="45" t="s">
        <v>67</v>
      </c>
      <c r="C5" s="43">
        <v>45810</v>
      </c>
      <c r="D5" s="34" t="s">
        <v>20</v>
      </c>
      <c r="E5" s="35">
        <v>5138505</v>
      </c>
      <c r="F5" s="35">
        <v>411080</v>
      </c>
      <c r="G5" s="35">
        <f t="shared" si="1"/>
        <v>5549585</v>
      </c>
      <c r="H5" s="36"/>
    </row>
    <row r="6" spans="1:8" ht="39.75" customHeight="1" x14ac:dyDescent="0.2">
      <c r="A6" s="33">
        <v>5</v>
      </c>
      <c r="B6" s="45" t="s">
        <v>68</v>
      </c>
      <c r="C6" s="43">
        <v>45811</v>
      </c>
      <c r="D6" s="34" t="s">
        <v>53</v>
      </c>
      <c r="E6" s="35">
        <v>1072050</v>
      </c>
      <c r="F6" s="35">
        <v>85764</v>
      </c>
      <c r="G6" s="35">
        <f t="shared" si="1"/>
        <v>1157814</v>
      </c>
      <c r="H6" s="36"/>
    </row>
    <row r="7" spans="1:8" ht="39.75" customHeight="1" x14ac:dyDescent="0.2">
      <c r="A7" s="33">
        <v>6</v>
      </c>
      <c r="B7" s="45" t="s">
        <v>69</v>
      </c>
      <c r="C7" s="43">
        <v>45812</v>
      </c>
      <c r="D7" s="34" t="s">
        <v>16</v>
      </c>
      <c r="E7" s="35">
        <v>1627340</v>
      </c>
      <c r="F7" s="35">
        <v>130187</v>
      </c>
      <c r="G7" s="35">
        <f t="shared" si="1"/>
        <v>1757527</v>
      </c>
      <c r="H7" s="36"/>
    </row>
    <row r="8" spans="1:8" ht="39.75" customHeight="1" x14ac:dyDescent="0.2">
      <c r="A8" s="33">
        <v>7</v>
      </c>
      <c r="B8" s="45" t="s">
        <v>70</v>
      </c>
      <c r="C8" s="43">
        <v>45812</v>
      </c>
      <c r="D8" s="34" t="s">
        <v>19</v>
      </c>
      <c r="E8" s="35">
        <v>1726685</v>
      </c>
      <c r="F8" s="35">
        <v>138135</v>
      </c>
      <c r="G8" s="35">
        <f t="shared" si="1"/>
        <v>1864820</v>
      </c>
      <c r="H8" s="36"/>
    </row>
    <row r="9" spans="1:8" ht="39.75" customHeight="1" x14ac:dyDescent="0.2">
      <c r="A9" s="33">
        <v>8</v>
      </c>
      <c r="B9" s="45" t="s">
        <v>71</v>
      </c>
      <c r="C9" s="43">
        <v>45813</v>
      </c>
      <c r="D9" s="34" t="s">
        <v>13</v>
      </c>
      <c r="E9" s="35">
        <v>1110580</v>
      </c>
      <c r="F9" s="35">
        <v>88846</v>
      </c>
      <c r="G9" s="35">
        <f t="shared" ref="G9:G27" si="2">+E9+F9</f>
        <v>1199426</v>
      </c>
      <c r="H9" s="48"/>
    </row>
    <row r="10" spans="1:8" ht="39.75" customHeight="1" x14ac:dyDescent="0.2">
      <c r="A10" s="33">
        <v>9</v>
      </c>
      <c r="B10" s="45" t="s">
        <v>72</v>
      </c>
      <c r="C10" s="43">
        <v>45813</v>
      </c>
      <c r="D10" s="34" t="s">
        <v>13</v>
      </c>
      <c r="E10" s="35">
        <v>1190660</v>
      </c>
      <c r="F10" s="35">
        <v>95253</v>
      </c>
      <c r="G10" s="35">
        <f t="shared" si="2"/>
        <v>1285913</v>
      </c>
      <c r="H10" s="48"/>
    </row>
    <row r="11" spans="1:8" ht="39.75" customHeight="1" x14ac:dyDescent="0.2">
      <c r="A11" s="33">
        <v>10</v>
      </c>
      <c r="B11" s="45" t="s">
        <v>73</v>
      </c>
      <c r="C11" s="43">
        <v>45814</v>
      </c>
      <c r="D11" s="34" t="s">
        <v>18</v>
      </c>
      <c r="E11" s="35">
        <v>1150620</v>
      </c>
      <c r="F11" s="35">
        <v>92050</v>
      </c>
      <c r="G11" s="35">
        <f t="shared" si="2"/>
        <v>1242670</v>
      </c>
      <c r="H11" s="48"/>
    </row>
    <row r="12" spans="1:8" ht="39.75" customHeight="1" x14ac:dyDescent="0.2">
      <c r="A12" s="33">
        <v>11</v>
      </c>
      <c r="B12" s="45" t="s">
        <v>74</v>
      </c>
      <c r="C12" s="43">
        <v>45817</v>
      </c>
      <c r="D12" s="34" t="s">
        <v>14</v>
      </c>
      <c r="E12" s="35">
        <v>555290</v>
      </c>
      <c r="F12" s="35">
        <v>44423</v>
      </c>
      <c r="G12" s="35">
        <f t="shared" si="2"/>
        <v>599713</v>
      </c>
      <c r="H12" s="48"/>
    </row>
    <row r="13" spans="1:8" ht="39.75" customHeight="1" x14ac:dyDescent="0.2">
      <c r="A13" s="33">
        <v>12</v>
      </c>
      <c r="B13" s="45" t="s">
        <v>75</v>
      </c>
      <c r="C13" s="43">
        <v>45817</v>
      </c>
      <c r="D13" s="34" t="s">
        <v>20</v>
      </c>
      <c r="E13" s="35">
        <v>3968620</v>
      </c>
      <c r="F13" s="35">
        <v>317490</v>
      </c>
      <c r="G13" s="35">
        <f t="shared" si="2"/>
        <v>4286110</v>
      </c>
      <c r="H13" s="48"/>
    </row>
    <row r="14" spans="1:8" ht="39.75" customHeight="1" x14ac:dyDescent="0.2">
      <c r="A14" s="33">
        <v>13</v>
      </c>
      <c r="B14" s="45" t="s">
        <v>76</v>
      </c>
      <c r="C14" s="43">
        <v>45818</v>
      </c>
      <c r="D14" s="34" t="s">
        <v>53</v>
      </c>
      <c r="E14" s="35">
        <v>1190660</v>
      </c>
      <c r="F14" s="35">
        <v>95253</v>
      </c>
      <c r="G14" s="35">
        <f t="shared" si="2"/>
        <v>1285913</v>
      </c>
      <c r="H14" s="48"/>
    </row>
    <row r="15" spans="1:8" ht="39.75" customHeight="1" x14ac:dyDescent="0.2">
      <c r="A15" s="33">
        <v>14</v>
      </c>
      <c r="B15" s="45" t="s">
        <v>77</v>
      </c>
      <c r="C15" s="43">
        <v>45818</v>
      </c>
      <c r="D15" s="34" t="s">
        <v>53</v>
      </c>
      <c r="E15" s="35">
        <v>1072050</v>
      </c>
      <c r="F15" s="35">
        <v>85764</v>
      </c>
      <c r="G15" s="35">
        <f t="shared" si="2"/>
        <v>1157814</v>
      </c>
      <c r="H15" s="48"/>
    </row>
    <row r="16" spans="1:8" ht="39.75" customHeight="1" x14ac:dyDescent="0.2">
      <c r="A16" s="33">
        <v>15</v>
      </c>
      <c r="B16" s="45" t="s">
        <v>78</v>
      </c>
      <c r="C16" s="43">
        <v>45820</v>
      </c>
      <c r="D16" s="34" t="s">
        <v>17</v>
      </c>
      <c r="E16" s="35">
        <v>1091315</v>
      </c>
      <c r="F16" s="35">
        <v>87305</v>
      </c>
      <c r="G16" s="35">
        <f t="shared" si="2"/>
        <v>1178620</v>
      </c>
      <c r="H16" s="48"/>
    </row>
    <row r="17" spans="1:8" ht="39.75" customHeight="1" x14ac:dyDescent="0.2">
      <c r="A17" s="33">
        <v>16</v>
      </c>
      <c r="B17" s="45" t="s">
        <v>79</v>
      </c>
      <c r="C17" s="43">
        <v>45820</v>
      </c>
      <c r="D17" s="34" t="s">
        <v>15</v>
      </c>
      <c r="E17" s="35">
        <v>2182630</v>
      </c>
      <c r="F17" s="35">
        <v>174610</v>
      </c>
      <c r="G17" s="35">
        <f t="shared" si="2"/>
        <v>2357240</v>
      </c>
      <c r="H17" s="48"/>
    </row>
    <row r="18" spans="1:8" ht="39.75" customHeight="1" x14ac:dyDescent="0.2">
      <c r="A18" s="33">
        <v>17</v>
      </c>
      <c r="B18" s="45" t="s">
        <v>80</v>
      </c>
      <c r="C18" s="43">
        <v>45821</v>
      </c>
      <c r="D18" s="34" t="s">
        <v>13</v>
      </c>
      <c r="E18" s="35">
        <v>1726685</v>
      </c>
      <c r="F18" s="35">
        <v>138135</v>
      </c>
      <c r="G18" s="35">
        <f t="shared" si="2"/>
        <v>1864820</v>
      </c>
      <c r="H18" s="48"/>
    </row>
    <row r="19" spans="1:8" ht="39.75" customHeight="1" x14ac:dyDescent="0.2">
      <c r="A19" s="33">
        <v>18</v>
      </c>
      <c r="B19" s="45" t="s">
        <v>81</v>
      </c>
      <c r="C19" s="43">
        <v>45821</v>
      </c>
      <c r="D19" s="34" t="s">
        <v>13</v>
      </c>
      <c r="E19" s="35">
        <v>1131355</v>
      </c>
      <c r="F19" s="35">
        <v>90508</v>
      </c>
      <c r="G19" s="35">
        <f t="shared" si="2"/>
        <v>1221863</v>
      </c>
      <c r="H19" s="48"/>
    </row>
    <row r="20" spans="1:8" ht="39.75" customHeight="1" x14ac:dyDescent="0.2">
      <c r="A20" s="33">
        <v>19</v>
      </c>
      <c r="B20" s="45" t="s">
        <v>82</v>
      </c>
      <c r="C20" s="43">
        <v>45821</v>
      </c>
      <c r="D20" s="34" t="s">
        <v>13</v>
      </c>
      <c r="E20" s="35">
        <v>555290</v>
      </c>
      <c r="F20" s="35">
        <v>44423</v>
      </c>
      <c r="G20" s="35">
        <f t="shared" si="2"/>
        <v>599713</v>
      </c>
      <c r="H20" s="48"/>
    </row>
    <row r="21" spans="1:8" ht="39.75" customHeight="1" x14ac:dyDescent="0.2">
      <c r="A21" s="33">
        <v>20</v>
      </c>
      <c r="B21" s="45" t="s">
        <v>83</v>
      </c>
      <c r="C21" s="43">
        <v>45824</v>
      </c>
      <c r="D21" s="34" t="s">
        <v>18</v>
      </c>
      <c r="E21" s="35">
        <v>2777960</v>
      </c>
      <c r="F21" s="35">
        <v>222237</v>
      </c>
      <c r="G21" s="35">
        <f t="shared" si="2"/>
        <v>3000197</v>
      </c>
      <c r="H21" s="48"/>
    </row>
    <row r="22" spans="1:8" ht="39.75" customHeight="1" x14ac:dyDescent="0.2">
      <c r="A22" s="33">
        <v>21</v>
      </c>
      <c r="B22" s="45" t="s">
        <v>84</v>
      </c>
      <c r="C22" s="43">
        <v>45824</v>
      </c>
      <c r="D22" s="34" t="s">
        <v>17</v>
      </c>
      <c r="E22" s="35">
        <v>1110580</v>
      </c>
      <c r="F22" s="35">
        <v>88846</v>
      </c>
      <c r="G22" s="35">
        <f t="shared" si="2"/>
        <v>1199426</v>
      </c>
      <c r="H22" s="48"/>
    </row>
    <row r="23" spans="1:8" ht="39.75" customHeight="1" x14ac:dyDescent="0.2">
      <c r="A23" s="33">
        <v>22</v>
      </c>
      <c r="B23" s="45" t="s">
        <v>85</v>
      </c>
      <c r="C23" s="43">
        <v>45824</v>
      </c>
      <c r="D23" s="34" t="s">
        <v>19</v>
      </c>
      <c r="E23" s="35">
        <v>2262710</v>
      </c>
      <c r="F23" s="35">
        <v>181017</v>
      </c>
      <c r="G23" s="35">
        <f t="shared" si="2"/>
        <v>2443727</v>
      </c>
      <c r="H23" s="48"/>
    </row>
    <row r="24" spans="1:8" ht="39.75" customHeight="1" x14ac:dyDescent="0.2">
      <c r="A24" s="33">
        <v>23</v>
      </c>
      <c r="B24" s="45" t="s">
        <v>86</v>
      </c>
      <c r="C24" s="43">
        <v>45824</v>
      </c>
      <c r="D24" s="34" t="s">
        <v>20</v>
      </c>
      <c r="E24" s="35">
        <v>3411820</v>
      </c>
      <c r="F24" s="35">
        <v>272946</v>
      </c>
      <c r="G24" s="35">
        <f t="shared" si="2"/>
        <v>3684766</v>
      </c>
      <c r="H24" s="48"/>
    </row>
    <row r="25" spans="1:8" ht="39.75" customHeight="1" x14ac:dyDescent="0.2">
      <c r="A25" s="33">
        <v>24</v>
      </c>
      <c r="B25" s="45" t="s">
        <v>87</v>
      </c>
      <c r="C25" s="43">
        <v>45826</v>
      </c>
      <c r="D25" s="34" t="s">
        <v>13</v>
      </c>
      <c r="E25" s="35">
        <v>1131355</v>
      </c>
      <c r="F25" s="35">
        <v>90508</v>
      </c>
      <c r="G25" s="35">
        <f t="shared" si="2"/>
        <v>1221863</v>
      </c>
      <c r="H25" s="48"/>
    </row>
    <row r="26" spans="1:8" ht="39.75" customHeight="1" x14ac:dyDescent="0.2">
      <c r="A26" s="33">
        <v>25</v>
      </c>
      <c r="B26" s="45" t="s">
        <v>88</v>
      </c>
      <c r="C26" s="43">
        <v>45826</v>
      </c>
      <c r="D26" s="34" t="s">
        <v>13</v>
      </c>
      <c r="E26" s="35">
        <v>1150620</v>
      </c>
      <c r="F26" s="35">
        <v>92050</v>
      </c>
      <c r="G26" s="35">
        <f t="shared" si="2"/>
        <v>1242670</v>
      </c>
      <c r="H26" s="48"/>
    </row>
    <row r="27" spans="1:8" ht="39.75" customHeight="1" x14ac:dyDescent="0.2">
      <c r="A27" s="33">
        <v>26</v>
      </c>
      <c r="B27" s="45" t="s">
        <v>89</v>
      </c>
      <c r="C27" s="43">
        <v>45826</v>
      </c>
      <c r="D27" s="34" t="s">
        <v>13</v>
      </c>
      <c r="E27" s="35">
        <v>1072050</v>
      </c>
      <c r="F27" s="35">
        <v>85764</v>
      </c>
      <c r="G27" s="35">
        <f t="shared" si="2"/>
        <v>1157814</v>
      </c>
      <c r="H27" s="48"/>
    </row>
    <row r="28" spans="1:8" ht="39.75" customHeight="1" x14ac:dyDescent="0.2">
      <c r="A28" s="33">
        <v>27</v>
      </c>
      <c r="B28" s="45" t="s">
        <v>90</v>
      </c>
      <c r="C28" s="43">
        <v>45827</v>
      </c>
      <c r="D28" s="34" t="s">
        <v>53</v>
      </c>
      <c r="E28" s="35">
        <v>1190660</v>
      </c>
      <c r="F28" s="35">
        <v>95253</v>
      </c>
      <c r="G28" s="35">
        <f t="shared" si="1"/>
        <v>1285913</v>
      </c>
      <c r="H28" s="36"/>
    </row>
    <row r="29" spans="1:8" ht="39.75" customHeight="1" x14ac:dyDescent="0.2">
      <c r="A29" s="33">
        <v>28</v>
      </c>
      <c r="B29" s="45" t="s">
        <v>91</v>
      </c>
      <c r="C29" s="43">
        <v>45827</v>
      </c>
      <c r="D29" s="34" t="s">
        <v>31</v>
      </c>
      <c r="E29" s="35">
        <v>2818000</v>
      </c>
      <c r="F29" s="35">
        <v>225440</v>
      </c>
      <c r="G29" s="35">
        <f t="shared" si="1"/>
        <v>3043440</v>
      </c>
      <c r="H29" s="36"/>
    </row>
    <row r="30" spans="1:8" ht="39.75" customHeight="1" x14ac:dyDescent="0.2">
      <c r="A30" s="33">
        <v>29</v>
      </c>
      <c r="B30" s="45" t="s">
        <v>92</v>
      </c>
      <c r="C30" s="43">
        <v>45827</v>
      </c>
      <c r="D30" s="34" t="s">
        <v>31</v>
      </c>
      <c r="E30" s="35">
        <v>1150620</v>
      </c>
      <c r="F30" s="35">
        <v>92050</v>
      </c>
      <c r="G30" s="35">
        <f t="shared" si="1"/>
        <v>1242670</v>
      </c>
      <c r="H30" s="36"/>
    </row>
    <row r="31" spans="1:8" ht="39.75" customHeight="1" x14ac:dyDescent="0.2">
      <c r="A31" s="33">
        <v>30</v>
      </c>
      <c r="B31" s="45" t="s">
        <v>93</v>
      </c>
      <c r="C31" s="43">
        <v>45827</v>
      </c>
      <c r="D31" s="34" t="s">
        <v>31</v>
      </c>
      <c r="E31" s="35">
        <v>1110580</v>
      </c>
      <c r="F31" s="35">
        <v>88846</v>
      </c>
      <c r="G31" s="35">
        <f t="shared" si="1"/>
        <v>1199426</v>
      </c>
      <c r="H31" s="36"/>
    </row>
    <row r="32" spans="1:8" ht="39.75" customHeight="1" x14ac:dyDescent="0.2">
      <c r="A32" s="33">
        <v>31</v>
      </c>
      <c r="B32" s="45" t="s">
        <v>94</v>
      </c>
      <c r="C32" s="43">
        <v>45828</v>
      </c>
      <c r="D32" s="34" t="s">
        <v>14</v>
      </c>
      <c r="E32" s="35">
        <v>1091315</v>
      </c>
      <c r="F32" s="35">
        <v>87305</v>
      </c>
      <c r="G32" s="35">
        <f t="shared" si="1"/>
        <v>1178620</v>
      </c>
      <c r="H32" s="36"/>
    </row>
    <row r="33" spans="1:8" ht="39.75" customHeight="1" x14ac:dyDescent="0.2">
      <c r="A33" s="33">
        <v>32</v>
      </c>
      <c r="B33" s="45" t="s">
        <v>95</v>
      </c>
      <c r="C33" s="43">
        <v>45828</v>
      </c>
      <c r="D33" s="34" t="s">
        <v>16</v>
      </c>
      <c r="E33" s="35">
        <v>1627340</v>
      </c>
      <c r="F33" s="35">
        <v>130187</v>
      </c>
      <c r="G33" s="35">
        <f t="shared" si="1"/>
        <v>1757527</v>
      </c>
      <c r="H33" s="36"/>
    </row>
    <row r="34" spans="1:8" ht="39.75" customHeight="1" x14ac:dyDescent="0.2">
      <c r="A34" s="33">
        <v>33</v>
      </c>
      <c r="B34" s="45" t="s">
        <v>96</v>
      </c>
      <c r="C34" s="43">
        <v>45829</v>
      </c>
      <c r="D34" s="34" t="s">
        <v>13</v>
      </c>
      <c r="E34" s="35">
        <v>595330</v>
      </c>
      <c r="F34" s="35">
        <v>47626</v>
      </c>
      <c r="G34" s="35">
        <f t="shared" si="1"/>
        <v>642956</v>
      </c>
      <c r="H34" s="36"/>
    </row>
    <row r="35" spans="1:8" ht="39.75" customHeight="1" x14ac:dyDescent="0.2">
      <c r="A35" s="33">
        <v>34</v>
      </c>
      <c r="B35" s="45" t="s">
        <v>97</v>
      </c>
      <c r="C35" s="43">
        <v>45829</v>
      </c>
      <c r="D35" s="34" t="s">
        <v>13</v>
      </c>
      <c r="E35" s="35">
        <v>7401215</v>
      </c>
      <c r="F35" s="35">
        <v>592097</v>
      </c>
      <c r="G35" s="35">
        <f t="shared" si="1"/>
        <v>7993312</v>
      </c>
      <c r="H35" s="36"/>
    </row>
    <row r="36" spans="1:8" ht="39.75" customHeight="1" x14ac:dyDescent="0.2">
      <c r="A36" s="33">
        <v>35</v>
      </c>
      <c r="B36" s="45" t="s">
        <v>98</v>
      </c>
      <c r="C36" s="43">
        <v>45829</v>
      </c>
      <c r="D36" s="34" t="s">
        <v>18</v>
      </c>
      <c r="E36" s="35">
        <v>2301240</v>
      </c>
      <c r="F36" s="35">
        <v>184099</v>
      </c>
      <c r="G36" s="35">
        <f t="shared" si="1"/>
        <v>2485339</v>
      </c>
      <c r="H36" s="36"/>
    </row>
    <row r="37" spans="1:8" ht="39.75" customHeight="1" x14ac:dyDescent="0.2">
      <c r="A37" s="33">
        <v>36</v>
      </c>
      <c r="B37" s="45" t="s">
        <v>99</v>
      </c>
      <c r="C37" s="43">
        <v>45831</v>
      </c>
      <c r="D37" s="34" t="s">
        <v>31</v>
      </c>
      <c r="E37" s="35">
        <v>1705910</v>
      </c>
      <c r="F37" s="35">
        <v>136473</v>
      </c>
      <c r="G37" s="35">
        <f t="shared" si="1"/>
        <v>1842383</v>
      </c>
      <c r="H37" s="36"/>
    </row>
    <row r="38" spans="1:8" ht="39.75" customHeight="1" x14ac:dyDescent="0.2">
      <c r="A38" s="33">
        <v>37</v>
      </c>
      <c r="B38" s="45" t="s">
        <v>100</v>
      </c>
      <c r="C38" s="43">
        <v>45831</v>
      </c>
      <c r="D38" s="34" t="s">
        <v>15</v>
      </c>
      <c r="E38" s="35">
        <v>2301240</v>
      </c>
      <c r="F38" s="35">
        <v>184099</v>
      </c>
      <c r="G38" s="35">
        <f t="shared" ref="G38:G41" si="3">+E38+F38</f>
        <v>2485339</v>
      </c>
      <c r="H38" s="48"/>
    </row>
    <row r="39" spans="1:8" ht="39.75" customHeight="1" x14ac:dyDescent="0.2">
      <c r="A39" s="33">
        <v>38</v>
      </c>
      <c r="B39" s="45" t="s">
        <v>101</v>
      </c>
      <c r="C39" s="43">
        <v>45831</v>
      </c>
      <c r="D39" s="34" t="s">
        <v>19</v>
      </c>
      <c r="E39" s="35">
        <v>2381320</v>
      </c>
      <c r="F39" s="35">
        <v>190506</v>
      </c>
      <c r="G39" s="35">
        <f t="shared" si="3"/>
        <v>2571826</v>
      </c>
      <c r="H39" s="48"/>
    </row>
    <row r="40" spans="1:8" ht="39.75" customHeight="1" x14ac:dyDescent="0.2">
      <c r="A40" s="33">
        <v>39</v>
      </c>
      <c r="B40" s="45" t="s">
        <v>102</v>
      </c>
      <c r="C40" s="43">
        <v>45831</v>
      </c>
      <c r="D40" s="34" t="s">
        <v>20</v>
      </c>
      <c r="E40" s="35">
        <v>4563950</v>
      </c>
      <c r="F40" s="35">
        <v>365116</v>
      </c>
      <c r="G40" s="35">
        <f t="shared" si="3"/>
        <v>4929066</v>
      </c>
      <c r="H40" s="48"/>
    </row>
    <row r="41" spans="1:8" ht="39.75" customHeight="1" x14ac:dyDescent="0.2">
      <c r="A41" s="33">
        <v>40</v>
      </c>
      <c r="B41" s="45" t="s">
        <v>103</v>
      </c>
      <c r="C41" s="43">
        <v>45832</v>
      </c>
      <c r="D41" s="34" t="s">
        <v>18</v>
      </c>
      <c r="E41" s="35">
        <v>8433225</v>
      </c>
      <c r="F41" s="35">
        <v>674658</v>
      </c>
      <c r="G41" s="35">
        <f t="shared" si="3"/>
        <v>9107883</v>
      </c>
      <c r="H41" s="48"/>
    </row>
    <row r="42" spans="1:8" ht="39.75" customHeight="1" x14ac:dyDescent="0.2">
      <c r="A42" s="33">
        <v>41</v>
      </c>
      <c r="B42" s="45" t="s">
        <v>104</v>
      </c>
      <c r="C42" s="43">
        <v>45834</v>
      </c>
      <c r="D42" s="34" t="s">
        <v>13</v>
      </c>
      <c r="E42" s="35">
        <v>1072050</v>
      </c>
      <c r="F42" s="35">
        <v>85764</v>
      </c>
      <c r="G42" s="35">
        <f t="shared" ref="G42:G44" si="4">+E42+F42</f>
        <v>1157814</v>
      </c>
      <c r="H42" s="48"/>
    </row>
    <row r="43" spans="1:8" ht="39.75" customHeight="1" x14ac:dyDescent="0.2">
      <c r="A43" s="33">
        <v>42</v>
      </c>
      <c r="B43" s="45" t="s">
        <v>105</v>
      </c>
      <c r="C43" s="43">
        <v>45834</v>
      </c>
      <c r="D43" s="34" t="s">
        <v>13</v>
      </c>
      <c r="E43" s="35">
        <v>1608075</v>
      </c>
      <c r="F43" s="35">
        <v>128646</v>
      </c>
      <c r="G43" s="35">
        <f t="shared" si="4"/>
        <v>1736721</v>
      </c>
      <c r="H43" s="48"/>
    </row>
    <row r="44" spans="1:8" ht="39.75" customHeight="1" x14ac:dyDescent="0.2">
      <c r="A44" s="33">
        <v>43</v>
      </c>
      <c r="B44" s="45" t="s">
        <v>106</v>
      </c>
      <c r="C44" s="43">
        <v>45834</v>
      </c>
      <c r="D44" s="34" t="s">
        <v>13</v>
      </c>
      <c r="E44" s="35">
        <v>555290</v>
      </c>
      <c r="F44" s="35">
        <v>44423</v>
      </c>
      <c r="G44" s="35">
        <f t="shared" si="4"/>
        <v>599713</v>
      </c>
      <c r="H44" s="48"/>
    </row>
    <row r="45" spans="1:8" ht="18.75" customHeight="1" x14ac:dyDescent="0.2">
      <c r="A45" s="37"/>
      <c r="B45" s="37"/>
      <c r="C45" s="39"/>
      <c r="D45" s="74" t="s">
        <v>26</v>
      </c>
      <c r="E45" s="75"/>
      <c r="F45" s="76"/>
      <c r="G45" s="40">
        <f>SUM(G2:G44)</f>
        <v>91957177</v>
      </c>
      <c r="H45" s="38"/>
    </row>
    <row r="46" spans="1:8" ht="18.75" customHeight="1" x14ac:dyDescent="0.2">
      <c r="G46" s="32"/>
    </row>
    <row r="47" spans="1:8" ht="18.75" customHeight="1" x14ac:dyDescent="0.2">
      <c r="E47" s="44">
        <f>+SUM(E2:E44)</f>
        <v>85145535</v>
      </c>
      <c r="F47" s="44">
        <f>+SUM(F2:F44)</f>
        <v>6811642</v>
      </c>
      <c r="G47" s="32"/>
    </row>
    <row r="49" spans="5:6" ht="18.75" customHeight="1" x14ac:dyDescent="0.2">
      <c r="E49" s="44"/>
      <c r="F49" s="44"/>
    </row>
  </sheetData>
  <autoFilter ref="A1:H45"/>
  <mergeCells count="1">
    <mergeCell ref="D45:F45"/>
  </mergeCells>
  <conditionalFormatting sqref="B2">
    <cfRule type="duplicateValues" dxfId="9" priority="1"/>
  </conditionalFormatting>
  <conditionalFormatting sqref="B3:B44">
    <cfRule type="duplicateValues" dxfId="8" priority="84"/>
  </conditionalFormatting>
  <pageMargins left="0.31496062992125984" right="0.27559055118110237" top="0.38" bottom="0.35" header="0.17" footer="0.17"/>
  <pageSetup paperSize="9" scale="9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pane ySplit="1" topLeftCell="A2" activePane="bottomLeft" state="frozen"/>
      <selection pane="bottomLeft" activeCell="G2" sqref="G2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1" customWidth="1"/>
    <col min="4" max="4" width="40" style="32" customWidth="1"/>
    <col min="5" max="6" width="18.5703125" style="32" customWidth="1"/>
    <col min="7" max="7" width="18.5703125" style="42" customWidth="1"/>
    <col min="8" max="8" width="15.28515625" style="42" customWidth="1"/>
    <col min="9" max="9" width="9.140625" style="32"/>
    <col min="10" max="10" width="13.140625" style="32" bestFit="1" customWidth="1"/>
    <col min="11" max="11" width="26.42578125" style="32" customWidth="1"/>
    <col min="12" max="12" width="17.5703125" style="32" bestFit="1" customWidth="1"/>
    <col min="13" max="16384" width="9.140625" style="32"/>
  </cols>
  <sheetData>
    <row r="1" spans="1:12" ht="27.75" customHeight="1" x14ac:dyDescent="0.2">
      <c r="A1" s="29" t="s">
        <v>21</v>
      </c>
      <c r="B1" s="29" t="s">
        <v>12</v>
      </c>
      <c r="C1" s="30" t="s">
        <v>11</v>
      </c>
      <c r="D1" s="29" t="s">
        <v>22</v>
      </c>
      <c r="E1" s="29" t="s">
        <v>30</v>
      </c>
      <c r="F1" s="29" t="s">
        <v>0</v>
      </c>
      <c r="G1" s="29" t="s">
        <v>24</v>
      </c>
      <c r="H1" s="31" t="s">
        <v>25</v>
      </c>
    </row>
    <row r="2" spans="1:12" ht="39.75" customHeight="1" x14ac:dyDescent="0.25">
      <c r="A2" s="33">
        <v>1</v>
      </c>
      <c r="B2" s="45" t="s">
        <v>107</v>
      </c>
      <c r="C2" s="43">
        <v>45817</v>
      </c>
      <c r="D2" s="34" t="s">
        <v>16</v>
      </c>
      <c r="E2" s="35">
        <v>-1087462</v>
      </c>
      <c r="F2" s="35">
        <v>-86997</v>
      </c>
      <c r="G2" s="35">
        <f>+E2+F2</f>
        <v>-1174459</v>
      </c>
      <c r="H2" s="36"/>
      <c r="J2" s="32" t="s">
        <v>48</v>
      </c>
      <c r="L2"/>
    </row>
    <row r="3" spans="1:12" ht="39.75" customHeight="1" x14ac:dyDescent="0.25">
      <c r="A3" s="63">
        <v>2</v>
      </c>
      <c r="B3" s="64" t="s">
        <v>108</v>
      </c>
      <c r="C3" s="65">
        <v>45838</v>
      </c>
      <c r="D3" s="51" t="s">
        <v>14</v>
      </c>
      <c r="E3" s="66">
        <v>-111058</v>
      </c>
      <c r="F3" s="66">
        <v>-8885</v>
      </c>
      <c r="G3" s="35">
        <f>+E3+F3</f>
        <v>-119943</v>
      </c>
      <c r="H3" s="48"/>
      <c r="J3" s="32" t="s">
        <v>49</v>
      </c>
      <c r="L3"/>
    </row>
    <row r="4" spans="1:12" ht="39.75" customHeight="1" x14ac:dyDescent="0.25">
      <c r="A4" s="33">
        <v>3</v>
      </c>
      <c r="B4" s="64" t="s">
        <v>109</v>
      </c>
      <c r="C4" s="65">
        <v>45838</v>
      </c>
      <c r="D4" s="51" t="s">
        <v>20</v>
      </c>
      <c r="E4" s="66">
        <v>-452240</v>
      </c>
      <c r="F4" s="66">
        <v>-36179</v>
      </c>
      <c r="G4" s="35">
        <f>+E4+F4</f>
        <v>-488419</v>
      </c>
      <c r="H4" s="48"/>
      <c r="J4" s="32" t="s">
        <v>51</v>
      </c>
      <c r="L4"/>
    </row>
    <row r="5" spans="1:12" ht="39.75" customHeight="1" x14ac:dyDescent="0.25">
      <c r="A5" s="63">
        <v>4</v>
      </c>
      <c r="B5" s="45" t="s">
        <v>110</v>
      </c>
      <c r="C5" s="43">
        <v>45838</v>
      </c>
      <c r="D5" s="34" t="s">
        <v>14</v>
      </c>
      <c r="E5" s="35">
        <v>-436526</v>
      </c>
      <c r="F5" s="35">
        <v>-34922</v>
      </c>
      <c r="G5" s="35">
        <f>+E5+F5</f>
        <v>-471448</v>
      </c>
      <c r="H5" s="48"/>
      <c r="J5" s="32" t="s">
        <v>49</v>
      </c>
      <c r="L5"/>
    </row>
    <row r="6" spans="1:12" ht="18.75" customHeight="1" x14ac:dyDescent="0.25">
      <c r="A6" s="37"/>
      <c r="B6" s="37"/>
      <c r="C6" s="39"/>
      <c r="D6" s="74" t="s">
        <v>26</v>
      </c>
      <c r="E6" s="75"/>
      <c r="F6" s="76"/>
      <c r="G6" s="40">
        <f>SUM(G2:G5)</f>
        <v>-2254269</v>
      </c>
      <c r="H6" s="38"/>
      <c r="J6"/>
      <c r="K6"/>
      <c r="L6"/>
    </row>
    <row r="7" spans="1:12" ht="18.75" customHeight="1" x14ac:dyDescent="0.25">
      <c r="G7" s="32"/>
      <c r="J7"/>
      <c r="K7"/>
      <c r="L7"/>
    </row>
    <row r="8" spans="1:12" ht="18.75" customHeight="1" x14ac:dyDescent="0.25">
      <c r="G8" s="32"/>
      <c r="J8"/>
      <c r="K8"/>
      <c r="L8"/>
    </row>
    <row r="9" spans="1:12" ht="18.75" customHeight="1" x14ac:dyDescent="0.25">
      <c r="J9"/>
      <c r="K9"/>
      <c r="L9"/>
    </row>
    <row r="10" spans="1:12" ht="18.75" customHeight="1" x14ac:dyDescent="0.25">
      <c r="E10" s="44"/>
      <c r="F10" s="44"/>
      <c r="J10"/>
      <c r="K10"/>
      <c r="L10"/>
    </row>
    <row r="11" spans="1:12" ht="18.75" customHeight="1" x14ac:dyDescent="0.25">
      <c r="J11"/>
      <c r="K11"/>
      <c r="L11"/>
    </row>
    <row r="12" spans="1:12" ht="18.75" customHeight="1" x14ac:dyDescent="0.25">
      <c r="J12"/>
      <c r="K12"/>
      <c r="L12"/>
    </row>
    <row r="13" spans="1:12" ht="18.75" customHeight="1" x14ac:dyDescent="0.25">
      <c r="J13"/>
      <c r="K13"/>
      <c r="L13"/>
    </row>
    <row r="14" spans="1:12" ht="18.75" customHeight="1" x14ac:dyDescent="0.25">
      <c r="J14"/>
      <c r="K14"/>
      <c r="L14"/>
    </row>
    <row r="15" spans="1:12" ht="18.75" customHeight="1" x14ac:dyDescent="0.25">
      <c r="J15"/>
      <c r="K15"/>
      <c r="L15"/>
    </row>
    <row r="16" spans="1:12" ht="18.75" customHeight="1" x14ac:dyDescent="0.25">
      <c r="J16"/>
      <c r="K16"/>
      <c r="L16"/>
    </row>
    <row r="17" spans="10:12" ht="18.75" customHeight="1" x14ac:dyDescent="0.25">
      <c r="J17"/>
      <c r="K17"/>
      <c r="L17"/>
    </row>
  </sheetData>
  <autoFilter ref="A1:H6"/>
  <mergeCells count="1">
    <mergeCell ref="D6:F6"/>
  </mergeCells>
  <conditionalFormatting sqref="B2:B5">
    <cfRule type="duplicateValues" dxfId="7" priority="68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0"/>
  <sheetViews>
    <sheetView zoomScaleNormal="100" workbookViewId="0">
      <pane ySplit="1" topLeftCell="A31" activePane="bottomLeft" state="frozen"/>
      <selection pane="bottomLeft" activeCell="H38" sqref="H38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1" customWidth="1"/>
    <col min="4" max="5" width="39.42578125" style="32" customWidth="1"/>
    <col min="6" max="7" width="18.5703125" style="32" customWidth="1"/>
    <col min="8" max="8" width="18.5703125" style="42" customWidth="1"/>
    <col min="9" max="9" width="15.28515625" style="42" customWidth="1"/>
    <col min="10" max="10" width="9.140625" style="32"/>
    <col min="11" max="11" width="13.140625" style="32" bestFit="1" customWidth="1"/>
    <col min="12" max="12" width="29.42578125" style="32" bestFit="1" customWidth="1"/>
    <col min="13" max="13" width="17.5703125" style="32" bestFit="1" customWidth="1"/>
    <col min="14" max="16384" width="9.140625" style="32"/>
  </cols>
  <sheetData>
    <row r="1" spans="1:9" ht="27.75" customHeight="1" x14ac:dyDescent="0.2">
      <c r="A1" s="29" t="s">
        <v>21</v>
      </c>
      <c r="B1" s="29" t="s">
        <v>12</v>
      </c>
      <c r="C1" s="30" t="s">
        <v>11</v>
      </c>
      <c r="D1" s="29" t="s">
        <v>22</v>
      </c>
      <c r="E1" s="50" t="s">
        <v>2</v>
      </c>
      <c r="F1" s="29" t="s">
        <v>30</v>
      </c>
      <c r="G1" s="29" t="s">
        <v>0</v>
      </c>
      <c r="H1" s="29" t="s">
        <v>24</v>
      </c>
      <c r="I1" s="31" t="s">
        <v>25</v>
      </c>
    </row>
    <row r="2" spans="1:9" ht="39.75" customHeight="1" x14ac:dyDescent="0.2">
      <c r="A2" s="33">
        <v>1</v>
      </c>
      <c r="B2" s="45" t="s">
        <v>111</v>
      </c>
      <c r="C2" s="43">
        <v>45819</v>
      </c>
      <c r="D2" s="34" t="s">
        <v>14</v>
      </c>
      <c r="E2" s="51" t="s">
        <v>33</v>
      </c>
      <c r="F2" s="35">
        <v>-36231</v>
      </c>
      <c r="G2" s="35">
        <v>-3623</v>
      </c>
      <c r="H2" s="35">
        <f>+F2+G2</f>
        <v>-39854</v>
      </c>
      <c r="I2" s="36"/>
    </row>
    <row r="3" spans="1:9" ht="39.75" customHeight="1" x14ac:dyDescent="0.2">
      <c r="A3" s="33">
        <v>2</v>
      </c>
      <c r="B3" s="45" t="s">
        <v>112</v>
      </c>
      <c r="C3" s="43">
        <v>45819</v>
      </c>
      <c r="D3" s="34" t="s">
        <v>20</v>
      </c>
      <c r="E3" s="51" t="s">
        <v>55</v>
      </c>
      <c r="F3" s="35">
        <v>-169503</v>
      </c>
      <c r="G3" s="35">
        <v>-13560</v>
      </c>
      <c r="H3" s="35">
        <f>+F3+G3</f>
        <v>-183063</v>
      </c>
      <c r="I3" s="48"/>
    </row>
    <row r="4" spans="1:9" ht="39.75" customHeight="1" x14ac:dyDescent="0.2">
      <c r="A4" s="33">
        <v>3</v>
      </c>
      <c r="B4" s="45" t="s">
        <v>113</v>
      </c>
      <c r="C4" s="43">
        <v>45819</v>
      </c>
      <c r="D4" s="34" t="s">
        <v>20</v>
      </c>
      <c r="E4" s="51" t="s">
        <v>33</v>
      </c>
      <c r="F4" s="35">
        <v>-50851</v>
      </c>
      <c r="G4" s="35">
        <v>-5085</v>
      </c>
      <c r="H4" s="35">
        <f t="shared" ref="H4" si="0">+F4+G4</f>
        <v>-55936</v>
      </c>
      <c r="I4" s="36"/>
    </row>
    <row r="5" spans="1:9" ht="39.75" customHeight="1" x14ac:dyDescent="0.2">
      <c r="A5" s="33">
        <v>4</v>
      </c>
      <c r="B5" s="45" t="s">
        <v>114</v>
      </c>
      <c r="C5" s="43">
        <v>45820</v>
      </c>
      <c r="D5" s="34" t="s">
        <v>17</v>
      </c>
      <c r="E5" s="51" t="s">
        <v>33</v>
      </c>
      <c r="F5" s="35">
        <v>-50599</v>
      </c>
      <c r="G5" s="35">
        <v>-5060</v>
      </c>
      <c r="H5" s="35">
        <f t="shared" ref="H5:H22" si="1">+F5+G5</f>
        <v>-55659</v>
      </c>
      <c r="I5" s="36"/>
    </row>
    <row r="6" spans="1:9" ht="39.75" customHeight="1" x14ac:dyDescent="0.2">
      <c r="A6" s="33">
        <v>5</v>
      </c>
      <c r="B6" s="45" t="s">
        <v>115</v>
      </c>
      <c r="C6" s="43">
        <v>45820</v>
      </c>
      <c r="D6" s="34" t="s">
        <v>31</v>
      </c>
      <c r="E6" s="51" t="s">
        <v>55</v>
      </c>
      <c r="F6" s="35">
        <v>-846212</v>
      </c>
      <c r="G6" s="35">
        <v>-67697</v>
      </c>
      <c r="H6" s="35">
        <f t="shared" si="1"/>
        <v>-913909</v>
      </c>
      <c r="I6" s="36"/>
    </row>
    <row r="7" spans="1:9" ht="39.75" customHeight="1" x14ac:dyDescent="0.2">
      <c r="A7" s="33">
        <v>6</v>
      </c>
      <c r="B7" s="45" t="s">
        <v>116</v>
      </c>
      <c r="C7" s="43">
        <v>45820</v>
      </c>
      <c r="D7" s="34" t="s">
        <v>15</v>
      </c>
      <c r="E7" s="51" t="s">
        <v>33</v>
      </c>
      <c r="F7" s="35">
        <v>-88098</v>
      </c>
      <c r="G7" s="35">
        <v>-8810</v>
      </c>
      <c r="H7" s="35">
        <f t="shared" si="1"/>
        <v>-96908</v>
      </c>
      <c r="I7" s="36"/>
    </row>
    <row r="8" spans="1:9" ht="39.75" customHeight="1" x14ac:dyDescent="0.2">
      <c r="A8" s="33">
        <v>7</v>
      </c>
      <c r="B8" s="45" t="s">
        <v>117</v>
      </c>
      <c r="C8" s="43">
        <v>45820</v>
      </c>
      <c r="D8" s="34" t="s">
        <v>14</v>
      </c>
      <c r="E8" s="51" t="s">
        <v>55</v>
      </c>
      <c r="F8" s="35">
        <v>-120770</v>
      </c>
      <c r="G8" s="35">
        <v>-9662</v>
      </c>
      <c r="H8" s="35">
        <f t="shared" si="1"/>
        <v>-130432</v>
      </c>
      <c r="I8" s="36"/>
    </row>
    <row r="9" spans="1:9" ht="39.75" customHeight="1" x14ac:dyDescent="0.2">
      <c r="A9" s="33">
        <v>8</v>
      </c>
      <c r="B9" s="45" t="s">
        <v>118</v>
      </c>
      <c r="C9" s="43">
        <v>45820</v>
      </c>
      <c r="D9" s="34" t="s">
        <v>18</v>
      </c>
      <c r="E9" s="51" t="s">
        <v>33</v>
      </c>
      <c r="F9" s="35">
        <v>-102111</v>
      </c>
      <c r="G9" s="35">
        <v>-10211</v>
      </c>
      <c r="H9" s="35">
        <f t="shared" si="1"/>
        <v>-112322</v>
      </c>
      <c r="I9" s="36"/>
    </row>
    <row r="10" spans="1:9" ht="39.75" customHeight="1" x14ac:dyDescent="0.2">
      <c r="A10" s="33">
        <v>9</v>
      </c>
      <c r="B10" s="45" t="s">
        <v>119</v>
      </c>
      <c r="C10" s="43">
        <v>45820</v>
      </c>
      <c r="D10" s="34" t="s">
        <v>13</v>
      </c>
      <c r="E10" s="51" t="s">
        <v>33</v>
      </c>
      <c r="F10" s="35">
        <v>-67859</v>
      </c>
      <c r="G10" s="35">
        <v>-6786</v>
      </c>
      <c r="H10" s="35">
        <f t="shared" si="1"/>
        <v>-74645</v>
      </c>
      <c r="I10" s="36"/>
    </row>
    <row r="11" spans="1:9" ht="39.75" customHeight="1" x14ac:dyDescent="0.2">
      <c r="A11" s="33">
        <v>10</v>
      </c>
      <c r="B11" s="45" t="s">
        <v>120</v>
      </c>
      <c r="C11" s="43">
        <v>45821</v>
      </c>
      <c r="D11" s="34" t="s">
        <v>19</v>
      </c>
      <c r="E11" s="51" t="s">
        <v>148</v>
      </c>
      <c r="F11" s="35">
        <v>-2000000</v>
      </c>
      <c r="G11" s="35">
        <v>-160000</v>
      </c>
      <c r="H11" s="35">
        <f t="shared" si="1"/>
        <v>-2160000</v>
      </c>
      <c r="I11" s="36"/>
    </row>
    <row r="12" spans="1:9" ht="39.75" customHeight="1" x14ac:dyDescent="0.2">
      <c r="A12" s="33">
        <v>11</v>
      </c>
      <c r="B12" s="45" t="s">
        <v>121</v>
      </c>
      <c r="C12" s="43">
        <v>45821</v>
      </c>
      <c r="D12" s="34" t="s">
        <v>19</v>
      </c>
      <c r="E12" s="51" t="s">
        <v>55</v>
      </c>
      <c r="F12" s="35">
        <v>-226271</v>
      </c>
      <c r="G12" s="35">
        <v>-18102</v>
      </c>
      <c r="H12" s="35">
        <f t="shared" si="1"/>
        <v>-244373</v>
      </c>
      <c r="I12" s="36"/>
    </row>
    <row r="13" spans="1:9" ht="39.75" customHeight="1" x14ac:dyDescent="0.2">
      <c r="A13" s="33">
        <v>12</v>
      </c>
      <c r="B13" s="45" t="s">
        <v>122</v>
      </c>
      <c r="C13" s="43">
        <v>45821</v>
      </c>
      <c r="D13" s="34" t="s">
        <v>19</v>
      </c>
      <c r="E13" s="51" t="s">
        <v>33</v>
      </c>
      <c r="F13" s="35">
        <v>-67881</v>
      </c>
      <c r="G13" s="35">
        <v>-6788</v>
      </c>
      <c r="H13" s="35">
        <f t="shared" si="1"/>
        <v>-74669</v>
      </c>
      <c r="I13" s="36"/>
    </row>
    <row r="14" spans="1:9" ht="39.75" customHeight="1" x14ac:dyDescent="0.2">
      <c r="A14" s="33">
        <v>13</v>
      </c>
      <c r="B14" s="45" t="s">
        <v>123</v>
      </c>
      <c r="C14" s="43">
        <v>45821</v>
      </c>
      <c r="D14" s="34" t="s">
        <v>13</v>
      </c>
      <c r="E14" s="51" t="s">
        <v>55</v>
      </c>
      <c r="F14" s="35">
        <v>-226196</v>
      </c>
      <c r="G14" s="35">
        <v>-18096</v>
      </c>
      <c r="H14" s="35">
        <f t="shared" si="1"/>
        <v>-244292</v>
      </c>
      <c r="I14" s="36"/>
    </row>
    <row r="15" spans="1:9" ht="39.75" customHeight="1" x14ac:dyDescent="0.2">
      <c r="A15" s="33">
        <v>14</v>
      </c>
      <c r="B15" s="45" t="s">
        <v>124</v>
      </c>
      <c r="C15" s="43">
        <v>45823</v>
      </c>
      <c r="D15" s="34" t="s">
        <v>17</v>
      </c>
      <c r="E15" s="51" t="s">
        <v>55</v>
      </c>
      <c r="F15" s="35">
        <v>-168665</v>
      </c>
      <c r="G15" s="35">
        <v>-13493</v>
      </c>
      <c r="H15" s="35">
        <f t="shared" si="1"/>
        <v>-182158</v>
      </c>
      <c r="I15" s="36"/>
    </row>
    <row r="16" spans="1:9" ht="39.75" customHeight="1" x14ac:dyDescent="0.2">
      <c r="A16" s="33">
        <v>15</v>
      </c>
      <c r="B16" s="45" t="s">
        <v>125</v>
      </c>
      <c r="C16" s="43">
        <v>45823</v>
      </c>
      <c r="D16" s="34" t="s">
        <v>15</v>
      </c>
      <c r="E16" s="51" t="s">
        <v>55</v>
      </c>
      <c r="F16" s="35">
        <v>-293661</v>
      </c>
      <c r="G16" s="35">
        <v>-23493</v>
      </c>
      <c r="H16" s="35">
        <f t="shared" si="1"/>
        <v>-317154</v>
      </c>
      <c r="I16" s="36"/>
    </row>
    <row r="17" spans="1:9" ht="39.75" customHeight="1" x14ac:dyDescent="0.2">
      <c r="A17" s="33">
        <v>16</v>
      </c>
      <c r="B17" s="45" t="s">
        <v>126</v>
      </c>
      <c r="C17" s="43">
        <v>45824</v>
      </c>
      <c r="D17" s="34" t="s">
        <v>53</v>
      </c>
      <c r="E17" s="51" t="s">
        <v>55</v>
      </c>
      <c r="F17" s="35">
        <v>-53603</v>
      </c>
      <c r="G17" s="35">
        <v>-4288</v>
      </c>
      <c r="H17" s="35">
        <f t="shared" si="1"/>
        <v>-57891</v>
      </c>
      <c r="I17" s="36"/>
    </row>
    <row r="18" spans="1:9" ht="39.75" customHeight="1" x14ac:dyDescent="0.2">
      <c r="A18" s="33">
        <v>17</v>
      </c>
      <c r="B18" s="45" t="s">
        <v>127</v>
      </c>
      <c r="C18" s="43">
        <v>45824</v>
      </c>
      <c r="D18" s="34" t="s">
        <v>53</v>
      </c>
      <c r="E18" s="51" t="s">
        <v>33</v>
      </c>
      <c r="F18" s="35">
        <v>-16081</v>
      </c>
      <c r="G18" s="35">
        <v>-1608</v>
      </c>
      <c r="H18" s="35">
        <f t="shared" si="1"/>
        <v>-17689</v>
      </c>
      <c r="I18" s="36"/>
    </row>
    <row r="19" spans="1:9" ht="39.75" customHeight="1" x14ac:dyDescent="0.2">
      <c r="A19" s="33">
        <v>18</v>
      </c>
      <c r="B19" s="45" t="s">
        <v>128</v>
      </c>
      <c r="C19" s="43">
        <v>45824</v>
      </c>
      <c r="D19" s="34" t="s">
        <v>31</v>
      </c>
      <c r="E19" s="51" t="s">
        <v>33</v>
      </c>
      <c r="F19" s="35">
        <v>-253864</v>
      </c>
      <c r="G19" s="35">
        <v>-25386</v>
      </c>
      <c r="H19" s="35">
        <f t="shared" si="1"/>
        <v>-279250</v>
      </c>
      <c r="I19" s="36"/>
    </row>
    <row r="20" spans="1:9" ht="39.75" customHeight="1" x14ac:dyDescent="0.2">
      <c r="A20" s="33">
        <v>19</v>
      </c>
      <c r="B20" s="45" t="s">
        <v>129</v>
      </c>
      <c r="C20" s="43">
        <v>45824</v>
      </c>
      <c r="D20" s="34" t="s">
        <v>18</v>
      </c>
      <c r="E20" s="51" t="s">
        <v>149</v>
      </c>
      <c r="F20" s="35">
        <v>-2340370</v>
      </c>
      <c r="G20" s="35">
        <v>-187230</v>
      </c>
      <c r="H20" s="35">
        <f t="shared" si="1"/>
        <v>-2527600</v>
      </c>
      <c r="I20" s="36"/>
    </row>
    <row r="21" spans="1:9" ht="39.75" customHeight="1" x14ac:dyDescent="0.2">
      <c r="A21" s="33">
        <v>20</v>
      </c>
      <c r="B21" s="45" t="s">
        <v>130</v>
      </c>
      <c r="C21" s="43">
        <v>45825</v>
      </c>
      <c r="D21" s="34" t="s">
        <v>16</v>
      </c>
      <c r="E21" s="51" t="s">
        <v>55</v>
      </c>
      <c r="F21" s="35">
        <v>-27765</v>
      </c>
      <c r="G21" s="35">
        <v>-2221</v>
      </c>
      <c r="H21" s="35">
        <f t="shared" si="1"/>
        <v>-29986</v>
      </c>
      <c r="I21" s="36"/>
    </row>
    <row r="22" spans="1:9" ht="39.75" customHeight="1" x14ac:dyDescent="0.2">
      <c r="A22" s="33">
        <v>21</v>
      </c>
      <c r="B22" s="45" t="s">
        <v>131</v>
      </c>
      <c r="C22" s="43">
        <v>45825</v>
      </c>
      <c r="D22" s="34" t="s">
        <v>16</v>
      </c>
      <c r="E22" s="51" t="s">
        <v>33</v>
      </c>
      <c r="F22" s="35">
        <v>-8329</v>
      </c>
      <c r="G22" s="35">
        <v>-833</v>
      </c>
      <c r="H22" s="35">
        <f t="shared" si="1"/>
        <v>-9162</v>
      </c>
      <c r="I22" s="36"/>
    </row>
    <row r="23" spans="1:9" ht="39.75" customHeight="1" x14ac:dyDescent="0.2">
      <c r="A23" s="33">
        <v>22</v>
      </c>
      <c r="B23" s="45" t="s">
        <v>132</v>
      </c>
      <c r="C23" s="43">
        <v>45832</v>
      </c>
      <c r="D23" s="34" t="s">
        <v>13</v>
      </c>
      <c r="E23" s="51" t="s">
        <v>58</v>
      </c>
      <c r="F23" s="35">
        <v>-446460</v>
      </c>
      <c r="G23" s="35">
        <v>-35716</v>
      </c>
      <c r="H23" s="35">
        <f t="shared" ref="H23:H26" si="2">+F23+G23</f>
        <v>-482176</v>
      </c>
      <c r="I23" s="36"/>
    </row>
    <row r="24" spans="1:9" ht="39.75" customHeight="1" x14ac:dyDescent="0.2">
      <c r="A24" s="33">
        <v>23</v>
      </c>
      <c r="B24" s="45" t="s">
        <v>133</v>
      </c>
      <c r="C24" s="43">
        <v>45829</v>
      </c>
      <c r="D24" s="34" t="s">
        <v>13</v>
      </c>
      <c r="E24" s="51" t="s">
        <v>150</v>
      </c>
      <c r="F24" s="35">
        <v>-761626</v>
      </c>
      <c r="G24" s="35">
        <v>-60930</v>
      </c>
      <c r="H24" s="35">
        <f t="shared" si="2"/>
        <v>-822556</v>
      </c>
      <c r="I24" s="36"/>
    </row>
    <row r="25" spans="1:9" ht="39.75" customHeight="1" x14ac:dyDescent="0.2">
      <c r="A25" s="33">
        <v>24</v>
      </c>
      <c r="B25" s="45" t="s">
        <v>134</v>
      </c>
      <c r="C25" s="43">
        <v>45829</v>
      </c>
      <c r="D25" s="34" t="s">
        <v>53</v>
      </c>
      <c r="E25" s="51" t="s">
        <v>151</v>
      </c>
      <c r="F25" s="35">
        <v>-147265</v>
      </c>
      <c r="G25" s="35">
        <v>-11781</v>
      </c>
      <c r="H25" s="35">
        <f t="shared" si="2"/>
        <v>-159046</v>
      </c>
      <c r="I25" s="36"/>
    </row>
    <row r="26" spans="1:9" ht="39.75" customHeight="1" x14ac:dyDescent="0.2">
      <c r="A26" s="33">
        <v>25</v>
      </c>
      <c r="B26" s="45" t="s">
        <v>135</v>
      </c>
      <c r="C26" s="43">
        <v>45829</v>
      </c>
      <c r="D26" s="34" t="s">
        <v>14</v>
      </c>
      <c r="E26" s="51" t="s">
        <v>151</v>
      </c>
      <c r="F26" s="35">
        <v>-311880</v>
      </c>
      <c r="G26" s="35">
        <v>-24950</v>
      </c>
      <c r="H26" s="35">
        <f t="shared" si="2"/>
        <v>-336830</v>
      </c>
      <c r="I26" s="36"/>
    </row>
    <row r="27" spans="1:9" ht="39.75" customHeight="1" x14ac:dyDescent="0.2">
      <c r="A27" s="33">
        <v>26</v>
      </c>
      <c r="B27" s="45" t="s">
        <v>136</v>
      </c>
      <c r="C27" s="43">
        <v>45829</v>
      </c>
      <c r="D27" s="34" t="s">
        <v>17</v>
      </c>
      <c r="E27" s="51" t="s">
        <v>151</v>
      </c>
      <c r="F27" s="35">
        <v>-323705</v>
      </c>
      <c r="G27" s="35">
        <v>-25896</v>
      </c>
      <c r="H27" s="35">
        <f t="shared" ref="H27:H37" si="3">+F27+G27</f>
        <v>-349601</v>
      </c>
      <c r="I27" s="48"/>
    </row>
    <row r="28" spans="1:9" ht="39.75" customHeight="1" x14ac:dyDescent="0.2">
      <c r="A28" s="33">
        <v>27</v>
      </c>
      <c r="B28" s="45" t="s">
        <v>137</v>
      </c>
      <c r="C28" s="43">
        <v>45829</v>
      </c>
      <c r="D28" s="34" t="s">
        <v>15</v>
      </c>
      <c r="E28" s="51" t="s">
        <v>151</v>
      </c>
      <c r="F28" s="35">
        <v>-768707</v>
      </c>
      <c r="G28" s="35">
        <v>-61497</v>
      </c>
      <c r="H28" s="35">
        <f t="shared" si="3"/>
        <v>-830204</v>
      </c>
      <c r="I28" s="48"/>
    </row>
    <row r="29" spans="1:9" ht="39.75" customHeight="1" x14ac:dyDescent="0.2">
      <c r="A29" s="33">
        <v>28</v>
      </c>
      <c r="B29" s="45" t="s">
        <v>138</v>
      </c>
      <c r="C29" s="43">
        <v>45829</v>
      </c>
      <c r="D29" s="34" t="s">
        <v>16</v>
      </c>
      <c r="E29" s="51" t="s">
        <v>151</v>
      </c>
      <c r="F29" s="35">
        <v>-91852</v>
      </c>
      <c r="G29" s="35">
        <v>-7349</v>
      </c>
      <c r="H29" s="35">
        <f t="shared" si="3"/>
        <v>-99201</v>
      </c>
      <c r="I29" s="48"/>
    </row>
    <row r="30" spans="1:9" ht="39.75" customHeight="1" x14ac:dyDescent="0.2">
      <c r="A30" s="33">
        <v>29</v>
      </c>
      <c r="B30" s="45" t="s">
        <v>139</v>
      </c>
      <c r="C30" s="43">
        <v>45829</v>
      </c>
      <c r="D30" s="34" t="s">
        <v>18</v>
      </c>
      <c r="E30" s="51" t="s">
        <v>151</v>
      </c>
      <c r="F30" s="35">
        <v>-971249</v>
      </c>
      <c r="G30" s="35">
        <v>-77699</v>
      </c>
      <c r="H30" s="35">
        <f t="shared" si="3"/>
        <v>-1048948</v>
      </c>
      <c r="I30" s="48"/>
    </row>
    <row r="31" spans="1:9" ht="39.75" customHeight="1" x14ac:dyDescent="0.2">
      <c r="A31" s="33">
        <v>30</v>
      </c>
      <c r="B31" s="45" t="s">
        <v>140</v>
      </c>
      <c r="C31" s="43">
        <v>45829</v>
      </c>
      <c r="D31" s="34" t="s">
        <v>19</v>
      </c>
      <c r="E31" s="51" t="s">
        <v>151</v>
      </c>
      <c r="F31" s="35">
        <v>-693744</v>
      </c>
      <c r="G31" s="35">
        <v>-55499</v>
      </c>
      <c r="H31" s="35">
        <f t="shared" si="3"/>
        <v>-749243</v>
      </c>
      <c r="I31" s="48"/>
    </row>
    <row r="32" spans="1:9" ht="39.75" customHeight="1" x14ac:dyDescent="0.2">
      <c r="A32" s="33">
        <v>31</v>
      </c>
      <c r="B32" s="45" t="s">
        <v>141</v>
      </c>
      <c r="C32" s="43">
        <v>45829</v>
      </c>
      <c r="D32" s="34" t="s">
        <v>20</v>
      </c>
      <c r="E32" s="51" t="s">
        <v>151</v>
      </c>
      <c r="F32" s="35">
        <v>-697385</v>
      </c>
      <c r="G32" s="35">
        <v>-55790</v>
      </c>
      <c r="H32" s="35">
        <f t="shared" si="3"/>
        <v>-753175</v>
      </c>
      <c r="I32" s="48"/>
    </row>
    <row r="33" spans="1:9" ht="39.75" customHeight="1" x14ac:dyDescent="0.2">
      <c r="A33" s="33">
        <v>32</v>
      </c>
      <c r="B33" s="45" t="s">
        <v>142</v>
      </c>
      <c r="C33" s="43">
        <v>45829</v>
      </c>
      <c r="D33" s="34" t="s">
        <v>31</v>
      </c>
      <c r="E33" s="51" t="s">
        <v>151</v>
      </c>
      <c r="F33" s="35">
        <v>-1272478</v>
      </c>
      <c r="G33" s="35">
        <v>-101798</v>
      </c>
      <c r="H33" s="35">
        <f t="shared" si="3"/>
        <v>-1374276</v>
      </c>
      <c r="I33" s="48"/>
    </row>
    <row r="34" spans="1:9" ht="39.75" customHeight="1" x14ac:dyDescent="0.2">
      <c r="A34" s="33">
        <v>33</v>
      </c>
      <c r="B34" s="45" t="s">
        <v>143</v>
      </c>
      <c r="C34" s="43">
        <v>45829</v>
      </c>
      <c r="D34" s="34" t="s">
        <v>13</v>
      </c>
      <c r="E34" s="51" t="s">
        <v>150</v>
      </c>
      <c r="F34" s="35">
        <v>-9440</v>
      </c>
      <c r="G34" s="35">
        <v>-755</v>
      </c>
      <c r="H34" s="35">
        <f t="shared" ref="H34:H35" si="4">+F34+G34</f>
        <v>-10195</v>
      </c>
      <c r="I34" s="48"/>
    </row>
    <row r="35" spans="1:9" ht="39.75" customHeight="1" x14ac:dyDescent="0.2">
      <c r="A35" s="33">
        <v>34</v>
      </c>
      <c r="B35" s="45" t="s">
        <v>144</v>
      </c>
      <c r="C35" s="43">
        <v>45829</v>
      </c>
      <c r="D35" s="34" t="s">
        <v>147</v>
      </c>
      <c r="E35" s="51" t="s">
        <v>150</v>
      </c>
      <c r="F35" s="35">
        <v>-3998</v>
      </c>
      <c r="G35" s="35">
        <v>-320</v>
      </c>
      <c r="H35" s="35">
        <f t="shared" si="4"/>
        <v>-4318</v>
      </c>
      <c r="I35" s="48"/>
    </row>
    <row r="36" spans="1:9" ht="39.75" customHeight="1" x14ac:dyDescent="0.2">
      <c r="A36" s="33">
        <v>35</v>
      </c>
      <c r="B36" s="45" t="s">
        <v>145</v>
      </c>
      <c r="C36" s="43">
        <v>45829</v>
      </c>
      <c r="D36" s="34" t="s">
        <v>32</v>
      </c>
      <c r="E36" s="51" t="s">
        <v>150</v>
      </c>
      <c r="F36" s="35">
        <v>-150570</v>
      </c>
      <c r="G36" s="35">
        <v>-12046</v>
      </c>
      <c r="H36" s="35">
        <f t="shared" si="3"/>
        <v>-162616</v>
      </c>
      <c r="I36" s="48"/>
    </row>
    <row r="37" spans="1:9" ht="39.75" customHeight="1" x14ac:dyDescent="0.2">
      <c r="A37" s="33">
        <v>36</v>
      </c>
      <c r="B37" s="45" t="s">
        <v>146</v>
      </c>
      <c r="C37" s="43">
        <v>45829</v>
      </c>
      <c r="D37" s="34" t="s">
        <v>19</v>
      </c>
      <c r="E37" s="51" t="s">
        <v>150</v>
      </c>
      <c r="F37" s="35">
        <v>-13327</v>
      </c>
      <c r="G37" s="35">
        <v>-1066</v>
      </c>
      <c r="H37" s="35">
        <f t="shared" si="3"/>
        <v>-14393</v>
      </c>
      <c r="I37" s="48"/>
    </row>
    <row r="38" spans="1:9" ht="18.75" customHeight="1" x14ac:dyDescent="0.2">
      <c r="A38" s="37"/>
      <c r="B38" s="37"/>
      <c r="C38" s="39"/>
      <c r="D38" s="74" t="s">
        <v>26</v>
      </c>
      <c r="E38" s="75"/>
      <c r="F38" s="75"/>
      <c r="G38" s="76"/>
      <c r="H38" s="40">
        <f>SUM(H2:H37)</f>
        <v>-15003730</v>
      </c>
      <c r="I38" s="38"/>
    </row>
    <row r="39" spans="1:9" ht="18.75" customHeight="1" x14ac:dyDescent="0.2">
      <c r="H39" s="32"/>
    </row>
    <row r="40" spans="1:9" ht="18.75" customHeight="1" x14ac:dyDescent="0.2">
      <c r="B40" s="41"/>
      <c r="H40" s="32"/>
    </row>
    <row r="41" spans="1:9" ht="18.75" customHeight="1" x14ac:dyDescent="0.2">
      <c r="B41" s="41"/>
      <c r="H41" s="32"/>
    </row>
    <row r="42" spans="1:9" ht="18.75" customHeight="1" x14ac:dyDescent="0.2">
      <c r="B42" s="41"/>
      <c r="F42" s="44"/>
      <c r="G42" s="44"/>
    </row>
    <row r="43" spans="1:9" ht="18.75" customHeight="1" x14ac:dyDescent="0.2">
      <c r="B43" s="41"/>
    </row>
    <row r="44" spans="1:9" ht="18.75" customHeight="1" x14ac:dyDescent="0.2">
      <c r="B44" s="41"/>
    </row>
    <row r="45" spans="1:9" ht="18.75" customHeight="1" x14ac:dyDescent="0.2">
      <c r="B45" s="41"/>
    </row>
    <row r="46" spans="1:9" ht="18.75" customHeight="1" x14ac:dyDescent="0.2">
      <c r="B46" s="41"/>
    </row>
    <row r="47" spans="1:9" ht="18.75" customHeight="1" x14ac:dyDescent="0.2">
      <c r="B47" s="41"/>
    </row>
    <row r="48" spans="1:9" ht="18.75" customHeight="1" x14ac:dyDescent="0.2">
      <c r="B48" s="41"/>
    </row>
    <row r="49" spans="2:2" ht="18.75" customHeight="1" x14ac:dyDescent="0.2">
      <c r="B49" s="41"/>
    </row>
    <row r="50" spans="2:2" ht="18.75" customHeight="1" x14ac:dyDescent="0.2">
      <c r="B50" s="41"/>
    </row>
    <row r="51" spans="2:2" ht="18.75" customHeight="1" x14ac:dyDescent="0.2">
      <c r="B51" s="41"/>
    </row>
    <row r="52" spans="2:2" ht="18.75" customHeight="1" x14ac:dyDescent="0.2">
      <c r="B52" s="41"/>
    </row>
    <row r="53" spans="2:2" ht="18.75" customHeight="1" x14ac:dyDescent="0.2">
      <c r="B53" s="41"/>
    </row>
    <row r="54" spans="2:2" ht="18.75" customHeight="1" x14ac:dyDescent="0.2">
      <c r="B54" s="41"/>
    </row>
    <row r="55" spans="2:2" ht="18.75" customHeight="1" x14ac:dyDescent="0.2">
      <c r="B55" s="41"/>
    </row>
    <row r="56" spans="2:2" ht="18.75" customHeight="1" x14ac:dyDescent="0.2">
      <c r="B56" s="41"/>
    </row>
    <row r="57" spans="2:2" ht="18.75" customHeight="1" x14ac:dyDescent="0.2">
      <c r="B57" s="41"/>
    </row>
    <row r="58" spans="2:2" ht="18.75" customHeight="1" x14ac:dyDescent="0.2">
      <c r="B58" s="41"/>
    </row>
    <row r="59" spans="2:2" ht="18.75" customHeight="1" x14ac:dyDescent="0.2">
      <c r="B59" s="41"/>
    </row>
    <row r="60" spans="2:2" ht="18.75" customHeight="1" x14ac:dyDescent="0.2">
      <c r="B60" s="41"/>
    </row>
    <row r="61" spans="2:2" ht="18.75" customHeight="1" x14ac:dyDescent="0.2">
      <c r="B61" s="41"/>
    </row>
    <row r="62" spans="2:2" ht="18.75" customHeight="1" x14ac:dyDescent="0.2">
      <c r="B62" s="41"/>
    </row>
    <row r="63" spans="2:2" ht="18.75" customHeight="1" x14ac:dyDescent="0.2">
      <c r="B63" s="41"/>
    </row>
    <row r="64" spans="2:2" ht="18.75" customHeight="1" x14ac:dyDescent="0.2">
      <c r="B64" s="41"/>
    </row>
    <row r="65" spans="2:2" ht="18.75" customHeight="1" x14ac:dyDescent="0.2">
      <c r="B65" s="41"/>
    </row>
    <row r="66" spans="2:2" ht="18.75" customHeight="1" x14ac:dyDescent="0.2">
      <c r="B66" s="41"/>
    </row>
    <row r="67" spans="2:2" ht="18.75" customHeight="1" x14ac:dyDescent="0.2">
      <c r="B67" s="41"/>
    </row>
    <row r="68" spans="2:2" ht="18.75" customHeight="1" x14ac:dyDescent="0.2">
      <c r="B68" s="41"/>
    </row>
    <row r="69" spans="2:2" ht="18.75" customHeight="1" x14ac:dyDescent="0.2">
      <c r="B69" s="41"/>
    </row>
    <row r="70" spans="2:2" ht="18.75" customHeight="1" x14ac:dyDescent="0.2">
      <c r="B70" s="41"/>
    </row>
  </sheetData>
  <autoFilter ref="A1:I38"/>
  <mergeCells count="1">
    <mergeCell ref="D38:G38"/>
  </mergeCells>
  <conditionalFormatting sqref="B71:B1048576 B1:B39">
    <cfRule type="duplicateValues" dxfId="6" priority="6"/>
  </conditionalFormatting>
  <conditionalFormatting sqref="B71:B1048576">
    <cfRule type="duplicateValues" dxfId="5" priority="1"/>
  </conditionalFormatting>
  <conditionalFormatting sqref="B2:B37">
    <cfRule type="duplicateValues" dxfId="4" priority="8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D101"/>
  <sheetViews>
    <sheetView topLeftCell="A46" workbookViewId="0">
      <selection activeCell="H64" sqref="H64"/>
    </sheetView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92.42578125" bestFit="1" customWidth="1"/>
    <col min="5" max="5" width="12.7109375" customWidth="1"/>
    <col min="6" max="6" width="8.7109375" customWidth="1"/>
    <col min="7" max="7" width="11.5703125" customWidth="1"/>
    <col min="8" max="8" width="14.28515625" customWidth="1"/>
    <col min="9" max="9" width="74.140625" bestFit="1" customWidth="1"/>
    <col min="10" max="10" width="12.5703125" bestFit="1" customWidth="1"/>
    <col min="11" max="11" width="9.28515625" bestFit="1" customWidth="1"/>
  </cols>
  <sheetData>
    <row r="1" spans="1:16384" ht="31.5" x14ac:dyDescent="0.25">
      <c r="A1" s="52" t="s">
        <v>11</v>
      </c>
      <c r="B1" s="53" t="s">
        <v>12</v>
      </c>
      <c r="C1" s="53" t="s">
        <v>34</v>
      </c>
      <c r="D1" s="53" t="s">
        <v>35</v>
      </c>
      <c r="E1" s="54" t="s">
        <v>36</v>
      </c>
      <c r="F1" s="53" t="s">
        <v>37</v>
      </c>
      <c r="G1" s="54" t="s">
        <v>0</v>
      </c>
      <c r="H1" s="54" t="s">
        <v>38</v>
      </c>
      <c r="I1" s="53" t="s">
        <v>39</v>
      </c>
      <c r="J1" s="53" t="s">
        <v>40</v>
      </c>
      <c r="K1" s="55" t="s">
        <v>59</v>
      </c>
    </row>
    <row r="2" spans="1:16384" s="62" customFormat="1" x14ac:dyDescent="0.25">
      <c r="A2" s="56">
        <v>45738</v>
      </c>
      <c r="B2" s="57">
        <v>18829</v>
      </c>
      <c r="C2" s="58" t="s">
        <v>56</v>
      </c>
      <c r="D2" s="58" t="s">
        <v>19</v>
      </c>
      <c r="E2" s="59">
        <v>2576534</v>
      </c>
      <c r="F2" s="60" t="s">
        <v>41</v>
      </c>
      <c r="G2" s="59">
        <v>206123</v>
      </c>
      <c r="H2" s="59">
        <v>2782657</v>
      </c>
      <c r="I2" s="58" t="s">
        <v>19</v>
      </c>
      <c r="J2" s="58" t="s">
        <v>47</v>
      </c>
      <c r="K2" s="61">
        <v>45768</v>
      </c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pans="1:16384" s="62" customFormat="1" x14ac:dyDescent="0.25">
      <c r="A3" s="56">
        <v>45789</v>
      </c>
      <c r="B3" s="57">
        <v>29818</v>
      </c>
      <c r="C3" s="58" t="s">
        <v>56</v>
      </c>
      <c r="D3" s="58" t="s">
        <v>14</v>
      </c>
      <c r="E3" s="59">
        <v>2718655</v>
      </c>
      <c r="F3" s="60" t="s">
        <v>41</v>
      </c>
      <c r="G3" s="59">
        <v>217492</v>
      </c>
      <c r="H3" s="59">
        <v>2936147</v>
      </c>
      <c r="I3" s="58" t="s">
        <v>14</v>
      </c>
      <c r="J3" s="58" t="s">
        <v>49</v>
      </c>
      <c r="K3" s="61">
        <v>45819</v>
      </c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pans="1:16384" s="62" customFormat="1" x14ac:dyDescent="0.25">
      <c r="A4" s="56">
        <v>45789</v>
      </c>
      <c r="B4" s="57">
        <v>29819</v>
      </c>
      <c r="C4" s="58" t="s">
        <v>56</v>
      </c>
      <c r="D4" s="58" t="s">
        <v>20</v>
      </c>
      <c r="E4" s="59">
        <v>4048700</v>
      </c>
      <c r="F4" s="60" t="s">
        <v>41</v>
      </c>
      <c r="G4" s="59">
        <v>323896</v>
      </c>
      <c r="H4" s="59">
        <v>4372596</v>
      </c>
      <c r="I4" s="58" t="s">
        <v>20</v>
      </c>
      <c r="J4" s="58" t="s">
        <v>51</v>
      </c>
      <c r="K4" s="61">
        <v>45819</v>
      </c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pans="1:16384" s="62" customFormat="1" x14ac:dyDescent="0.25">
      <c r="A5" s="56">
        <v>45791</v>
      </c>
      <c r="B5" s="57">
        <v>30009</v>
      </c>
      <c r="C5" s="58" t="s">
        <v>56</v>
      </c>
      <c r="D5" s="58" t="s">
        <v>16</v>
      </c>
      <c r="E5" s="59">
        <v>555290</v>
      </c>
      <c r="F5" s="60" t="s">
        <v>41</v>
      </c>
      <c r="G5" s="59">
        <v>44423</v>
      </c>
      <c r="H5" s="59">
        <v>599713</v>
      </c>
      <c r="I5" s="58" t="s">
        <v>16</v>
      </c>
      <c r="J5" s="58" t="s">
        <v>48</v>
      </c>
      <c r="K5" s="61">
        <v>45821</v>
      </c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pans="1:16384" s="62" customFormat="1" x14ac:dyDescent="0.25">
      <c r="A6" s="56">
        <v>45791</v>
      </c>
      <c r="B6" s="57">
        <v>30010</v>
      </c>
      <c r="C6" s="58" t="s">
        <v>56</v>
      </c>
      <c r="D6" s="58" t="s">
        <v>19</v>
      </c>
      <c r="E6" s="59">
        <v>2322015</v>
      </c>
      <c r="F6" s="60" t="s">
        <v>41</v>
      </c>
      <c r="G6" s="59">
        <v>185761</v>
      </c>
      <c r="H6" s="59">
        <v>2507776</v>
      </c>
      <c r="I6" s="58" t="s">
        <v>19</v>
      </c>
      <c r="J6" s="58" t="s">
        <v>47</v>
      </c>
      <c r="K6" s="61">
        <v>45821</v>
      </c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pans="1:16384" s="62" customFormat="1" x14ac:dyDescent="0.25">
      <c r="A7" s="56">
        <v>45796</v>
      </c>
      <c r="B7" s="57">
        <v>31103</v>
      </c>
      <c r="C7" s="58" t="s">
        <v>56</v>
      </c>
      <c r="D7" s="58" t="s">
        <v>60</v>
      </c>
      <c r="E7" s="59">
        <v>1190660</v>
      </c>
      <c r="F7" s="60" t="s">
        <v>41</v>
      </c>
      <c r="G7" s="59">
        <v>95253</v>
      </c>
      <c r="H7" s="59">
        <v>1285913</v>
      </c>
      <c r="I7" s="58" t="s">
        <v>17</v>
      </c>
      <c r="J7" s="58" t="s">
        <v>52</v>
      </c>
      <c r="K7" s="61">
        <v>45826</v>
      </c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pans="1:16384" s="62" customFormat="1" x14ac:dyDescent="0.25">
      <c r="A8" s="56">
        <v>45796</v>
      </c>
      <c r="B8" s="57">
        <v>31144</v>
      </c>
      <c r="C8" s="58" t="s">
        <v>56</v>
      </c>
      <c r="D8" s="58" t="s">
        <v>61</v>
      </c>
      <c r="E8" s="59">
        <v>2221160</v>
      </c>
      <c r="F8" s="60" t="s">
        <v>41</v>
      </c>
      <c r="G8" s="59">
        <v>177693</v>
      </c>
      <c r="H8" s="59">
        <v>2398853</v>
      </c>
      <c r="I8" s="58" t="s">
        <v>31</v>
      </c>
      <c r="J8" s="58" t="s">
        <v>50</v>
      </c>
      <c r="K8" s="61">
        <v>45826</v>
      </c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pans="1:16384" s="62" customFormat="1" x14ac:dyDescent="0.25">
      <c r="A9" s="56">
        <v>45798</v>
      </c>
      <c r="B9" s="57">
        <v>31284</v>
      </c>
      <c r="C9" s="58" t="s">
        <v>56</v>
      </c>
      <c r="D9" s="58" t="s">
        <v>44</v>
      </c>
      <c r="E9" s="59">
        <v>1110580</v>
      </c>
      <c r="F9" s="60" t="s">
        <v>41</v>
      </c>
      <c r="G9" s="59">
        <v>88846</v>
      </c>
      <c r="H9" s="59">
        <v>1199426</v>
      </c>
      <c r="I9" s="58" t="s">
        <v>13</v>
      </c>
      <c r="J9" s="58" t="s">
        <v>43</v>
      </c>
      <c r="K9" s="61">
        <v>45828</v>
      </c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pans="1:16384" x14ac:dyDescent="0.25">
      <c r="A10" s="56">
        <v>45798</v>
      </c>
      <c r="B10" s="57">
        <v>31285</v>
      </c>
      <c r="C10" s="58" t="s">
        <v>56</v>
      </c>
      <c r="D10" s="58" t="s">
        <v>44</v>
      </c>
      <c r="E10" s="59">
        <v>1190660</v>
      </c>
      <c r="F10" s="60" t="s">
        <v>41</v>
      </c>
      <c r="G10" s="59">
        <v>95253</v>
      </c>
      <c r="H10" s="59">
        <v>1285913</v>
      </c>
      <c r="I10" s="58" t="s">
        <v>13</v>
      </c>
      <c r="J10" s="58" t="s">
        <v>43</v>
      </c>
      <c r="K10" s="61">
        <v>45828</v>
      </c>
    </row>
    <row r="11" spans="1:16384" x14ac:dyDescent="0.25">
      <c r="A11" s="56">
        <v>45799</v>
      </c>
      <c r="B11" s="57">
        <v>32280</v>
      </c>
      <c r="C11" s="58" t="s">
        <v>56</v>
      </c>
      <c r="D11" s="58" t="s">
        <v>62</v>
      </c>
      <c r="E11" s="59">
        <v>2381320</v>
      </c>
      <c r="F11" s="60" t="s">
        <v>41</v>
      </c>
      <c r="G11" s="59">
        <v>190506</v>
      </c>
      <c r="H11" s="59">
        <v>2571826</v>
      </c>
      <c r="I11" s="58" t="s">
        <v>31</v>
      </c>
      <c r="J11" s="58" t="s">
        <v>50</v>
      </c>
      <c r="K11" s="61">
        <v>45829</v>
      </c>
    </row>
    <row r="12" spans="1:16384" x14ac:dyDescent="0.25">
      <c r="A12" s="56">
        <v>45803</v>
      </c>
      <c r="B12" s="57">
        <v>32835</v>
      </c>
      <c r="C12" s="58" t="s">
        <v>56</v>
      </c>
      <c r="D12" s="58" t="s">
        <v>15</v>
      </c>
      <c r="E12" s="59">
        <v>2381320</v>
      </c>
      <c r="F12" s="60" t="s">
        <v>41</v>
      </c>
      <c r="G12" s="59">
        <v>190506</v>
      </c>
      <c r="H12" s="59">
        <v>2571826</v>
      </c>
      <c r="I12" s="58" t="s">
        <v>15</v>
      </c>
      <c r="J12" s="58" t="s">
        <v>46</v>
      </c>
      <c r="K12" s="61">
        <v>45833</v>
      </c>
    </row>
    <row r="13" spans="1:16384" x14ac:dyDescent="0.25">
      <c r="A13" s="56">
        <v>45804</v>
      </c>
      <c r="B13" s="57">
        <v>32841</v>
      </c>
      <c r="C13" s="58" t="s">
        <v>56</v>
      </c>
      <c r="D13" s="58" t="s">
        <v>44</v>
      </c>
      <c r="E13" s="59">
        <v>1072050</v>
      </c>
      <c r="F13" s="60" t="s">
        <v>41</v>
      </c>
      <c r="G13" s="59">
        <v>85764</v>
      </c>
      <c r="H13" s="59">
        <v>1157814</v>
      </c>
      <c r="I13" s="58" t="s">
        <v>13</v>
      </c>
      <c r="J13" s="58" t="s">
        <v>43</v>
      </c>
      <c r="K13" s="61">
        <v>45834</v>
      </c>
    </row>
    <row r="14" spans="1:16384" x14ac:dyDescent="0.25">
      <c r="A14" s="56">
        <v>45804</v>
      </c>
      <c r="B14" s="57">
        <v>32842</v>
      </c>
      <c r="C14" s="58" t="s">
        <v>56</v>
      </c>
      <c r="D14" s="58" t="s">
        <v>44</v>
      </c>
      <c r="E14" s="59">
        <v>1150620</v>
      </c>
      <c r="F14" s="60" t="s">
        <v>41</v>
      </c>
      <c r="G14" s="59">
        <v>92050</v>
      </c>
      <c r="H14" s="59">
        <v>1242670</v>
      </c>
      <c r="I14" s="58" t="s">
        <v>13</v>
      </c>
      <c r="J14" s="58" t="s">
        <v>43</v>
      </c>
      <c r="K14" s="61">
        <v>45834</v>
      </c>
    </row>
    <row r="15" spans="1:16384" x14ac:dyDescent="0.25">
      <c r="A15" s="56">
        <v>45806</v>
      </c>
      <c r="B15" s="57">
        <v>33904</v>
      </c>
      <c r="C15" s="58" t="s">
        <v>56</v>
      </c>
      <c r="D15" s="58" t="s">
        <v>63</v>
      </c>
      <c r="E15" s="59">
        <v>1608075</v>
      </c>
      <c r="F15" s="60" t="s">
        <v>41</v>
      </c>
      <c r="G15" s="59">
        <v>128646</v>
      </c>
      <c r="H15" s="59">
        <v>1736721</v>
      </c>
      <c r="I15" s="58" t="s">
        <v>31</v>
      </c>
      <c r="J15" s="58" t="s">
        <v>50</v>
      </c>
      <c r="K15" s="61">
        <v>45836</v>
      </c>
    </row>
    <row r="16" spans="1:16384" x14ac:dyDescent="0.25">
      <c r="A16" s="56">
        <v>45807</v>
      </c>
      <c r="B16" s="57">
        <v>34184</v>
      </c>
      <c r="C16" s="58" t="s">
        <v>56</v>
      </c>
      <c r="D16" s="58" t="s">
        <v>14</v>
      </c>
      <c r="E16" s="59">
        <v>555290</v>
      </c>
      <c r="F16" s="60" t="s">
        <v>41</v>
      </c>
      <c r="G16" s="59">
        <v>44423</v>
      </c>
      <c r="H16" s="59">
        <v>599713</v>
      </c>
      <c r="I16" s="58" t="s">
        <v>14</v>
      </c>
      <c r="J16" s="58" t="s">
        <v>49</v>
      </c>
      <c r="K16" s="61">
        <v>45837</v>
      </c>
    </row>
    <row r="17" spans="1:11" x14ac:dyDescent="0.25">
      <c r="A17" s="56">
        <v>45810</v>
      </c>
      <c r="B17" s="57">
        <v>34265</v>
      </c>
      <c r="C17" s="58" t="s">
        <v>56</v>
      </c>
      <c r="D17" s="58" t="s">
        <v>44</v>
      </c>
      <c r="E17" s="59">
        <v>1072050</v>
      </c>
      <c r="F17" s="60" t="s">
        <v>41</v>
      </c>
      <c r="G17" s="59">
        <v>85764</v>
      </c>
      <c r="H17" s="59">
        <v>1157814</v>
      </c>
      <c r="I17" s="58" t="s">
        <v>13</v>
      </c>
      <c r="J17" s="58" t="s">
        <v>43</v>
      </c>
      <c r="K17" s="61">
        <v>45840</v>
      </c>
    </row>
    <row r="18" spans="1:11" x14ac:dyDescent="0.25">
      <c r="A18" s="56">
        <v>45810</v>
      </c>
      <c r="B18" s="57">
        <v>34266</v>
      </c>
      <c r="C18" s="58" t="s">
        <v>56</v>
      </c>
      <c r="D18" s="58" t="s">
        <v>44</v>
      </c>
      <c r="E18" s="59">
        <v>1072050</v>
      </c>
      <c r="F18" s="60" t="s">
        <v>41</v>
      </c>
      <c r="G18" s="59">
        <v>85764</v>
      </c>
      <c r="H18" s="59">
        <v>1157814</v>
      </c>
      <c r="I18" s="58" t="s">
        <v>13</v>
      </c>
      <c r="J18" s="58" t="s">
        <v>43</v>
      </c>
      <c r="K18" s="61">
        <v>45840</v>
      </c>
    </row>
    <row r="19" spans="1:11" x14ac:dyDescent="0.25">
      <c r="A19" s="56">
        <v>45810</v>
      </c>
      <c r="B19" s="57">
        <v>34297</v>
      </c>
      <c r="C19" s="58" t="s">
        <v>56</v>
      </c>
      <c r="D19" s="58" t="s">
        <v>32</v>
      </c>
      <c r="E19" s="59">
        <v>1686645</v>
      </c>
      <c r="F19" s="60" t="s">
        <v>41</v>
      </c>
      <c r="G19" s="59">
        <v>134932</v>
      </c>
      <c r="H19" s="59">
        <v>1821577</v>
      </c>
      <c r="I19" s="58" t="s">
        <v>32</v>
      </c>
      <c r="J19" s="58" t="s">
        <v>45</v>
      </c>
      <c r="K19" s="61">
        <v>45840</v>
      </c>
    </row>
    <row r="20" spans="1:11" x14ac:dyDescent="0.25">
      <c r="A20" s="56">
        <v>45810</v>
      </c>
      <c r="B20" s="57">
        <v>34370</v>
      </c>
      <c r="C20" s="58" t="s">
        <v>56</v>
      </c>
      <c r="D20" s="58" t="s">
        <v>20</v>
      </c>
      <c r="E20" s="59">
        <v>5138505</v>
      </c>
      <c r="F20" s="60" t="s">
        <v>41</v>
      </c>
      <c r="G20" s="59">
        <v>411080</v>
      </c>
      <c r="H20" s="59">
        <v>5549585</v>
      </c>
      <c r="I20" s="58" t="s">
        <v>20</v>
      </c>
      <c r="J20" s="58" t="s">
        <v>51</v>
      </c>
      <c r="K20" s="61">
        <v>45840</v>
      </c>
    </row>
    <row r="21" spans="1:11" x14ac:dyDescent="0.25">
      <c r="A21" s="56">
        <v>45811</v>
      </c>
      <c r="B21" s="57">
        <v>34388</v>
      </c>
      <c r="C21" s="58" t="s">
        <v>56</v>
      </c>
      <c r="D21" s="58" t="s">
        <v>53</v>
      </c>
      <c r="E21" s="59">
        <v>1072050</v>
      </c>
      <c r="F21" s="60" t="s">
        <v>41</v>
      </c>
      <c r="G21" s="59">
        <v>85764</v>
      </c>
      <c r="H21" s="59">
        <v>1157814</v>
      </c>
      <c r="I21" s="58" t="s">
        <v>53</v>
      </c>
      <c r="J21" s="58" t="s">
        <v>54</v>
      </c>
      <c r="K21" s="61">
        <v>45841</v>
      </c>
    </row>
    <row r="22" spans="1:11" x14ac:dyDescent="0.25">
      <c r="A22" s="56">
        <v>45812</v>
      </c>
      <c r="B22" s="57">
        <v>34562</v>
      </c>
      <c r="C22" s="58" t="s">
        <v>56</v>
      </c>
      <c r="D22" s="58" t="s">
        <v>16</v>
      </c>
      <c r="E22" s="59">
        <v>1627340</v>
      </c>
      <c r="F22" s="60" t="s">
        <v>41</v>
      </c>
      <c r="G22" s="59">
        <v>130187</v>
      </c>
      <c r="H22" s="59">
        <v>1757527</v>
      </c>
      <c r="I22" s="58" t="s">
        <v>16</v>
      </c>
      <c r="J22" s="58" t="s">
        <v>48</v>
      </c>
      <c r="K22" s="61">
        <v>45842</v>
      </c>
    </row>
    <row r="23" spans="1:11" x14ac:dyDescent="0.25">
      <c r="A23" s="56">
        <v>45812</v>
      </c>
      <c r="B23" s="57">
        <v>34563</v>
      </c>
      <c r="C23" s="58" t="s">
        <v>56</v>
      </c>
      <c r="D23" s="58" t="s">
        <v>19</v>
      </c>
      <c r="E23" s="59">
        <v>1726685</v>
      </c>
      <c r="F23" s="60" t="s">
        <v>41</v>
      </c>
      <c r="G23" s="59">
        <v>138135</v>
      </c>
      <c r="H23" s="59">
        <v>1864820</v>
      </c>
      <c r="I23" s="58" t="s">
        <v>19</v>
      </c>
      <c r="J23" s="58" t="s">
        <v>47</v>
      </c>
      <c r="K23" s="61">
        <v>45842</v>
      </c>
    </row>
    <row r="24" spans="1:11" x14ac:dyDescent="0.25">
      <c r="A24" s="56">
        <v>45813</v>
      </c>
      <c r="B24" s="57">
        <v>35334</v>
      </c>
      <c r="C24" s="58" t="s">
        <v>56</v>
      </c>
      <c r="D24" s="58" t="s">
        <v>44</v>
      </c>
      <c r="E24" s="59">
        <v>1110580</v>
      </c>
      <c r="F24" s="60" t="s">
        <v>41</v>
      </c>
      <c r="G24" s="59">
        <v>88846</v>
      </c>
      <c r="H24" s="59">
        <v>1199426</v>
      </c>
      <c r="I24" s="58" t="s">
        <v>13</v>
      </c>
      <c r="J24" s="58" t="s">
        <v>43</v>
      </c>
      <c r="K24" s="61">
        <v>45843</v>
      </c>
    </row>
    <row r="25" spans="1:11" x14ac:dyDescent="0.25">
      <c r="A25" s="56">
        <v>45813</v>
      </c>
      <c r="B25" s="57">
        <v>35335</v>
      </c>
      <c r="C25" s="58" t="s">
        <v>56</v>
      </c>
      <c r="D25" s="58" t="s">
        <v>44</v>
      </c>
      <c r="E25" s="59">
        <v>1190660</v>
      </c>
      <c r="F25" s="60" t="s">
        <v>41</v>
      </c>
      <c r="G25" s="59">
        <v>95253</v>
      </c>
      <c r="H25" s="59">
        <v>1285913</v>
      </c>
      <c r="I25" s="58" t="s">
        <v>13</v>
      </c>
      <c r="J25" s="58" t="s">
        <v>43</v>
      </c>
      <c r="K25" s="61">
        <v>45843</v>
      </c>
    </row>
    <row r="26" spans="1:11" x14ac:dyDescent="0.25">
      <c r="A26" s="56">
        <v>45814</v>
      </c>
      <c r="B26" s="57">
        <v>35482</v>
      </c>
      <c r="C26" s="58" t="s">
        <v>56</v>
      </c>
      <c r="D26" s="58" t="s">
        <v>18</v>
      </c>
      <c r="E26" s="59">
        <v>1150620</v>
      </c>
      <c r="F26" s="60" t="s">
        <v>41</v>
      </c>
      <c r="G26" s="59">
        <v>92050</v>
      </c>
      <c r="H26" s="59">
        <v>1242670</v>
      </c>
      <c r="I26" s="58" t="s">
        <v>18</v>
      </c>
      <c r="J26" s="58" t="s">
        <v>42</v>
      </c>
      <c r="K26" s="61">
        <v>45844</v>
      </c>
    </row>
    <row r="27" spans="1:11" x14ac:dyDescent="0.25">
      <c r="A27" s="56">
        <v>45817</v>
      </c>
      <c r="B27" s="57">
        <v>35959</v>
      </c>
      <c r="C27" s="58" t="s">
        <v>56</v>
      </c>
      <c r="D27" s="58" t="s">
        <v>14</v>
      </c>
      <c r="E27" s="59">
        <v>555290</v>
      </c>
      <c r="F27" s="60" t="s">
        <v>41</v>
      </c>
      <c r="G27" s="59">
        <v>44423</v>
      </c>
      <c r="H27" s="59">
        <v>599713</v>
      </c>
      <c r="I27" s="58" t="s">
        <v>14</v>
      </c>
      <c r="J27" s="58" t="s">
        <v>49</v>
      </c>
      <c r="K27" s="61">
        <v>45847</v>
      </c>
    </row>
    <row r="28" spans="1:11" x14ac:dyDescent="0.25">
      <c r="A28" s="56">
        <v>45817</v>
      </c>
      <c r="B28" s="57">
        <v>35960</v>
      </c>
      <c r="C28" s="58" t="s">
        <v>56</v>
      </c>
      <c r="D28" s="58" t="s">
        <v>20</v>
      </c>
      <c r="E28" s="59">
        <v>3968620</v>
      </c>
      <c r="F28" s="60" t="s">
        <v>41</v>
      </c>
      <c r="G28" s="59">
        <v>317490</v>
      </c>
      <c r="H28" s="59">
        <v>4286110</v>
      </c>
      <c r="I28" s="58" t="s">
        <v>20</v>
      </c>
      <c r="J28" s="58" t="s">
        <v>51</v>
      </c>
      <c r="K28" s="61">
        <v>45847</v>
      </c>
    </row>
    <row r="29" spans="1:11" x14ac:dyDescent="0.25">
      <c r="A29" s="56">
        <v>45818</v>
      </c>
      <c r="B29" s="57">
        <v>35976</v>
      </c>
      <c r="C29" s="58" t="s">
        <v>56</v>
      </c>
      <c r="D29" s="58" t="s">
        <v>53</v>
      </c>
      <c r="E29" s="59">
        <v>1190660</v>
      </c>
      <c r="F29" s="60" t="s">
        <v>41</v>
      </c>
      <c r="G29" s="59">
        <v>95253</v>
      </c>
      <c r="H29" s="59">
        <v>1285913</v>
      </c>
      <c r="I29" s="58" t="s">
        <v>53</v>
      </c>
      <c r="J29" s="58" t="s">
        <v>54</v>
      </c>
      <c r="K29" s="61">
        <v>45848</v>
      </c>
    </row>
    <row r="30" spans="1:11" x14ac:dyDescent="0.25">
      <c r="A30" s="56">
        <v>45818</v>
      </c>
      <c r="B30" s="57">
        <v>35977</v>
      </c>
      <c r="C30" s="58" t="s">
        <v>56</v>
      </c>
      <c r="D30" s="58" t="s">
        <v>53</v>
      </c>
      <c r="E30" s="59">
        <v>1072050</v>
      </c>
      <c r="F30" s="60" t="s">
        <v>41</v>
      </c>
      <c r="G30" s="59">
        <v>85764</v>
      </c>
      <c r="H30" s="59">
        <v>1157814</v>
      </c>
      <c r="I30" s="58" t="s">
        <v>53</v>
      </c>
      <c r="J30" s="58" t="s">
        <v>54</v>
      </c>
      <c r="K30" s="61">
        <v>45848</v>
      </c>
    </row>
    <row r="31" spans="1:11" x14ac:dyDescent="0.25">
      <c r="A31" s="56">
        <v>45820</v>
      </c>
      <c r="B31" s="57">
        <v>36649</v>
      </c>
      <c r="C31" s="58" t="s">
        <v>56</v>
      </c>
      <c r="D31" s="58" t="s">
        <v>152</v>
      </c>
      <c r="E31" s="59">
        <v>1091315</v>
      </c>
      <c r="F31" s="60" t="s">
        <v>41</v>
      </c>
      <c r="G31" s="59">
        <v>87305</v>
      </c>
      <c r="H31" s="59">
        <v>1178620</v>
      </c>
      <c r="I31" s="58" t="s">
        <v>17</v>
      </c>
      <c r="J31" s="58" t="s">
        <v>52</v>
      </c>
      <c r="K31" s="61">
        <v>45850</v>
      </c>
    </row>
    <row r="32" spans="1:11" x14ac:dyDescent="0.25">
      <c r="A32" s="56">
        <v>45820</v>
      </c>
      <c r="B32" s="57">
        <v>36657</v>
      </c>
      <c r="C32" s="58" t="s">
        <v>56</v>
      </c>
      <c r="D32" s="58" t="s">
        <v>15</v>
      </c>
      <c r="E32" s="59">
        <v>2182630</v>
      </c>
      <c r="F32" s="60" t="s">
        <v>41</v>
      </c>
      <c r="G32" s="59">
        <v>174610</v>
      </c>
      <c r="H32" s="59">
        <v>2357240</v>
      </c>
      <c r="I32" s="58" t="s">
        <v>15</v>
      </c>
      <c r="J32" s="58" t="s">
        <v>46</v>
      </c>
      <c r="K32" s="61">
        <v>45850</v>
      </c>
    </row>
    <row r="33" spans="1:11" x14ac:dyDescent="0.25">
      <c r="A33" s="56">
        <v>45832</v>
      </c>
      <c r="B33" s="57">
        <v>3423</v>
      </c>
      <c r="C33" s="58" t="s">
        <v>57</v>
      </c>
      <c r="D33" s="58" t="s">
        <v>58</v>
      </c>
      <c r="E33" s="59">
        <v>-446460</v>
      </c>
      <c r="F33" s="60" t="s">
        <v>41</v>
      </c>
      <c r="G33" s="59">
        <v>-35716</v>
      </c>
      <c r="H33" s="59">
        <v>-482176</v>
      </c>
      <c r="I33" s="58" t="s">
        <v>13</v>
      </c>
      <c r="J33" s="58" t="s">
        <v>43</v>
      </c>
      <c r="K33" s="61">
        <v>45862</v>
      </c>
    </row>
    <row r="34" spans="1:11" x14ac:dyDescent="0.25">
      <c r="A34" s="56">
        <v>45821</v>
      </c>
      <c r="B34" s="57">
        <v>36660</v>
      </c>
      <c r="C34" s="58" t="s">
        <v>56</v>
      </c>
      <c r="D34" s="58" t="s">
        <v>44</v>
      </c>
      <c r="E34" s="59">
        <v>1726685</v>
      </c>
      <c r="F34" s="60" t="s">
        <v>41</v>
      </c>
      <c r="G34" s="59">
        <v>138135</v>
      </c>
      <c r="H34" s="59">
        <v>1864820</v>
      </c>
      <c r="I34" s="58" t="s">
        <v>13</v>
      </c>
      <c r="J34" s="58" t="s">
        <v>43</v>
      </c>
      <c r="K34" s="61">
        <v>45851</v>
      </c>
    </row>
    <row r="35" spans="1:11" x14ac:dyDescent="0.25">
      <c r="A35" s="56">
        <v>45821</v>
      </c>
      <c r="B35" s="57">
        <v>36661</v>
      </c>
      <c r="C35" s="58" t="s">
        <v>56</v>
      </c>
      <c r="D35" s="58" t="s">
        <v>44</v>
      </c>
      <c r="E35" s="59">
        <v>1131355</v>
      </c>
      <c r="F35" s="60" t="s">
        <v>41</v>
      </c>
      <c r="G35" s="59">
        <v>90508</v>
      </c>
      <c r="H35" s="59">
        <v>1221863</v>
      </c>
      <c r="I35" s="58" t="s">
        <v>13</v>
      </c>
      <c r="J35" s="58" t="s">
        <v>43</v>
      </c>
      <c r="K35" s="61">
        <v>45851</v>
      </c>
    </row>
    <row r="36" spans="1:11" x14ac:dyDescent="0.25">
      <c r="A36" s="56">
        <v>45821</v>
      </c>
      <c r="B36" s="57">
        <v>36686</v>
      </c>
      <c r="C36" s="58" t="s">
        <v>56</v>
      </c>
      <c r="D36" s="58" t="s">
        <v>153</v>
      </c>
      <c r="E36" s="59">
        <v>555290</v>
      </c>
      <c r="F36" s="60" t="s">
        <v>41</v>
      </c>
      <c r="G36" s="59">
        <v>44423</v>
      </c>
      <c r="H36" s="59">
        <v>599713</v>
      </c>
      <c r="I36" s="58" t="s">
        <v>13</v>
      </c>
      <c r="J36" s="58" t="s">
        <v>43</v>
      </c>
      <c r="K36" s="61">
        <v>45851</v>
      </c>
    </row>
    <row r="37" spans="1:11" x14ac:dyDescent="0.25">
      <c r="A37" s="56">
        <v>45824</v>
      </c>
      <c r="B37" s="57">
        <v>36990</v>
      </c>
      <c r="C37" s="58" t="s">
        <v>56</v>
      </c>
      <c r="D37" s="58" t="s">
        <v>154</v>
      </c>
      <c r="E37" s="59">
        <v>2777960</v>
      </c>
      <c r="F37" s="60" t="s">
        <v>41</v>
      </c>
      <c r="G37" s="59">
        <v>222237</v>
      </c>
      <c r="H37" s="59">
        <v>3000197</v>
      </c>
      <c r="I37" s="58" t="s">
        <v>18</v>
      </c>
      <c r="J37" s="58" t="s">
        <v>42</v>
      </c>
      <c r="K37" s="61">
        <v>45854</v>
      </c>
    </row>
    <row r="38" spans="1:11" x14ac:dyDescent="0.25">
      <c r="A38" s="56">
        <v>45824</v>
      </c>
      <c r="B38" s="57">
        <v>36991</v>
      </c>
      <c r="C38" s="58" t="s">
        <v>56</v>
      </c>
      <c r="D38" s="58" t="s">
        <v>155</v>
      </c>
      <c r="E38" s="59">
        <v>1110580</v>
      </c>
      <c r="F38" s="60" t="s">
        <v>41</v>
      </c>
      <c r="G38" s="59">
        <v>88846</v>
      </c>
      <c r="H38" s="59">
        <v>1199426</v>
      </c>
      <c r="I38" s="58" t="s">
        <v>17</v>
      </c>
      <c r="J38" s="58" t="s">
        <v>52</v>
      </c>
      <c r="K38" s="61">
        <v>45854</v>
      </c>
    </row>
    <row r="39" spans="1:11" x14ac:dyDescent="0.25">
      <c r="A39" s="56">
        <v>45824</v>
      </c>
      <c r="B39" s="57">
        <v>37065</v>
      </c>
      <c r="C39" s="58" t="s">
        <v>56</v>
      </c>
      <c r="D39" s="58" t="s">
        <v>156</v>
      </c>
      <c r="E39" s="59">
        <v>2262710</v>
      </c>
      <c r="F39" s="60" t="s">
        <v>41</v>
      </c>
      <c r="G39" s="59">
        <v>181017</v>
      </c>
      <c r="H39" s="59">
        <v>2443727</v>
      </c>
      <c r="I39" s="58" t="s">
        <v>19</v>
      </c>
      <c r="J39" s="58" t="s">
        <v>47</v>
      </c>
      <c r="K39" s="61">
        <v>45854</v>
      </c>
    </row>
    <row r="40" spans="1:11" x14ac:dyDescent="0.25">
      <c r="A40" s="56">
        <v>45824</v>
      </c>
      <c r="B40" s="57">
        <v>37066</v>
      </c>
      <c r="C40" s="58" t="s">
        <v>56</v>
      </c>
      <c r="D40" s="58" t="s">
        <v>157</v>
      </c>
      <c r="E40" s="59">
        <v>3411820</v>
      </c>
      <c r="F40" s="60" t="s">
        <v>41</v>
      </c>
      <c r="G40" s="59">
        <v>272946</v>
      </c>
      <c r="H40" s="59">
        <v>3684766</v>
      </c>
      <c r="I40" s="58" t="s">
        <v>20</v>
      </c>
      <c r="J40" s="58" t="s">
        <v>51</v>
      </c>
      <c r="K40" s="61">
        <v>45854</v>
      </c>
    </row>
    <row r="41" spans="1:11" x14ac:dyDescent="0.25">
      <c r="A41" s="56">
        <v>45826</v>
      </c>
      <c r="B41" s="57">
        <v>37158</v>
      </c>
      <c r="C41" s="58" t="s">
        <v>56</v>
      </c>
      <c r="D41" s="58" t="s">
        <v>158</v>
      </c>
      <c r="E41" s="59">
        <v>1131355</v>
      </c>
      <c r="F41" s="60" t="s">
        <v>41</v>
      </c>
      <c r="G41" s="59">
        <v>90508</v>
      </c>
      <c r="H41" s="59">
        <v>1221863</v>
      </c>
      <c r="I41" s="58" t="s">
        <v>13</v>
      </c>
      <c r="J41" s="58" t="s">
        <v>43</v>
      </c>
      <c r="K41" s="61">
        <v>45856</v>
      </c>
    </row>
    <row r="42" spans="1:11" x14ac:dyDescent="0.25">
      <c r="A42" s="56">
        <v>45826</v>
      </c>
      <c r="B42" s="57">
        <v>37159</v>
      </c>
      <c r="C42" s="58" t="s">
        <v>56</v>
      </c>
      <c r="D42" s="58" t="s">
        <v>159</v>
      </c>
      <c r="E42" s="59">
        <v>1150620</v>
      </c>
      <c r="F42" s="60" t="s">
        <v>41</v>
      </c>
      <c r="G42" s="59">
        <v>92050</v>
      </c>
      <c r="H42" s="59">
        <v>1242670</v>
      </c>
      <c r="I42" s="58" t="s">
        <v>13</v>
      </c>
      <c r="J42" s="58" t="s">
        <v>43</v>
      </c>
      <c r="K42" s="61">
        <v>45856</v>
      </c>
    </row>
    <row r="43" spans="1:11" x14ac:dyDescent="0.25">
      <c r="A43" s="56">
        <v>45826</v>
      </c>
      <c r="B43" s="57">
        <v>37160</v>
      </c>
      <c r="C43" s="58" t="s">
        <v>56</v>
      </c>
      <c r="D43" s="58" t="s">
        <v>160</v>
      </c>
      <c r="E43" s="59">
        <v>1072050</v>
      </c>
      <c r="F43" s="60" t="s">
        <v>41</v>
      </c>
      <c r="G43" s="59">
        <v>85764</v>
      </c>
      <c r="H43" s="59">
        <v>1157814</v>
      </c>
      <c r="I43" s="58" t="s">
        <v>13</v>
      </c>
      <c r="J43" s="58" t="s">
        <v>43</v>
      </c>
      <c r="K43" s="61">
        <v>45856</v>
      </c>
    </row>
    <row r="44" spans="1:11" x14ac:dyDescent="0.25">
      <c r="A44" s="56">
        <v>45827</v>
      </c>
      <c r="B44" s="57">
        <v>37333</v>
      </c>
      <c r="C44" s="58" t="s">
        <v>56</v>
      </c>
      <c r="D44" s="58" t="s">
        <v>161</v>
      </c>
      <c r="E44" s="59">
        <v>1190660</v>
      </c>
      <c r="F44" s="60" t="s">
        <v>41</v>
      </c>
      <c r="G44" s="59">
        <v>95253</v>
      </c>
      <c r="H44" s="59">
        <v>1285913</v>
      </c>
      <c r="I44" s="58" t="s">
        <v>53</v>
      </c>
      <c r="J44" s="58" t="s">
        <v>54</v>
      </c>
      <c r="K44" s="61">
        <v>45857</v>
      </c>
    </row>
    <row r="45" spans="1:11" x14ac:dyDescent="0.25">
      <c r="A45" s="56">
        <v>45827</v>
      </c>
      <c r="B45" s="57">
        <v>37981</v>
      </c>
      <c r="C45" s="58" t="s">
        <v>56</v>
      </c>
      <c r="D45" s="58" t="s">
        <v>162</v>
      </c>
      <c r="E45" s="59">
        <v>2818000</v>
      </c>
      <c r="F45" s="60" t="s">
        <v>41</v>
      </c>
      <c r="G45" s="59">
        <v>225440</v>
      </c>
      <c r="H45" s="59">
        <v>3043440</v>
      </c>
      <c r="I45" s="58" t="s">
        <v>31</v>
      </c>
      <c r="J45" s="58" t="s">
        <v>50</v>
      </c>
      <c r="K45" s="61">
        <v>45857</v>
      </c>
    </row>
    <row r="46" spans="1:11" x14ac:dyDescent="0.25">
      <c r="A46" s="56">
        <v>45827</v>
      </c>
      <c r="B46" s="57">
        <v>37982</v>
      </c>
      <c r="C46" s="58" t="s">
        <v>56</v>
      </c>
      <c r="D46" s="58" t="s">
        <v>163</v>
      </c>
      <c r="E46" s="59">
        <v>1150620</v>
      </c>
      <c r="F46" s="60" t="s">
        <v>41</v>
      </c>
      <c r="G46" s="59">
        <v>92050</v>
      </c>
      <c r="H46" s="59">
        <v>1242670</v>
      </c>
      <c r="I46" s="58" t="s">
        <v>31</v>
      </c>
      <c r="J46" s="58" t="s">
        <v>50</v>
      </c>
      <c r="K46" s="61">
        <v>45857</v>
      </c>
    </row>
    <row r="47" spans="1:11" x14ac:dyDescent="0.25">
      <c r="A47" s="56">
        <v>45827</v>
      </c>
      <c r="B47" s="57">
        <v>38284</v>
      </c>
      <c r="C47" s="58" t="s">
        <v>56</v>
      </c>
      <c r="D47" s="58" t="s">
        <v>164</v>
      </c>
      <c r="E47" s="59">
        <v>1110580</v>
      </c>
      <c r="F47" s="60" t="s">
        <v>41</v>
      </c>
      <c r="G47" s="59">
        <v>88846</v>
      </c>
      <c r="H47" s="59">
        <v>1199426</v>
      </c>
      <c r="I47" s="58" t="s">
        <v>31</v>
      </c>
      <c r="J47" s="58" t="s">
        <v>50</v>
      </c>
      <c r="K47" s="61">
        <v>45857</v>
      </c>
    </row>
    <row r="48" spans="1:11" x14ac:dyDescent="0.25">
      <c r="A48" s="56">
        <v>45828</v>
      </c>
      <c r="B48" s="57">
        <v>38670</v>
      </c>
      <c r="C48" s="58" t="s">
        <v>56</v>
      </c>
      <c r="D48" s="58" t="s">
        <v>165</v>
      </c>
      <c r="E48" s="59">
        <v>1091315</v>
      </c>
      <c r="F48" s="60" t="s">
        <v>41</v>
      </c>
      <c r="G48" s="59">
        <v>87305</v>
      </c>
      <c r="H48" s="59">
        <v>1178620</v>
      </c>
      <c r="I48" s="58" t="s">
        <v>14</v>
      </c>
      <c r="J48" s="58" t="s">
        <v>49</v>
      </c>
      <c r="K48" s="61">
        <v>45858</v>
      </c>
    </row>
    <row r="49" spans="1:11" x14ac:dyDescent="0.25">
      <c r="A49" s="56">
        <v>45828</v>
      </c>
      <c r="B49" s="57">
        <v>38671</v>
      </c>
      <c r="C49" s="58" t="s">
        <v>56</v>
      </c>
      <c r="D49" s="58" t="s">
        <v>166</v>
      </c>
      <c r="E49" s="59">
        <v>1627340</v>
      </c>
      <c r="F49" s="60" t="s">
        <v>41</v>
      </c>
      <c r="G49" s="59">
        <v>130187</v>
      </c>
      <c r="H49" s="59">
        <v>1757527</v>
      </c>
      <c r="I49" s="58" t="s">
        <v>16</v>
      </c>
      <c r="J49" s="58" t="s">
        <v>48</v>
      </c>
      <c r="K49" s="61">
        <v>45858</v>
      </c>
    </row>
    <row r="50" spans="1:11" x14ac:dyDescent="0.25">
      <c r="A50" s="56">
        <v>45829</v>
      </c>
      <c r="B50" s="57">
        <v>38682</v>
      </c>
      <c r="C50" s="58" t="s">
        <v>56</v>
      </c>
      <c r="D50" s="58" t="s">
        <v>167</v>
      </c>
      <c r="E50" s="59">
        <v>595330</v>
      </c>
      <c r="F50" s="60" t="s">
        <v>41</v>
      </c>
      <c r="G50" s="59">
        <v>47626</v>
      </c>
      <c r="H50" s="59">
        <v>642956</v>
      </c>
      <c r="I50" s="58" t="s">
        <v>13</v>
      </c>
      <c r="J50" s="58" t="s">
        <v>43</v>
      </c>
      <c r="K50" s="61">
        <v>45859</v>
      </c>
    </row>
    <row r="51" spans="1:11" x14ac:dyDescent="0.25">
      <c r="A51" s="56">
        <v>45829</v>
      </c>
      <c r="B51" s="57">
        <v>38683</v>
      </c>
      <c r="C51" s="58" t="s">
        <v>56</v>
      </c>
      <c r="D51" s="58" t="s">
        <v>168</v>
      </c>
      <c r="E51" s="59">
        <v>7401215</v>
      </c>
      <c r="F51" s="60" t="s">
        <v>41</v>
      </c>
      <c r="G51" s="59">
        <v>592097</v>
      </c>
      <c r="H51" s="59">
        <v>7993312</v>
      </c>
      <c r="I51" s="58" t="s">
        <v>13</v>
      </c>
      <c r="J51" s="58" t="s">
        <v>43</v>
      </c>
      <c r="K51" s="61">
        <v>45859</v>
      </c>
    </row>
    <row r="52" spans="1:11" x14ac:dyDescent="0.25">
      <c r="A52" s="56">
        <v>45829</v>
      </c>
      <c r="B52" s="57">
        <v>38700</v>
      </c>
      <c r="C52" s="58" t="s">
        <v>56</v>
      </c>
      <c r="D52" s="58" t="s">
        <v>169</v>
      </c>
      <c r="E52" s="59">
        <v>2301240</v>
      </c>
      <c r="F52" s="60" t="s">
        <v>41</v>
      </c>
      <c r="G52" s="59">
        <v>184099</v>
      </c>
      <c r="H52" s="59">
        <v>2485339</v>
      </c>
      <c r="I52" s="58" t="s">
        <v>18</v>
      </c>
      <c r="J52" s="58" t="s">
        <v>42</v>
      </c>
      <c r="K52" s="61">
        <v>45859</v>
      </c>
    </row>
    <row r="53" spans="1:11" x14ac:dyDescent="0.25">
      <c r="A53" s="56">
        <v>45831</v>
      </c>
      <c r="B53" s="57">
        <v>38793</v>
      </c>
      <c r="C53" s="58" t="s">
        <v>56</v>
      </c>
      <c r="D53" s="58" t="s">
        <v>170</v>
      </c>
      <c r="E53" s="59">
        <v>1705910</v>
      </c>
      <c r="F53" s="60" t="s">
        <v>41</v>
      </c>
      <c r="G53" s="59">
        <v>136473</v>
      </c>
      <c r="H53" s="59">
        <v>1842383</v>
      </c>
      <c r="I53" s="58" t="s">
        <v>31</v>
      </c>
      <c r="J53" s="58" t="s">
        <v>50</v>
      </c>
      <c r="K53" s="61">
        <v>45861</v>
      </c>
    </row>
    <row r="54" spans="1:11" x14ac:dyDescent="0.25">
      <c r="A54" s="56">
        <v>45831</v>
      </c>
      <c r="B54" s="57">
        <v>38827</v>
      </c>
      <c r="C54" s="58" t="s">
        <v>56</v>
      </c>
      <c r="D54" s="58" t="s">
        <v>171</v>
      </c>
      <c r="E54" s="59">
        <v>2301240</v>
      </c>
      <c r="F54" s="60" t="s">
        <v>41</v>
      </c>
      <c r="G54" s="59">
        <v>184099</v>
      </c>
      <c r="H54" s="59">
        <v>2485339</v>
      </c>
      <c r="I54" s="58" t="s">
        <v>15</v>
      </c>
      <c r="J54" s="58" t="s">
        <v>46</v>
      </c>
      <c r="K54" s="61">
        <v>45861</v>
      </c>
    </row>
    <row r="55" spans="1:11" x14ac:dyDescent="0.25">
      <c r="A55" s="56">
        <v>45831</v>
      </c>
      <c r="B55" s="57">
        <v>38828</v>
      </c>
      <c r="C55" s="58" t="s">
        <v>56</v>
      </c>
      <c r="D55" s="58" t="s">
        <v>172</v>
      </c>
      <c r="E55" s="59">
        <v>2381320</v>
      </c>
      <c r="F55" s="60" t="s">
        <v>41</v>
      </c>
      <c r="G55" s="59">
        <v>190506</v>
      </c>
      <c r="H55" s="59">
        <v>2571826</v>
      </c>
      <c r="I55" s="58" t="s">
        <v>19</v>
      </c>
      <c r="J55" s="58" t="s">
        <v>47</v>
      </c>
      <c r="K55" s="61">
        <v>45861</v>
      </c>
    </row>
    <row r="56" spans="1:11" x14ac:dyDescent="0.25">
      <c r="A56" s="56">
        <v>45831</v>
      </c>
      <c r="B56" s="57">
        <v>38829</v>
      </c>
      <c r="C56" s="58" t="s">
        <v>56</v>
      </c>
      <c r="D56" s="58" t="s">
        <v>173</v>
      </c>
      <c r="E56" s="59">
        <v>4563950</v>
      </c>
      <c r="F56" s="60" t="s">
        <v>41</v>
      </c>
      <c r="G56" s="59">
        <v>365116</v>
      </c>
      <c r="H56" s="59">
        <v>4929066</v>
      </c>
      <c r="I56" s="58" t="s">
        <v>20</v>
      </c>
      <c r="J56" s="58" t="s">
        <v>51</v>
      </c>
      <c r="K56" s="61">
        <v>45861</v>
      </c>
    </row>
    <row r="57" spans="1:11" x14ac:dyDescent="0.25">
      <c r="A57" s="56">
        <v>45832</v>
      </c>
      <c r="B57" s="57">
        <v>38868</v>
      </c>
      <c r="C57" s="58" t="s">
        <v>56</v>
      </c>
      <c r="D57" s="58" t="s">
        <v>174</v>
      </c>
      <c r="E57" s="59">
        <v>8433225</v>
      </c>
      <c r="F57" s="60" t="s">
        <v>41</v>
      </c>
      <c r="G57" s="59">
        <v>674658</v>
      </c>
      <c r="H57" s="59">
        <v>9107883</v>
      </c>
      <c r="I57" s="58" t="s">
        <v>18</v>
      </c>
      <c r="J57" s="58" t="s">
        <v>42</v>
      </c>
      <c r="K57" s="61">
        <v>45862</v>
      </c>
    </row>
    <row r="58" spans="1:11" x14ac:dyDescent="0.25">
      <c r="A58" s="56">
        <v>45834</v>
      </c>
      <c r="B58" s="57">
        <v>39036</v>
      </c>
      <c r="C58" s="58" t="s">
        <v>56</v>
      </c>
      <c r="D58" s="58" t="s">
        <v>175</v>
      </c>
      <c r="E58" s="59">
        <v>1072050</v>
      </c>
      <c r="F58" s="60" t="s">
        <v>41</v>
      </c>
      <c r="G58" s="59">
        <v>85764</v>
      </c>
      <c r="H58" s="59">
        <v>1157814</v>
      </c>
      <c r="I58" s="58" t="s">
        <v>13</v>
      </c>
      <c r="J58" s="58" t="s">
        <v>43</v>
      </c>
      <c r="K58" s="61">
        <v>45864</v>
      </c>
    </row>
    <row r="59" spans="1:11" x14ac:dyDescent="0.25">
      <c r="A59" s="56">
        <v>45834</v>
      </c>
      <c r="B59" s="57">
        <v>39037</v>
      </c>
      <c r="C59" s="58" t="s">
        <v>56</v>
      </c>
      <c r="D59" s="58" t="s">
        <v>176</v>
      </c>
      <c r="E59" s="59">
        <v>1608075</v>
      </c>
      <c r="F59" s="60" t="s">
        <v>41</v>
      </c>
      <c r="G59" s="59">
        <v>128646</v>
      </c>
      <c r="H59" s="59">
        <v>1736721</v>
      </c>
      <c r="I59" s="58" t="s">
        <v>13</v>
      </c>
      <c r="J59" s="58" t="s">
        <v>43</v>
      </c>
      <c r="K59" s="61">
        <v>45864</v>
      </c>
    </row>
    <row r="60" spans="1:11" x14ac:dyDescent="0.25">
      <c r="A60" s="56">
        <v>45834</v>
      </c>
      <c r="B60" s="57">
        <v>39236</v>
      </c>
      <c r="C60" s="58" t="s">
        <v>56</v>
      </c>
      <c r="D60" s="58" t="s">
        <v>177</v>
      </c>
      <c r="E60" s="59">
        <v>555290</v>
      </c>
      <c r="F60" s="60" t="s">
        <v>41</v>
      </c>
      <c r="G60" s="59">
        <v>44423</v>
      </c>
      <c r="H60" s="59">
        <v>599713</v>
      </c>
      <c r="I60" s="58" t="s">
        <v>13</v>
      </c>
      <c r="J60" s="58" t="s">
        <v>43</v>
      </c>
      <c r="K60" s="61">
        <v>45864</v>
      </c>
    </row>
    <row r="61" spans="1:11" x14ac:dyDescent="0.25">
      <c r="A61" s="56">
        <v>45838</v>
      </c>
      <c r="B61" s="57">
        <v>1194</v>
      </c>
      <c r="C61" s="58" t="s">
        <v>178</v>
      </c>
      <c r="D61" s="58" t="s">
        <v>179</v>
      </c>
      <c r="E61" s="59">
        <v>-452240</v>
      </c>
      <c r="F61" s="60" t="s">
        <v>41</v>
      </c>
      <c r="G61" s="59">
        <v>-36179</v>
      </c>
      <c r="H61" s="59">
        <v>-488419</v>
      </c>
      <c r="I61" s="58" t="s">
        <v>20</v>
      </c>
      <c r="J61" s="58" t="s">
        <v>51</v>
      </c>
      <c r="K61" s="61">
        <v>45868</v>
      </c>
    </row>
    <row r="62" spans="1:11" x14ac:dyDescent="0.25">
      <c r="A62" s="56">
        <v>45838</v>
      </c>
      <c r="B62" s="57">
        <v>1195</v>
      </c>
      <c r="C62" s="58" t="s">
        <v>178</v>
      </c>
      <c r="D62" s="58" t="s">
        <v>179</v>
      </c>
      <c r="E62" s="59">
        <v>-436526</v>
      </c>
      <c r="F62" s="60" t="s">
        <v>41</v>
      </c>
      <c r="G62" s="59">
        <v>-34922</v>
      </c>
      <c r="H62" s="59">
        <v>-471448</v>
      </c>
      <c r="I62" s="58" t="s">
        <v>14</v>
      </c>
      <c r="J62" s="58" t="s">
        <v>49</v>
      </c>
      <c r="K62" s="61">
        <v>45868</v>
      </c>
    </row>
    <row r="63" spans="1:11" x14ac:dyDescent="0.25">
      <c r="A63" s="56"/>
      <c r="B63" s="57"/>
      <c r="C63" s="58"/>
      <c r="D63" s="58"/>
      <c r="E63" s="59"/>
      <c r="F63" s="60"/>
      <c r="G63" s="59"/>
      <c r="H63" s="59">
        <f>SUM(H2:H62)</f>
        <v>119764698</v>
      </c>
      <c r="I63" s="58"/>
      <c r="J63" s="58"/>
      <c r="K63" s="61"/>
    </row>
    <row r="64" spans="1:11" x14ac:dyDescent="0.25">
      <c r="A64" s="56"/>
      <c r="B64" s="57"/>
      <c r="C64" s="58"/>
      <c r="D64" s="58"/>
      <c r="E64" s="59"/>
      <c r="F64" s="60"/>
      <c r="G64" s="59"/>
      <c r="H64" s="59"/>
      <c r="I64" s="58"/>
      <c r="J64" s="58"/>
      <c r="K64" s="61"/>
    </row>
    <row r="65" spans="1:11" x14ac:dyDescent="0.25">
      <c r="A65" s="56"/>
      <c r="B65" s="57"/>
      <c r="C65" s="58"/>
      <c r="D65" s="58"/>
      <c r="E65" s="59"/>
      <c r="F65" s="60"/>
      <c r="G65" s="59"/>
      <c r="H65" s="59"/>
      <c r="I65" s="58"/>
      <c r="J65" s="58"/>
      <c r="K65" s="61"/>
    </row>
    <row r="66" spans="1:11" x14ac:dyDescent="0.25">
      <c r="A66" s="56"/>
      <c r="B66" s="57"/>
      <c r="C66" s="58"/>
      <c r="D66" s="58"/>
      <c r="E66" s="59"/>
      <c r="F66" s="60"/>
      <c r="G66" s="59"/>
      <c r="H66" s="59"/>
      <c r="I66" s="58"/>
      <c r="J66" s="58"/>
      <c r="K66" s="61"/>
    </row>
    <row r="67" spans="1:11" x14ac:dyDescent="0.25">
      <c r="A67" s="56"/>
      <c r="B67" s="57"/>
      <c r="C67" s="58"/>
      <c r="D67" s="58"/>
      <c r="E67" s="59"/>
      <c r="F67" s="60"/>
      <c r="G67" s="59"/>
      <c r="H67" s="59"/>
      <c r="I67" s="58"/>
      <c r="J67" s="58"/>
      <c r="K67" s="61"/>
    </row>
    <row r="68" spans="1:11" x14ac:dyDescent="0.25">
      <c r="A68" s="56"/>
      <c r="B68" s="57"/>
      <c r="C68" s="58"/>
      <c r="D68" s="58"/>
      <c r="E68" s="59"/>
      <c r="F68" s="60"/>
      <c r="G68" s="59"/>
      <c r="H68" s="59"/>
      <c r="I68" s="58"/>
      <c r="J68" s="58"/>
      <c r="K68" s="61"/>
    </row>
    <row r="69" spans="1:11" x14ac:dyDescent="0.25">
      <c r="A69" s="56"/>
      <c r="B69" s="57"/>
      <c r="C69" s="58"/>
      <c r="D69" s="58"/>
      <c r="E69" s="59"/>
      <c r="F69" s="60"/>
      <c r="G69" s="59"/>
      <c r="H69" s="59"/>
      <c r="I69" s="58"/>
      <c r="J69" s="58"/>
      <c r="K69" s="61"/>
    </row>
    <row r="70" spans="1:11" x14ac:dyDescent="0.25">
      <c r="A70" s="56"/>
      <c r="B70" s="57"/>
      <c r="C70" s="58"/>
      <c r="D70" s="58"/>
      <c r="E70" s="59"/>
      <c r="F70" s="60"/>
      <c r="G70" s="59"/>
      <c r="H70" s="59"/>
      <c r="I70" s="58"/>
      <c r="J70" s="58"/>
      <c r="K70" s="61"/>
    </row>
    <row r="71" spans="1:11" x14ac:dyDescent="0.25">
      <c r="A71" s="56"/>
      <c r="B71" s="57"/>
      <c r="C71" s="58"/>
      <c r="D71" s="58"/>
      <c r="E71" s="59"/>
      <c r="F71" s="60"/>
      <c r="G71" s="59"/>
      <c r="H71" s="59"/>
      <c r="I71" s="58"/>
      <c r="J71" s="58"/>
      <c r="K71" s="61"/>
    </row>
    <row r="72" spans="1:11" x14ac:dyDescent="0.25">
      <c r="A72" s="56"/>
      <c r="B72" s="57"/>
      <c r="C72" s="58"/>
      <c r="D72" s="58"/>
      <c r="E72" s="59"/>
      <c r="F72" s="60"/>
      <c r="G72" s="59"/>
      <c r="H72" s="59"/>
      <c r="I72" s="58"/>
      <c r="J72" s="58"/>
      <c r="K72" s="61"/>
    </row>
    <row r="73" spans="1:11" x14ac:dyDescent="0.25">
      <c r="A73" s="56"/>
      <c r="B73" s="57"/>
      <c r="C73" s="58"/>
      <c r="D73" s="58"/>
      <c r="E73" s="59"/>
      <c r="F73" s="60"/>
      <c r="G73" s="59"/>
      <c r="H73" s="59"/>
      <c r="I73" s="58"/>
      <c r="J73" s="58"/>
      <c r="K73" s="61"/>
    </row>
    <row r="74" spans="1:11" x14ac:dyDescent="0.25">
      <c r="A74" s="56"/>
      <c r="B74" s="57"/>
      <c r="C74" s="58"/>
      <c r="D74" s="58"/>
      <c r="E74" s="59"/>
      <c r="F74" s="60"/>
      <c r="G74" s="59"/>
      <c r="H74" s="59"/>
      <c r="I74" s="58"/>
      <c r="J74" s="58"/>
      <c r="K74" s="61"/>
    </row>
    <row r="75" spans="1:11" x14ac:dyDescent="0.25">
      <c r="A75" s="56"/>
      <c r="B75" s="57"/>
      <c r="C75" s="58"/>
      <c r="D75" s="58"/>
      <c r="E75" s="59"/>
      <c r="F75" s="60"/>
      <c r="G75" s="59"/>
      <c r="H75" s="59"/>
      <c r="I75" s="58"/>
      <c r="J75" s="58"/>
      <c r="K75" s="61"/>
    </row>
    <row r="76" spans="1:11" x14ac:dyDescent="0.25">
      <c r="A76" s="56"/>
      <c r="B76" s="57"/>
      <c r="C76" s="58"/>
      <c r="D76" s="58"/>
      <c r="E76" s="59"/>
      <c r="F76" s="60"/>
      <c r="G76" s="59"/>
      <c r="H76" s="59"/>
      <c r="I76" s="58"/>
      <c r="J76" s="58"/>
      <c r="K76" s="61"/>
    </row>
    <row r="77" spans="1:11" x14ac:dyDescent="0.25">
      <c r="A77" s="56"/>
      <c r="B77" s="57"/>
      <c r="C77" s="58"/>
      <c r="D77" s="58"/>
      <c r="E77" s="59"/>
      <c r="F77" s="60"/>
      <c r="G77" s="59"/>
      <c r="H77" s="59"/>
      <c r="I77" s="58"/>
      <c r="J77" s="58"/>
      <c r="K77" s="61"/>
    </row>
    <row r="78" spans="1:11" x14ac:dyDescent="0.25">
      <c r="A78" s="56"/>
      <c r="B78" s="57"/>
      <c r="C78" s="58"/>
      <c r="D78" s="58"/>
      <c r="E78" s="59"/>
      <c r="F78" s="60"/>
      <c r="G78" s="59"/>
      <c r="H78" s="59"/>
      <c r="I78" s="58"/>
      <c r="J78" s="58"/>
      <c r="K78" s="61"/>
    </row>
    <row r="79" spans="1:11" x14ac:dyDescent="0.25">
      <c r="A79" s="56"/>
      <c r="B79" s="57"/>
      <c r="C79" s="58"/>
      <c r="D79" s="58"/>
      <c r="E79" s="59"/>
      <c r="F79" s="60"/>
      <c r="G79" s="59"/>
      <c r="H79" s="59"/>
      <c r="I79" s="58"/>
      <c r="J79" s="58"/>
      <c r="K79" s="61"/>
    </row>
    <row r="80" spans="1:11" x14ac:dyDescent="0.25">
      <c r="A80" s="56"/>
      <c r="B80" s="57"/>
      <c r="C80" s="58"/>
      <c r="D80" s="58"/>
      <c r="E80" s="59"/>
      <c r="F80" s="58"/>
      <c r="G80" s="59"/>
      <c r="H80" s="59"/>
      <c r="I80" s="58"/>
      <c r="J80" s="58"/>
      <c r="K80" s="61"/>
    </row>
    <row r="81" spans="1:11" x14ac:dyDescent="0.25">
      <c r="A81" s="56"/>
      <c r="B81" s="57"/>
      <c r="C81" s="58"/>
      <c r="D81" s="58"/>
      <c r="E81" s="59"/>
      <c r="F81" s="60"/>
      <c r="G81" s="59"/>
      <c r="H81" s="59"/>
      <c r="I81" s="58"/>
      <c r="J81" s="58"/>
      <c r="K81" s="61"/>
    </row>
    <row r="82" spans="1:11" x14ac:dyDescent="0.25">
      <c r="A82" s="56"/>
      <c r="B82" s="57"/>
      <c r="C82" s="58"/>
      <c r="D82" s="58"/>
      <c r="E82" s="59"/>
      <c r="F82" s="60"/>
      <c r="G82" s="59"/>
      <c r="H82" s="59"/>
      <c r="I82" s="58"/>
      <c r="J82" s="58"/>
      <c r="K82" s="61"/>
    </row>
    <row r="83" spans="1:11" x14ac:dyDescent="0.25">
      <c r="A83" s="56"/>
      <c r="B83" s="57"/>
      <c r="C83" s="58"/>
      <c r="D83" s="58"/>
      <c r="E83" s="59"/>
      <c r="F83" s="60"/>
      <c r="G83" s="59"/>
      <c r="H83" s="59"/>
      <c r="I83" s="58"/>
      <c r="J83" s="58"/>
      <c r="K83" s="61"/>
    </row>
    <row r="84" spans="1:11" x14ac:dyDescent="0.25">
      <c r="A84" s="56"/>
      <c r="B84" s="57"/>
      <c r="C84" s="58"/>
      <c r="D84" s="58"/>
      <c r="E84" s="59"/>
      <c r="F84" s="60"/>
      <c r="G84" s="59"/>
      <c r="H84" s="59"/>
      <c r="I84" s="58"/>
      <c r="J84" s="58"/>
      <c r="K84" s="61"/>
    </row>
    <row r="85" spans="1:11" x14ac:dyDescent="0.25">
      <c r="A85" s="56"/>
      <c r="B85" s="57"/>
      <c r="C85" s="58"/>
      <c r="D85" s="58"/>
      <c r="E85" s="59"/>
      <c r="F85" s="60"/>
      <c r="G85" s="59"/>
      <c r="H85" s="59"/>
      <c r="I85" s="58"/>
      <c r="J85" s="58"/>
      <c r="K85" s="61"/>
    </row>
    <row r="86" spans="1:11" x14ac:dyDescent="0.25">
      <c r="A86" s="56"/>
      <c r="B86" s="57"/>
      <c r="C86" s="58"/>
      <c r="D86" s="58"/>
      <c r="E86" s="59"/>
      <c r="F86" s="60"/>
      <c r="G86" s="59"/>
      <c r="H86" s="59"/>
      <c r="I86" s="58"/>
      <c r="J86" s="58"/>
      <c r="K86" s="61"/>
    </row>
    <row r="87" spans="1:11" x14ac:dyDescent="0.25">
      <c r="A87" s="56"/>
      <c r="B87" s="57"/>
      <c r="C87" s="58"/>
      <c r="D87" s="58"/>
      <c r="E87" s="59"/>
      <c r="F87" s="60"/>
      <c r="G87" s="59"/>
      <c r="H87" s="59"/>
      <c r="I87" s="58"/>
      <c r="J87" s="58"/>
      <c r="K87" s="61"/>
    </row>
    <row r="88" spans="1:11" x14ac:dyDescent="0.25">
      <c r="A88" s="56"/>
      <c r="B88" s="57"/>
      <c r="C88" s="58"/>
      <c r="D88" s="58"/>
      <c r="E88" s="59"/>
      <c r="F88" s="60"/>
      <c r="G88" s="59"/>
      <c r="H88" s="59"/>
      <c r="I88" s="58"/>
      <c r="J88" s="58"/>
      <c r="K88" s="61"/>
    </row>
    <row r="89" spans="1:11" x14ac:dyDescent="0.25">
      <c r="A89" s="56"/>
      <c r="B89" s="57"/>
      <c r="C89" s="58"/>
      <c r="D89" s="58"/>
      <c r="E89" s="59"/>
      <c r="F89" s="60"/>
      <c r="G89" s="59"/>
      <c r="H89" s="59"/>
      <c r="I89" s="58"/>
      <c r="J89" s="58"/>
      <c r="K89" s="61"/>
    </row>
    <row r="90" spans="1:11" x14ac:dyDescent="0.25">
      <c r="A90" s="56"/>
      <c r="B90" s="57"/>
      <c r="C90" s="58"/>
      <c r="D90" s="58"/>
      <c r="E90" s="59"/>
      <c r="F90" s="60"/>
      <c r="G90" s="59"/>
      <c r="H90" s="59"/>
      <c r="I90" s="58"/>
      <c r="J90" s="58"/>
      <c r="K90" s="61"/>
    </row>
    <row r="91" spans="1:11" x14ac:dyDescent="0.25">
      <c r="A91" s="56"/>
      <c r="B91" s="57"/>
      <c r="C91" s="58"/>
      <c r="D91" s="58"/>
      <c r="E91" s="59"/>
      <c r="F91" s="60"/>
      <c r="G91" s="59"/>
      <c r="H91" s="59"/>
      <c r="I91" s="58"/>
      <c r="J91" s="58"/>
      <c r="K91" s="61"/>
    </row>
    <row r="92" spans="1:11" x14ac:dyDescent="0.25">
      <c r="A92" s="56"/>
      <c r="B92" s="57"/>
      <c r="C92" s="58"/>
      <c r="D92" s="58"/>
      <c r="E92" s="59"/>
      <c r="F92" s="60"/>
      <c r="G92" s="59"/>
      <c r="H92" s="59"/>
      <c r="I92" s="58"/>
      <c r="J92" s="58"/>
      <c r="K92" s="61"/>
    </row>
    <row r="93" spans="1:11" x14ac:dyDescent="0.25">
      <c r="A93" s="56"/>
      <c r="B93" s="57"/>
      <c r="C93" s="58"/>
      <c r="D93" s="58"/>
      <c r="E93" s="59"/>
      <c r="F93" s="60"/>
      <c r="G93" s="59"/>
      <c r="H93" s="59"/>
      <c r="I93" s="58"/>
      <c r="J93" s="58"/>
      <c r="K93" s="61"/>
    </row>
    <row r="94" spans="1:11" x14ac:dyDescent="0.25">
      <c r="A94" s="56"/>
      <c r="B94" s="57"/>
      <c r="C94" s="58"/>
      <c r="D94" s="58"/>
      <c r="E94" s="59"/>
      <c r="F94" s="60"/>
      <c r="G94" s="59"/>
      <c r="H94" s="59"/>
      <c r="I94" s="58"/>
      <c r="J94" s="58"/>
      <c r="K94" s="61"/>
    </row>
    <row r="95" spans="1:11" x14ac:dyDescent="0.25">
      <c r="A95" s="56"/>
      <c r="B95" s="57"/>
      <c r="C95" s="58"/>
      <c r="D95" s="58"/>
      <c r="E95" s="59"/>
      <c r="F95" s="60"/>
      <c r="G95" s="59"/>
      <c r="H95" s="59"/>
      <c r="I95" s="58"/>
      <c r="J95" s="58"/>
      <c r="K95" s="61"/>
    </row>
    <row r="96" spans="1:11" x14ac:dyDescent="0.25">
      <c r="A96" s="56"/>
      <c r="B96" s="57"/>
      <c r="C96" s="58"/>
      <c r="D96" s="58"/>
      <c r="E96" s="59"/>
      <c r="F96" s="60"/>
      <c r="G96" s="59"/>
      <c r="H96" s="59"/>
      <c r="I96" s="58"/>
      <c r="J96" s="58"/>
      <c r="K96" s="61"/>
    </row>
    <row r="97" spans="1:11" x14ac:dyDescent="0.25">
      <c r="A97" s="56"/>
      <c r="B97" s="57"/>
      <c r="C97" s="58"/>
      <c r="D97" s="58"/>
      <c r="E97" s="59"/>
      <c r="F97" s="60"/>
      <c r="G97" s="59"/>
      <c r="H97" s="59"/>
      <c r="I97" s="58"/>
      <c r="J97" s="58"/>
      <c r="K97" s="61"/>
    </row>
    <row r="98" spans="1:11" x14ac:dyDescent="0.25">
      <c r="A98" s="56"/>
      <c r="B98" s="57"/>
      <c r="C98" s="58"/>
      <c r="D98" s="58"/>
      <c r="E98" s="59"/>
      <c r="F98" s="60"/>
      <c r="G98" s="59"/>
      <c r="H98" s="59"/>
      <c r="I98" s="58"/>
      <c r="J98" s="58"/>
      <c r="K98" s="61"/>
    </row>
    <row r="99" spans="1:11" x14ac:dyDescent="0.25">
      <c r="A99" s="56"/>
      <c r="B99" s="57"/>
      <c r="C99" s="58"/>
      <c r="D99" s="58"/>
      <c r="E99" s="59"/>
      <c r="F99" s="60"/>
      <c r="G99" s="59"/>
      <c r="H99" s="59"/>
      <c r="I99" s="58"/>
      <c r="J99" s="58"/>
      <c r="K99" s="61"/>
    </row>
    <row r="100" spans="1:11" x14ac:dyDescent="0.25">
      <c r="A100" s="56"/>
      <c r="B100" s="57"/>
      <c r="C100" s="58"/>
      <c r="D100" s="58"/>
      <c r="E100" s="59"/>
      <c r="F100" s="60"/>
      <c r="G100" s="59"/>
      <c r="H100" s="59"/>
      <c r="I100" s="58"/>
      <c r="J100" s="58"/>
      <c r="K100" s="61"/>
    </row>
    <row r="101" spans="1:11" x14ac:dyDescent="0.25">
      <c r="H101" s="59">
        <f>SUM(H2:H100)</f>
        <v>239529396</v>
      </c>
    </row>
  </sheetData>
  <conditionalFormatting sqref="B77:B100">
    <cfRule type="duplicateValues" dxfId="3" priority="16"/>
  </conditionalFormatting>
  <conditionalFormatting sqref="B63:B76">
    <cfRule type="duplicateValues" dxfId="2" priority="6"/>
  </conditionalFormatting>
  <conditionalFormatting sqref="B3:B62 B1">
    <cfRule type="duplicateValues" dxfId="1" priority="2"/>
  </conditionalFormatting>
  <conditionalFormatting sqref="B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Tổng </vt:lpstr>
      <vt:lpstr>Chi Tiết</vt:lpstr>
      <vt:lpstr>Hàng trả</vt:lpstr>
      <vt:lpstr>Hỗ trợ</vt:lpstr>
      <vt:lpstr>Chi tiết công nợ</vt:lpstr>
      <vt:lpstr>'Chi Tiết'!Print_Area</vt:lpstr>
      <vt:lpstr>'Chi Tiết'!Print_Titles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2023-05-16T01:18:13Z</cp:lastPrinted>
  <dcterms:created xsi:type="dcterms:W3CDTF">2023-02-25T03:11:04Z</dcterms:created>
  <dcterms:modified xsi:type="dcterms:W3CDTF">2025-08-22T02:21:28Z</dcterms:modified>
</cp:coreProperties>
</file>