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LOTTE\CÔNG NỢ\2025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  <sheet name="Chi tiết công nợ" sheetId="24" r:id="rId5"/>
  </sheets>
  <definedNames>
    <definedName name="_xlnm._FilterDatabase" localSheetId="1" hidden="1">'Chi Tiết'!$A$1:$H$32</definedName>
    <definedName name="_xlnm._FilterDatabase" localSheetId="4" hidden="1">'Chi tiết công nợ'!#REF!</definedName>
    <definedName name="_xlnm._FilterDatabase" localSheetId="2" hidden="1">'Hàng trả'!$A$1:$H$4</definedName>
    <definedName name="_xlnm._FilterDatabase" localSheetId="3" hidden="1">'Hỗ trợ'!$A$1:$I$37</definedName>
    <definedName name="_xlnm.Print_Area" localSheetId="1">'Chi Tiết'!$A$1:$H$32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H37" i="23" l="1"/>
  <c r="G3" i="22"/>
  <c r="H67" i="24"/>
  <c r="H103" i="24" l="1"/>
  <c r="H36" i="23"/>
  <c r="H34" i="23" l="1"/>
  <c r="H35" i="23"/>
  <c r="H33" i="23" l="1"/>
  <c r="G19" i="20" l="1"/>
  <c r="G20" i="20"/>
  <c r="G21" i="20"/>
  <c r="G22" i="20"/>
  <c r="G23" i="20"/>
  <c r="G24" i="20"/>
  <c r="G25" i="20"/>
  <c r="G26" i="20"/>
  <c r="G27" i="20"/>
  <c r="G28" i="20"/>
  <c r="G29" i="20"/>
  <c r="H3" i="23" l="1"/>
  <c r="H27" i="23" l="1"/>
  <c r="H28" i="23"/>
  <c r="H29" i="23"/>
  <c r="H30" i="23"/>
  <c r="H31" i="23"/>
  <c r="H32" i="23"/>
  <c r="H23" i="23" l="1"/>
  <c r="H24" i="23"/>
  <c r="H25" i="23"/>
  <c r="H26" i="23"/>
  <c r="G4" i="20" l="1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30" i="20"/>
  <c r="H5" i="23" l="1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F34" i="20" l="1"/>
  <c r="E34" i="20"/>
  <c r="G3" i="20" l="1"/>
  <c r="G31" i="20"/>
  <c r="G2" i="20"/>
  <c r="H4" i="23"/>
  <c r="H2" i="23"/>
  <c r="G2" i="22"/>
  <c r="G4" i="22" s="1"/>
  <c r="G32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<sst xmlns="http://schemas.openxmlformats.org/spreadsheetml/2006/main" count="552" uniqueCount="143">
  <si>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</si>
  <si>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</si>
  <si>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</si>
  <si>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</si>
  <si>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</si>
  <si>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</si>
  <si>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</si>
  <si>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</si>
  <si>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</si>
  <si>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</si>
  <si>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Dư nợ phải thu LOTTE</t>
  </si>
  <si>
    <t>Ngày hóa đơn</t>
  </si>
  <si>
    <t>Số hóa đơn</t>
  </si>
  <si>
    <t>CÔNG TY CỔ PHẦN TRUNG TÂM THƯƠNG MẠI LOTTE VIỆT NAM</t>
  </si>
  <si>
    <t>CÔNG TY CỔ PHẦN TRUNG TÂM THƯƠNG MẠI LOTTE VIỆT NAM - CHI NHÁNH BÌNH THUẬN</t>
  </si>
  <si>
    <t>CÔNG TY CỔ PHẦN TRUNG TÂM THƯƠNG MẠI LOTTE VIỆT NAM - CHI NHÁNH BÀ RỊA VŨNG TÀU</t>
  </si>
  <si>
    <t>CÔNG TY CỔ PHẦN TRUNG TÂM THƯƠNG MẠI LOTTE VIỆT NAM - CHI NHÁNH CẦN THƠ</t>
  </si>
  <si>
    <t>CÔNG TY CỔ PHẦN TRUNG TÂM THƯƠNG MẠI LOTTE VIỆT NAM - CHI NHÁNH BA ĐÌNH</t>
  </si>
  <si>
    <t>CÔNG TY CỔ PHẦN TRUNG TÂM THƯƠNG MẠI LOTTE VIỆT NAM - CHI NHÁNH GÒ VẤP</t>
  </si>
  <si>
    <t>CÔNG TY CỔ PHẦN TRUNG TÂM THƯƠNG MẠI LOTTE VIỆT NAM - CHI NHÁNH NHA TRANG</t>
  </si>
  <si>
    <t>CÔNG TY CỔ PHẦN TRUNG TÂM THƯƠNG MẠI LOTTE VIỆT NAM - CHI NHÁNH VINH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</si>
  <si>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</si>
  <si>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</si>
  <si>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</si>
  <si>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</si>
  <si>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</si>
  <si>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</si>
  <si>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</si>
  <si>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</si>
  <si>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</si>
  <si>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Số tiền chưa thuế</t>
  </si>
  <si>
    <t>CÔNG TY CỔ PHẦN TRUNG TÂM THƯƠNG MẠI LOTTE VIỆT NAM - CHI NHÁNH TÂY HỒ</t>
  </si>
  <si>
    <t>CÔNG TY CỔ PHẦN TRUNG TÂM THƯƠNG MẠI LOTTE VIỆT NAM - CHI NHÁNH TÂN BÌNH</t>
  </si>
  <si>
    <t>PHÍ HOẠT ĐỘNG DÙNG THỬ SẢN PHẨM,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</si>
  <si>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</si>
  <si>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</si>
  <si>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</si>
  <si>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</si>
  <si>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</si>
  <si>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</si>
  <si>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</si>
  <si>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1C24TNN</t>
  </si>
  <si>
    <t>8%</t>
  </si>
  <si>
    <t>0304741634-010</t>
  </si>
  <si>
    <t>LOTTEMART PHÚ THỌ</t>
  </si>
  <si>
    <t>0304741634</t>
  </si>
  <si>
    <t>LOTTE NAM SÀI GÒN</t>
  </si>
  <si>
    <t>0304741634-006</t>
  </si>
  <si>
    <t>0304741634-005</t>
  </si>
  <si>
    <t>0304741634-011</t>
  </si>
  <si>
    <t>0304741634-007</t>
  </si>
  <si>
    <t>0304741634-002</t>
  </si>
  <si>
    <t>0304741634-015</t>
  </si>
  <si>
    <t>0304741634-013</t>
  </si>
  <si>
    <t>0304741634-008</t>
  </si>
  <si>
    <t>CÔNG TY CỔ PHẦN TRUNG TÂM THƯƠNG MẠI LOTTE VIỆT NAM - CHI NHÁNH BÌNH DƯƠNG</t>
  </si>
  <si>
    <t>0304741634-003</t>
  </si>
  <si>
    <t>241224-01001-00065 - LOTTE NAM SÀI GÒN</t>
  </si>
  <si>
    <t>PHÍ DỊCH VỤ BÁN HÀNG</t>
  </si>
  <si>
    <t>1C25TNN</t>
  </si>
  <si>
    <t>1C25MHQ</t>
  </si>
  <si>
    <t>Bán hàng CÔNG TY CỔ PHẦN TRUNG TÂM THƯƠNG MẠI LOTTE VIỆT NAM - CHI NHÁNH BA ĐÌNH theo hóa đơn 00003556</t>
  </si>
  <si>
    <t>Bán hàng CÔNG TY CỔ PHẦN TRUNG TÂM THƯƠNG MẠI LOTTE VIỆT NAM - CHI NHÁNH BA ĐÌNH theo hóa đơn 00004673</t>
  </si>
  <si>
    <t>THEO DÕI CÔNG NỢ / CTY LOTTE - 28/02/2025</t>
  </si>
  <si>
    <t>Bảng kê hóa đơn tháng 02.2025</t>
  </si>
  <si>
    <t>Thanh toán tháng 02.2025</t>
  </si>
  <si>
    <t>Bán hàng CÔNG TY CỔ PHẦN TRUNG TÂM THƯƠNG MẠI LOTTE VIỆT NAM - CHI NHÁNH BA ĐÌNH theo hóa đơn 00006951</t>
  </si>
  <si>
    <t>Bán hàng CÔNG TY CỔ PHẦN TRUNG TÂM THƯƠNG MẠI LOTTE VIỆT NAM - CHI NHÁNH TÂY HỒ theo hóa đơn 00008407</t>
  </si>
  <si>
    <t>Bán hàng CÔNG TY CỔ PHẦN TRUNG TÂM THƯƠNG MẠI LOTTE VIỆT NAM - CHI NHÁNH BA ĐÌNH theo hóa đơn 00008776</t>
  </si>
  <si>
    <t>Bán hàng CÔNG TY CỔ PHẦN TRUNG TÂM THƯƠNG MẠI LOTTE VIỆT NAM - CHI NHÁNH TÂY HỒ theo hóa đơn 00008957</t>
  </si>
  <si>
    <t>Bán hàng CÔNG TY CỔ PHẦN TRUNG TÂM THƯƠNG MẠI LOTTE VIỆT NAM - CHI NHÁNH BA ĐÌNH theo hóa đơn 00010630</t>
  </si>
  <si>
    <t>Ho tro phi van chuyen</t>
  </si>
  <si>
    <t>Bán hàng cho CÔNG TY CỔ PHẦN TRUNG TÂM THƯƠNG MẠI LOTTE VIỆT NAM - CHI NHÁNH NHA TRANG theo hóa đơn 00012457</t>
  </si>
  <si>
    <t>Bán hàng CÔNG TY CỔ PHẦN TRUNG TÂM THƯƠNG MẠI LOTTE VIỆT NAM - CHI NHÁNH TÂY HỒ theo hóa đơn 00012580</t>
  </si>
  <si>
    <t>Bán hàng CÔNG TY CỔ PHẦN TRUNG TÂM THƯƠNG MẠI LOTTE VIỆT NAM - CHI NHÁNH BA ĐÌNH theo hóa đơn 00012581</t>
  </si>
  <si>
    <t>00006951</t>
  </si>
  <si>
    <t>00006978</t>
  </si>
  <si>
    <t>00006980</t>
  </si>
  <si>
    <t>00007871</t>
  </si>
  <si>
    <t>00007872</t>
  </si>
  <si>
    <t>00007873</t>
  </si>
  <si>
    <t>00007874</t>
  </si>
  <si>
    <t>00008173</t>
  </si>
  <si>
    <t>00008407</t>
  </si>
  <si>
    <t>00008635</t>
  </si>
  <si>
    <t>00008712</t>
  </si>
  <si>
    <t>00008713</t>
  </si>
  <si>
    <t>00008776</t>
  </si>
  <si>
    <t>00008805</t>
  </si>
  <si>
    <t>00008806</t>
  </si>
  <si>
    <t>00008807</t>
  </si>
  <si>
    <t>00008957</t>
  </si>
  <si>
    <t>00010500</t>
  </si>
  <si>
    <t>00010630</t>
  </si>
  <si>
    <t>00010646</t>
  </si>
  <si>
    <t>00010647</t>
  </si>
  <si>
    <t>00010648</t>
  </si>
  <si>
    <t>00012580</t>
  </si>
  <si>
    <t>00012581</t>
  </si>
  <si>
    <t>00012607</t>
  </si>
  <si>
    <t>00012608</t>
  </si>
  <si>
    <t>00012723</t>
  </si>
  <si>
    <t>00012768</t>
  </si>
  <si>
    <t>00012789</t>
  </si>
  <si>
    <t>00013908</t>
  </si>
  <si>
    <t>00000323</t>
  </si>
  <si>
    <t>00000324</t>
  </si>
  <si>
    <t>00001693</t>
  </si>
  <si>
    <t>00001115</t>
  </si>
  <si>
    <t>00001370</t>
  </si>
  <si>
    <t>00000799</t>
  </si>
  <si>
    <t>00000890</t>
  </si>
  <si>
    <t>00001445</t>
  </si>
  <si>
    <t>00000981</t>
  </si>
  <si>
    <t>00001066</t>
  </si>
  <si>
    <t>00001119</t>
  </si>
  <si>
    <t>00001153</t>
  </si>
  <si>
    <t>00001398</t>
  </si>
  <si>
    <t>00002046</t>
  </si>
  <si>
    <t>00000996</t>
  </si>
  <si>
    <t>00001121</t>
  </si>
  <si>
    <t>00001168</t>
  </si>
  <si>
    <t>00001169</t>
  </si>
  <si>
    <t>00001555</t>
  </si>
  <si>
    <t>00001261</t>
  </si>
  <si>
    <t>00001537</t>
  </si>
  <si>
    <t>00001944</t>
  </si>
  <si>
    <t>00001123</t>
  </si>
  <si>
    <t>00001551</t>
  </si>
  <si>
    <t>00000816</t>
  </si>
  <si>
    <t>00000312</t>
  </si>
  <si>
    <t>00000313</t>
  </si>
  <si>
    <t>00000314</t>
  </si>
  <si>
    <t>00000315</t>
  </si>
  <si>
    <t>00000316</t>
  </si>
  <si>
    <t>00000317</t>
  </si>
  <si>
    <t>00000318</t>
  </si>
  <si>
    <t>00000319</t>
  </si>
  <si>
    <t>00000320</t>
  </si>
  <si>
    <t>00000321</t>
  </si>
  <si>
    <t>00000322</t>
  </si>
  <si>
    <t>PHÍ HỖ TRỢ SINH NHẬT 2024</t>
  </si>
  <si>
    <t>Chiết khấu cơ bản tháng 01/2025 - 6.5%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</si>
</sst>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1" applyNumberFormat="1" applyFont="1" applyAlignment="1">
      <alignment horizontal="left"/>
    </xf>
    <xf numFmtId="165" fontId="12" fillId="0" borderId="5" xfId="1" applyNumberFormat="1" applyFont="1" applyBorder="1" applyAlignment="1">
      <alignment vertical="center" wrapText="1"/>
    </xf>
    <xf numFmtId="165" fontId="2" fillId="0" borderId="0" xfId="0" applyNumberFormat="1" applyFont="1" applyAlignment="1">
      <alignment horizontal="center" vertical="center"/>
    </xf>
    <xf numFmtId="0" fontId="10" fillId="4" borderId="5" xfId="0" applyNumberFormat="1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14" fontId="14" fillId="5" borderId="6" xfId="0" applyNumberFormat="1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38" fontId="14" fillId="5" borderId="7" xfId="0" applyNumberFormat="1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4" fontId="15" fillId="0" borderId="9" xfId="0" applyNumberFormat="1" applyFont="1" applyBorder="1" applyAlignment="1">
      <alignment horizontal="center" vertical="center"/>
    </xf>
    <xf numFmtId="0" fontId="15" fillId="0" borderId="9" xfId="0" applyNumberFormat="1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38" fontId="15" fillId="0" borderId="9" xfId="0" applyNumberFormat="1" applyFont="1" applyBorder="1" applyAlignment="1">
      <alignment horizontal="right" vertical="center"/>
    </xf>
    <xf numFmtId="0" fontId="15" fillId="0" borderId="9" xfId="0" applyFont="1" applyBorder="1" applyAlignment="1">
      <alignment horizontal="right" vertical="center"/>
    </xf>
    <xf numFmtId="14" fontId="15" fillId="0" borderId="0" xfId="0" applyNumberFormat="1" applyFont="1" applyBorder="1" applyAlignment="1">
      <alignment horizontal="left" vertical="center"/>
    </xf>
    <xf numFmtId="0" fontId="15" fillId="0" borderId="9" xfId="0" applyFont="1" applyFill="1" applyBorder="1" applyAlignment="1">
      <alignment horizontal="left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I3" sqref="I3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64" t="s">
        <v>63</v>
      </c>
      <c r="B1" s="64"/>
      <c r="C1" s="64"/>
      <c r="D1" s="64"/>
      <c r="E1" s="64"/>
      <c r="F1" s="64"/>
      <c r="G1" s="64"/>
    </row>
    <row r="2" spans="1:11" ht="31.5" x14ac:dyDescent="0.25">
      <c r="A2" s="13" t="s">
        <v>1</v>
      </c>
      <c r="B2" s="14" t="s">
        <v>2</v>
      </c>
      <c r="C2" s="23" t="s">
        <v>3</v>
      </c>
      <c r="D2" s="23" t="s">
        <v>0</v>
      </c>
      <c r="E2" s="14" t="s">
        <v>4</v>
      </c>
      <c r="F2" s="14" t="s">
        <v>5</v>
      </c>
      <c r="G2" s="14" t="s">
        <v>28</v>
      </c>
      <c r="H2" s="7"/>
      <c r="I2" s="7"/>
    </row>
    <row r="3" spans="1:11" ht="15.75" x14ac:dyDescent="0.25">
      <c r="A3" s="26"/>
      <c r="B3" s="27" t="s">
        <v>9</v>
      </c>
      <c r="C3" s="70">
        <v>484548413</v>
      </c>
      <c r="D3" s="71"/>
      <c r="E3" s="27"/>
      <c r="F3" s="27"/>
      <c r="G3" s="27"/>
      <c r="H3" s="7"/>
      <c r="I3" s="7"/>
      <c r="J3" s="47"/>
      <c r="K3" s="47"/>
    </row>
    <row r="4" spans="1:11" ht="15.75" x14ac:dyDescent="0.25">
      <c r="A4" s="12"/>
      <c r="B4" s="8" t="s">
        <v>64</v>
      </c>
      <c r="C4" s="9">
        <v>83493855</v>
      </c>
      <c r="D4" s="9">
        <v>6679508</v>
      </c>
      <c r="E4" s="9"/>
      <c r="F4" s="10"/>
      <c r="G4" s="10"/>
      <c r="H4" s="47"/>
      <c r="I4" s="50"/>
    </row>
    <row r="5" spans="1:11" ht="15.75" x14ac:dyDescent="0.25">
      <c r="A5" s="22"/>
      <c r="B5" s="21"/>
      <c r="C5" s="9"/>
      <c r="D5" s="9"/>
      <c r="E5" s="9"/>
      <c r="F5" s="10"/>
      <c r="G5" s="11"/>
    </row>
    <row r="6" spans="1:11" ht="15.75" x14ac:dyDescent="0.25">
      <c r="A6" s="65" t="s">
        <v>6</v>
      </c>
      <c r="B6" s="66"/>
      <c r="C6" s="15">
        <f>SUM(C4:C4)</f>
        <v>83493855</v>
      </c>
      <c r="D6" s="15">
        <f>SUM(D4:D4)</f>
        <v>6679508</v>
      </c>
      <c r="E6" s="15"/>
      <c r="F6" s="17"/>
      <c r="G6" s="15"/>
    </row>
    <row r="7" spans="1:11" ht="15.75" x14ac:dyDescent="0.25">
      <c r="A7" s="12"/>
      <c r="B7" s="21" t="s">
        <v>29</v>
      </c>
      <c r="C7" s="9"/>
      <c r="D7" s="9"/>
      <c r="E7" s="9">
        <v>3118509</v>
      </c>
      <c r="F7" s="10"/>
      <c r="G7" s="11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65" t="s">
        <v>7</v>
      </c>
      <c r="B9" s="66"/>
      <c r="C9" s="15"/>
      <c r="D9" s="15"/>
      <c r="E9" s="15">
        <f>SUM(E7:E8)</f>
        <v>3118509</v>
      </c>
      <c r="F9" s="17"/>
      <c r="G9" s="18"/>
      <c r="I9" s="47"/>
    </row>
    <row r="10" spans="1:11" ht="15.75" x14ac:dyDescent="0.25">
      <c r="A10" s="12"/>
      <c r="B10" s="21" t="s">
        <v>5</v>
      </c>
      <c r="C10" s="9"/>
      <c r="D10" s="9"/>
      <c r="E10" s="9"/>
      <c r="F10" s="10">
        <v>59818822</v>
      </c>
      <c r="G10" s="11"/>
      <c r="I10" s="47"/>
    </row>
    <row r="11" spans="1:11" ht="15.75" x14ac:dyDescent="0.25">
      <c r="A11" s="12"/>
      <c r="B11" s="21"/>
      <c r="C11" s="9"/>
      <c r="D11" s="9"/>
      <c r="E11" s="9"/>
      <c r="F11" s="10"/>
      <c r="G11" s="11"/>
    </row>
    <row r="12" spans="1:11" ht="15.75" x14ac:dyDescent="0.25">
      <c r="A12" s="65" t="s">
        <v>27</v>
      </c>
      <c r="B12" s="66"/>
      <c r="C12" s="15"/>
      <c r="D12" s="15"/>
      <c r="E12" s="15"/>
      <c r="F12" s="15">
        <f>SUM(F10:F11)</f>
        <v>59818822</v>
      </c>
      <c r="G12" s="18"/>
    </row>
    <row r="13" spans="1:11" ht="15.75" x14ac:dyDescent="0.25">
      <c r="A13" s="12"/>
      <c r="B13" s="21" t="s">
        <v>65</v>
      </c>
      <c r="C13" s="9"/>
      <c r="D13" s="9"/>
      <c r="E13" s="9"/>
      <c r="F13" s="10"/>
      <c r="G13" s="10">
        <v>246190342</v>
      </c>
      <c r="H13" s="47"/>
    </row>
    <row r="14" spans="1:11" ht="15.75" x14ac:dyDescent="0.25">
      <c r="A14" s="12"/>
      <c r="B14" s="8"/>
      <c r="C14" s="9"/>
      <c r="D14" s="9"/>
      <c r="E14" s="9"/>
      <c r="F14" s="10"/>
      <c r="G14" s="10"/>
    </row>
    <row r="15" spans="1:11" ht="15.75" x14ac:dyDescent="0.25">
      <c r="A15" s="65" t="s">
        <v>8</v>
      </c>
      <c r="B15" s="66"/>
      <c r="C15" s="19"/>
      <c r="D15" s="19"/>
      <c r="E15" s="16"/>
      <c r="F15" s="18"/>
      <c r="G15" s="20">
        <f>SUM(G13:G14)</f>
        <v>246190342</v>
      </c>
      <c r="I15" s="46"/>
      <c r="J15" s="47"/>
    </row>
    <row r="16" spans="1:11" ht="21.75" customHeight="1" x14ac:dyDescent="0.3">
      <c r="A16" s="67" t="s">
        <v>10</v>
      </c>
      <c r="B16" s="68"/>
      <c r="C16" s="68"/>
      <c r="D16" s="68"/>
      <c r="E16" s="68"/>
      <c r="F16" s="69"/>
      <c r="G16" s="28">
        <f>C3+C6+D6-E9-F12-G15</f>
        <v>265594103</v>
      </c>
      <c r="I16" s="46"/>
      <c r="J16" s="47"/>
    </row>
    <row r="17" spans="1:10" ht="15.75" x14ac:dyDescent="0.25">
      <c r="A17" s="2"/>
      <c r="B17" s="5"/>
      <c r="C17" s="24"/>
      <c r="D17" s="24"/>
      <c r="E17" s="3"/>
      <c r="G17" s="47"/>
      <c r="I17" s="47"/>
      <c r="J17" s="47"/>
    </row>
    <row r="18" spans="1:10" ht="15.75" x14ac:dyDescent="0.25">
      <c r="A18" s="2"/>
      <c r="B18" s="5"/>
      <c r="C18" s="24"/>
      <c r="D18" s="24"/>
      <c r="E18" s="3"/>
      <c r="G18" s="47"/>
      <c r="I18" s="46"/>
      <c r="J18" s="47"/>
    </row>
    <row r="19" spans="1:10" ht="15.75" x14ac:dyDescent="0.25">
      <c r="A19" s="2"/>
      <c r="B19" s="5"/>
      <c r="C19" s="24"/>
      <c r="D19" s="24"/>
      <c r="E19" s="3"/>
      <c r="F19" s="1"/>
      <c r="G19" s="47"/>
      <c r="I19" s="47"/>
    </row>
    <row r="20" spans="1:10" ht="15.75" x14ac:dyDescent="0.25">
      <c r="A20" s="6"/>
      <c r="C20" s="25"/>
      <c r="D20" s="25"/>
      <c r="E20" s="4"/>
      <c r="F20" s="1"/>
      <c r="G20" s="47"/>
      <c r="H20" s="46"/>
    </row>
    <row r="21" spans="1:10" ht="15.75" x14ac:dyDescent="0.25">
      <c r="F21" s="1"/>
      <c r="G21" s="48"/>
      <c r="H21" s="46"/>
    </row>
    <row r="22" spans="1:10" x14ac:dyDescent="0.25">
      <c r="G22" s="47"/>
      <c r="H22" s="46"/>
    </row>
    <row r="23" spans="1:10" x14ac:dyDescent="0.25">
      <c r="H23" s="46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workbookViewId="0">
      <pane ySplit="1" topLeftCell="A29" activePane="bottomLeft" state="frozen"/>
      <selection pane="bottomLeft" activeCell="G32" sqref="G32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41.7109375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9.42578125" style="32" bestFit="1" customWidth="1"/>
    <col min="12" max="12" width="17.5703125" style="32" bestFit="1" customWidth="1"/>
    <col min="13" max="16384" width="9.140625" style="32"/>
  </cols>
  <sheetData>
    <row r="1" spans="1:8" ht="27.75" customHeight="1" x14ac:dyDescent="0.2">
      <c r="A1" s="29" t="s">
        <v>21</v>
      </c>
      <c r="B1" s="29" t="s">
        <v>12</v>
      </c>
      <c r="C1" s="30" t="s">
        <v>11</v>
      </c>
      <c r="D1" s="29" t="s">
        <v>22</v>
      </c>
      <c r="E1" s="29" t="s">
        <v>23</v>
      </c>
      <c r="F1" s="29" t="s">
        <v>0</v>
      </c>
      <c r="G1" s="29" t="s">
        <v>24</v>
      </c>
      <c r="H1" s="31" t="s">
        <v>25</v>
      </c>
    </row>
    <row r="2" spans="1:8" ht="39.75" customHeight="1" x14ac:dyDescent="0.2">
      <c r="A2" s="33">
        <v>1</v>
      </c>
      <c r="B2" s="45" t="s">
        <v>75</v>
      </c>
      <c r="C2" s="43">
        <v>45691</v>
      </c>
      <c r="D2" s="34" t="s">
        <v>17</v>
      </c>
      <c r="E2" s="35">
        <v>1110580</v>
      </c>
      <c r="F2" s="35">
        <v>88846</v>
      </c>
      <c r="G2" s="35">
        <f>+E2+F2</f>
        <v>1199426</v>
      </c>
      <c r="H2" s="36"/>
    </row>
    <row r="3" spans="1:8" ht="39.75" customHeight="1" x14ac:dyDescent="0.2">
      <c r="A3" s="33">
        <v>2</v>
      </c>
      <c r="B3" s="45" t="s">
        <v>76</v>
      </c>
      <c r="C3" s="43">
        <v>45692</v>
      </c>
      <c r="D3" s="34" t="s">
        <v>14</v>
      </c>
      <c r="E3" s="35">
        <v>1608075</v>
      </c>
      <c r="F3" s="35">
        <v>128646</v>
      </c>
      <c r="G3" s="35">
        <f t="shared" ref="G3:G31" si="0">+E3+F3</f>
        <v>1736721</v>
      </c>
      <c r="H3" s="36"/>
    </row>
    <row r="4" spans="1:8" ht="39.75" customHeight="1" x14ac:dyDescent="0.2">
      <c r="A4" s="33">
        <v>3</v>
      </c>
      <c r="B4" s="45" t="s">
        <v>77</v>
      </c>
      <c r="C4" s="43">
        <v>45692</v>
      </c>
      <c r="D4" s="34" t="s">
        <v>32</v>
      </c>
      <c r="E4" s="35">
        <v>2262710</v>
      </c>
      <c r="F4" s="35">
        <v>181017</v>
      </c>
      <c r="G4" s="35">
        <f t="shared" ref="G4:G30" si="1">+E4+F4</f>
        <v>2443727</v>
      </c>
      <c r="H4" s="36"/>
    </row>
    <row r="5" spans="1:8" ht="39.75" customHeight="1" x14ac:dyDescent="0.2">
      <c r="A5" s="33">
        <v>4</v>
      </c>
      <c r="B5" s="45" t="s">
        <v>78</v>
      </c>
      <c r="C5" s="43">
        <v>45694</v>
      </c>
      <c r="D5" s="34" t="s">
        <v>20</v>
      </c>
      <c r="E5" s="35">
        <v>10238480</v>
      </c>
      <c r="F5" s="35">
        <v>819078</v>
      </c>
      <c r="G5" s="35">
        <f t="shared" si="1"/>
        <v>11057558</v>
      </c>
      <c r="H5" s="36"/>
    </row>
    <row r="6" spans="1:8" ht="39.75" customHeight="1" x14ac:dyDescent="0.2">
      <c r="A6" s="33">
        <v>5</v>
      </c>
      <c r="B6" s="45" t="s">
        <v>79</v>
      </c>
      <c r="C6" s="43">
        <v>45694</v>
      </c>
      <c r="D6" s="34" t="s">
        <v>15</v>
      </c>
      <c r="E6" s="35">
        <v>4563950</v>
      </c>
      <c r="F6" s="35">
        <v>365116</v>
      </c>
      <c r="G6" s="35">
        <f t="shared" si="1"/>
        <v>4929066</v>
      </c>
      <c r="H6" s="36"/>
    </row>
    <row r="7" spans="1:8" ht="39.75" customHeight="1" x14ac:dyDescent="0.2">
      <c r="A7" s="33">
        <v>6</v>
      </c>
      <c r="B7" s="45" t="s">
        <v>80</v>
      </c>
      <c r="C7" s="43">
        <v>45694</v>
      </c>
      <c r="D7" s="34" t="s">
        <v>19</v>
      </c>
      <c r="E7" s="35">
        <v>3394065</v>
      </c>
      <c r="F7" s="35">
        <v>271525</v>
      </c>
      <c r="G7" s="35">
        <f t="shared" si="1"/>
        <v>3665590</v>
      </c>
      <c r="H7" s="36"/>
    </row>
    <row r="8" spans="1:8" ht="39.75" customHeight="1" x14ac:dyDescent="0.2">
      <c r="A8" s="33">
        <v>7</v>
      </c>
      <c r="B8" s="45" t="s">
        <v>81</v>
      </c>
      <c r="C8" s="43">
        <v>45694</v>
      </c>
      <c r="D8" s="34" t="s">
        <v>16</v>
      </c>
      <c r="E8" s="35">
        <v>2182630</v>
      </c>
      <c r="F8" s="35">
        <v>174610</v>
      </c>
      <c r="G8" s="35">
        <f t="shared" si="1"/>
        <v>2357240</v>
      </c>
      <c r="H8" s="36"/>
    </row>
    <row r="9" spans="1:8" ht="39.75" customHeight="1" x14ac:dyDescent="0.2">
      <c r="A9" s="33">
        <v>8</v>
      </c>
      <c r="B9" s="45" t="s">
        <v>82</v>
      </c>
      <c r="C9" s="43">
        <v>45695</v>
      </c>
      <c r="D9" s="34" t="s">
        <v>13</v>
      </c>
      <c r="E9" s="35">
        <v>4525420</v>
      </c>
      <c r="F9" s="35">
        <v>362034</v>
      </c>
      <c r="G9" s="35">
        <f t="shared" si="1"/>
        <v>4887454</v>
      </c>
      <c r="H9" s="36"/>
    </row>
    <row r="10" spans="1:8" ht="39.75" customHeight="1" x14ac:dyDescent="0.2">
      <c r="A10" s="33">
        <v>9</v>
      </c>
      <c r="B10" s="45" t="s">
        <v>83</v>
      </c>
      <c r="C10" s="43">
        <v>45695</v>
      </c>
      <c r="D10" s="34" t="s">
        <v>31</v>
      </c>
      <c r="E10" s="35">
        <v>6746580</v>
      </c>
      <c r="F10" s="35">
        <v>539726</v>
      </c>
      <c r="G10" s="35">
        <f t="shared" si="1"/>
        <v>7286306</v>
      </c>
      <c r="H10" s="36"/>
    </row>
    <row r="11" spans="1:8" ht="39.75" customHeight="1" x14ac:dyDescent="0.2">
      <c r="A11" s="33">
        <v>10</v>
      </c>
      <c r="B11" s="45" t="s">
        <v>84</v>
      </c>
      <c r="C11" s="43">
        <v>45696</v>
      </c>
      <c r="D11" s="34" t="s">
        <v>32</v>
      </c>
      <c r="E11" s="35">
        <v>1845449</v>
      </c>
      <c r="F11" s="35">
        <v>147636</v>
      </c>
      <c r="G11" s="35">
        <f t="shared" si="1"/>
        <v>1993085</v>
      </c>
      <c r="H11" s="36"/>
    </row>
    <row r="12" spans="1:8" ht="39.75" customHeight="1" x14ac:dyDescent="0.2">
      <c r="A12" s="33">
        <v>11</v>
      </c>
      <c r="B12" s="45" t="s">
        <v>85</v>
      </c>
      <c r="C12" s="43">
        <v>45698</v>
      </c>
      <c r="D12" s="34" t="s">
        <v>55</v>
      </c>
      <c r="E12" s="35">
        <v>1429248</v>
      </c>
      <c r="F12" s="35">
        <v>114340</v>
      </c>
      <c r="G12" s="35">
        <f t="shared" si="1"/>
        <v>1543588</v>
      </c>
      <c r="H12" s="36"/>
    </row>
    <row r="13" spans="1:8" ht="39.75" customHeight="1" x14ac:dyDescent="0.2">
      <c r="A13" s="33">
        <v>12</v>
      </c>
      <c r="B13" s="45" t="s">
        <v>86</v>
      </c>
      <c r="C13" s="43">
        <v>45698</v>
      </c>
      <c r="D13" s="34" t="s">
        <v>55</v>
      </c>
      <c r="E13" s="35">
        <v>1429248</v>
      </c>
      <c r="F13" s="35">
        <v>114340</v>
      </c>
      <c r="G13" s="35">
        <f t="shared" si="1"/>
        <v>1543588</v>
      </c>
      <c r="H13" s="36"/>
    </row>
    <row r="14" spans="1:8" ht="39.75" customHeight="1" x14ac:dyDescent="0.2">
      <c r="A14" s="33">
        <v>13</v>
      </c>
      <c r="B14" s="45" t="s">
        <v>87</v>
      </c>
      <c r="C14" s="43">
        <v>45698</v>
      </c>
      <c r="D14" s="34" t="s">
        <v>17</v>
      </c>
      <c r="E14" s="35">
        <v>2389180</v>
      </c>
      <c r="F14" s="35">
        <v>191134</v>
      </c>
      <c r="G14" s="35">
        <f t="shared" si="1"/>
        <v>2580314</v>
      </c>
      <c r="H14" s="36"/>
    </row>
    <row r="15" spans="1:8" ht="39.75" customHeight="1" x14ac:dyDescent="0.2">
      <c r="A15" s="33">
        <v>14</v>
      </c>
      <c r="B15" s="45" t="s">
        <v>88</v>
      </c>
      <c r="C15" s="43">
        <v>45698</v>
      </c>
      <c r="D15" s="34" t="s">
        <v>19</v>
      </c>
      <c r="E15" s="35">
        <v>2262710</v>
      </c>
      <c r="F15" s="35">
        <v>181017</v>
      </c>
      <c r="G15" s="35">
        <f t="shared" si="1"/>
        <v>2443727</v>
      </c>
      <c r="H15" s="36"/>
    </row>
    <row r="16" spans="1:8" ht="39.75" customHeight="1" x14ac:dyDescent="0.2">
      <c r="A16" s="33">
        <v>15</v>
      </c>
      <c r="B16" s="45" t="s">
        <v>89</v>
      </c>
      <c r="C16" s="43">
        <v>45698</v>
      </c>
      <c r="D16" s="34" t="s">
        <v>15</v>
      </c>
      <c r="E16" s="35">
        <v>1726685</v>
      </c>
      <c r="F16" s="35">
        <v>138135</v>
      </c>
      <c r="G16" s="35">
        <f t="shared" si="1"/>
        <v>1864820</v>
      </c>
      <c r="H16" s="36"/>
    </row>
    <row r="17" spans="1:8" ht="39.75" customHeight="1" x14ac:dyDescent="0.2">
      <c r="A17" s="33">
        <v>16</v>
      </c>
      <c r="B17" s="45" t="s">
        <v>90</v>
      </c>
      <c r="C17" s="43">
        <v>45698</v>
      </c>
      <c r="D17" s="34" t="s">
        <v>16</v>
      </c>
      <c r="E17" s="35">
        <v>1738398</v>
      </c>
      <c r="F17" s="35">
        <v>139072</v>
      </c>
      <c r="G17" s="35">
        <f t="shared" si="1"/>
        <v>1877470</v>
      </c>
      <c r="H17" s="36"/>
    </row>
    <row r="18" spans="1:8" ht="39.75" customHeight="1" x14ac:dyDescent="0.2">
      <c r="A18" s="33">
        <v>17</v>
      </c>
      <c r="B18" s="45" t="s">
        <v>91</v>
      </c>
      <c r="C18" s="43">
        <v>45700</v>
      </c>
      <c r="D18" s="34" t="s">
        <v>31</v>
      </c>
      <c r="E18" s="35">
        <v>3293210</v>
      </c>
      <c r="F18" s="35">
        <v>263457</v>
      </c>
      <c r="G18" s="35">
        <f t="shared" si="1"/>
        <v>3556667</v>
      </c>
      <c r="H18" s="36"/>
    </row>
    <row r="19" spans="1:8" ht="39.75" customHeight="1" x14ac:dyDescent="0.2">
      <c r="A19" s="33">
        <v>18</v>
      </c>
      <c r="B19" s="45" t="s">
        <v>92</v>
      </c>
      <c r="C19" s="43">
        <v>45703</v>
      </c>
      <c r="D19" s="34" t="s">
        <v>13</v>
      </c>
      <c r="E19" s="35">
        <v>2381320</v>
      </c>
      <c r="F19" s="35">
        <v>190506</v>
      </c>
      <c r="G19" s="35">
        <f t="shared" ref="G19:G29" si="2">+E19+F19</f>
        <v>2571826</v>
      </c>
      <c r="H19" s="49"/>
    </row>
    <row r="20" spans="1:8" ht="39.75" customHeight="1" x14ac:dyDescent="0.2">
      <c r="A20" s="33">
        <v>19</v>
      </c>
      <c r="B20" s="45" t="s">
        <v>93</v>
      </c>
      <c r="C20" s="43">
        <v>45705</v>
      </c>
      <c r="D20" s="34" t="s">
        <v>17</v>
      </c>
      <c r="E20" s="35">
        <v>1190660</v>
      </c>
      <c r="F20" s="35">
        <v>95253</v>
      </c>
      <c r="G20" s="35">
        <f t="shared" si="2"/>
        <v>1285913</v>
      </c>
      <c r="H20" s="49"/>
    </row>
    <row r="21" spans="1:8" ht="39.75" customHeight="1" x14ac:dyDescent="0.2">
      <c r="A21" s="33">
        <v>20</v>
      </c>
      <c r="B21" s="45" t="s">
        <v>94</v>
      </c>
      <c r="C21" s="43">
        <v>45705</v>
      </c>
      <c r="D21" s="34" t="s">
        <v>15</v>
      </c>
      <c r="E21" s="35">
        <v>5080710</v>
      </c>
      <c r="F21" s="35">
        <v>406457</v>
      </c>
      <c r="G21" s="35">
        <f t="shared" si="2"/>
        <v>5487167</v>
      </c>
      <c r="H21" s="49"/>
    </row>
    <row r="22" spans="1:8" ht="39.75" customHeight="1" x14ac:dyDescent="0.2">
      <c r="A22" s="33">
        <v>21</v>
      </c>
      <c r="B22" s="45" t="s">
        <v>95</v>
      </c>
      <c r="C22" s="43">
        <v>45705</v>
      </c>
      <c r="D22" s="34" t="s">
        <v>19</v>
      </c>
      <c r="E22" s="35">
        <v>1785990</v>
      </c>
      <c r="F22" s="35">
        <v>142879</v>
      </c>
      <c r="G22" s="35">
        <f t="shared" si="2"/>
        <v>1928869</v>
      </c>
      <c r="H22" s="49"/>
    </row>
    <row r="23" spans="1:8" ht="39.75" customHeight="1" x14ac:dyDescent="0.2">
      <c r="A23" s="33">
        <v>22</v>
      </c>
      <c r="B23" s="45" t="s">
        <v>96</v>
      </c>
      <c r="C23" s="43">
        <v>45705</v>
      </c>
      <c r="D23" s="34" t="s">
        <v>14</v>
      </c>
      <c r="E23" s="35">
        <v>1608075</v>
      </c>
      <c r="F23" s="35">
        <v>128646</v>
      </c>
      <c r="G23" s="35">
        <f t="shared" si="2"/>
        <v>1736721</v>
      </c>
      <c r="H23" s="49"/>
    </row>
    <row r="24" spans="1:8" ht="39.75" customHeight="1" x14ac:dyDescent="0.2">
      <c r="A24" s="33">
        <v>23</v>
      </c>
      <c r="B24" s="45" t="s">
        <v>97</v>
      </c>
      <c r="C24" s="43">
        <v>45712</v>
      </c>
      <c r="D24" s="34" t="s">
        <v>31</v>
      </c>
      <c r="E24" s="35">
        <v>1110580</v>
      </c>
      <c r="F24" s="35">
        <v>88846</v>
      </c>
      <c r="G24" s="35">
        <f t="shared" si="2"/>
        <v>1199426</v>
      </c>
      <c r="H24" s="49"/>
    </row>
    <row r="25" spans="1:8" ht="39.75" customHeight="1" x14ac:dyDescent="0.2">
      <c r="A25" s="33">
        <v>24</v>
      </c>
      <c r="B25" s="45" t="s">
        <v>98</v>
      </c>
      <c r="C25" s="43">
        <v>45712</v>
      </c>
      <c r="D25" s="34" t="s">
        <v>17</v>
      </c>
      <c r="E25" s="35">
        <v>1072050</v>
      </c>
      <c r="F25" s="35">
        <v>85764</v>
      </c>
      <c r="G25" s="35">
        <f t="shared" si="2"/>
        <v>1157814</v>
      </c>
      <c r="H25" s="49"/>
    </row>
    <row r="26" spans="1:8" ht="39.75" customHeight="1" x14ac:dyDescent="0.2">
      <c r="A26" s="33">
        <v>25</v>
      </c>
      <c r="B26" s="45" t="s">
        <v>99</v>
      </c>
      <c r="C26" s="43">
        <v>45712</v>
      </c>
      <c r="D26" s="34" t="s">
        <v>19</v>
      </c>
      <c r="E26" s="35">
        <v>2262710</v>
      </c>
      <c r="F26" s="35">
        <v>181017</v>
      </c>
      <c r="G26" s="35">
        <f t="shared" si="2"/>
        <v>2443727</v>
      </c>
      <c r="H26" s="49"/>
    </row>
    <row r="27" spans="1:8" ht="39.75" customHeight="1" x14ac:dyDescent="0.2">
      <c r="A27" s="33">
        <v>26</v>
      </c>
      <c r="B27" s="45" t="s">
        <v>100</v>
      </c>
      <c r="C27" s="43">
        <v>45712</v>
      </c>
      <c r="D27" s="34" t="s">
        <v>20</v>
      </c>
      <c r="E27" s="35">
        <v>4602480</v>
      </c>
      <c r="F27" s="35">
        <v>368198</v>
      </c>
      <c r="G27" s="35">
        <f t="shared" si="2"/>
        <v>4970678</v>
      </c>
      <c r="H27" s="49"/>
    </row>
    <row r="28" spans="1:8" ht="39.75" customHeight="1" x14ac:dyDescent="0.2">
      <c r="A28" s="33">
        <v>27</v>
      </c>
      <c r="B28" s="45" t="s">
        <v>101</v>
      </c>
      <c r="C28" s="43">
        <v>45714</v>
      </c>
      <c r="D28" s="34" t="s">
        <v>15</v>
      </c>
      <c r="E28" s="35">
        <v>2936610</v>
      </c>
      <c r="F28" s="35">
        <v>234929</v>
      </c>
      <c r="G28" s="35">
        <f t="shared" si="2"/>
        <v>3171539</v>
      </c>
      <c r="H28" s="49"/>
    </row>
    <row r="29" spans="1:8" ht="39.75" customHeight="1" x14ac:dyDescent="0.2">
      <c r="A29" s="33">
        <v>28</v>
      </c>
      <c r="B29" s="45" t="s">
        <v>102</v>
      </c>
      <c r="C29" s="43">
        <v>45715</v>
      </c>
      <c r="D29" s="34" t="s">
        <v>55</v>
      </c>
      <c r="E29" s="35">
        <v>1357626</v>
      </c>
      <c r="F29" s="35">
        <v>108610</v>
      </c>
      <c r="G29" s="35">
        <f t="shared" si="2"/>
        <v>1466236</v>
      </c>
      <c r="H29" s="49"/>
    </row>
    <row r="30" spans="1:8" ht="39.75" customHeight="1" x14ac:dyDescent="0.2">
      <c r="A30" s="33">
        <v>29</v>
      </c>
      <c r="B30" s="45" t="s">
        <v>103</v>
      </c>
      <c r="C30" s="43">
        <v>45715</v>
      </c>
      <c r="D30" s="34" t="s">
        <v>55</v>
      </c>
      <c r="E30" s="35">
        <v>714396</v>
      </c>
      <c r="F30" s="35">
        <v>57152</v>
      </c>
      <c r="G30" s="35">
        <f t="shared" si="1"/>
        <v>771548</v>
      </c>
      <c r="H30" s="36"/>
    </row>
    <row r="31" spans="1:8" ht="39.75" customHeight="1" x14ac:dyDescent="0.2">
      <c r="A31" s="33">
        <v>30</v>
      </c>
      <c r="B31" s="34" t="s">
        <v>104</v>
      </c>
      <c r="C31" s="43">
        <v>45716</v>
      </c>
      <c r="D31" s="34" t="s">
        <v>13</v>
      </c>
      <c r="E31" s="35">
        <v>4644030</v>
      </c>
      <c r="F31" s="35">
        <v>371522</v>
      </c>
      <c r="G31" s="35">
        <f t="shared" si="0"/>
        <v>5015552</v>
      </c>
      <c r="H31" s="36"/>
    </row>
    <row r="32" spans="1:8" ht="18.75" customHeight="1" x14ac:dyDescent="0.2">
      <c r="A32" s="37"/>
      <c r="B32" s="37"/>
      <c r="C32" s="39"/>
      <c r="D32" s="72" t="s">
        <v>26</v>
      </c>
      <c r="E32" s="73"/>
      <c r="F32" s="74"/>
      <c r="G32" s="40">
        <f>SUM(G2:G31)</f>
        <v>90173363</v>
      </c>
      <c r="H32" s="38"/>
    </row>
    <row r="33" spans="5:7" ht="18.75" customHeight="1" x14ac:dyDescent="0.2">
      <c r="G33" s="32"/>
    </row>
    <row r="34" spans="5:7" ht="18.75" customHeight="1" x14ac:dyDescent="0.2">
      <c r="E34" s="44">
        <f>+SUM(E2:E31)</f>
        <v>83493855</v>
      </c>
      <c r="F34" s="44">
        <f>+SUM(F2:F31)</f>
        <v>6679508</v>
      </c>
      <c r="G34" s="32"/>
    </row>
    <row r="36" spans="5:7" ht="18.75" customHeight="1" x14ac:dyDescent="0.2">
      <c r="E36" s="44"/>
      <c r="F36" s="44"/>
    </row>
  </sheetData>
  <autoFilter ref="A1:H32"/>
  <mergeCells count="1">
    <mergeCell ref="D32:F32"/>
  </mergeCells>
  <conditionalFormatting sqref="B3:B30">
    <cfRule type="duplicateValues" dxfId="9" priority="2"/>
  </conditionalFormatting>
  <conditionalFormatting sqref="B2">
    <cfRule type="duplicateValues" dxfId="8" priority="1"/>
  </conditionalFormatting>
  <conditionalFormatting sqref="B31">
    <cfRule type="duplicateValues" dxfId="7" priority="73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pane ySplit="1" topLeftCell="A2" activePane="bottomLeft" state="frozen"/>
      <selection pane="bottomLeft" activeCell="G4" sqref="G4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40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6.42578125" style="32" customWidth="1"/>
    <col min="12" max="12" width="17.5703125" style="32" bestFit="1" customWidth="1"/>
    <col min="13" max="16384" width="9.140625" style="32"/>
  </cols>
  <sheetData>
    <row r="1" spans="1:12" ht="27.75" customHeight="1" x14ac:dyDescent="0.2">
      <c r="A1" s="29" t="s">
        <v>21</v>
      </c>
      <c r="B1" s="29" t="s">
        <v>12</v>
      </c>
      <c r="C1" s="30" t="s">
        <v>11</v>
      </c>
      <c r="D1" s="29" t="s">
        <v>22</v>
      </c>
      <c r="E1" s="29" t="s">
        <v>30</v>
      </c>
      <c r="F1" s="29" t="s">
        <v>0</v>
      </c>
      <c r="G1" s="29" t="s">
        <v>24</v>
      </c>
      <c r="H1" s="31" t="s">
        <v>25</v>
      </c>
    </row>
    <row r="2" spans="1:12" ht="39.75" customHeight="1" x14ac:dyDescent="0.25">
      <c r="A2" s="33">
        <v>1</v>
      </c>
      <c r="B2" s="45" t="s">
        <v>105</v>
      </c>
      <c r="C2" s="43">
        <v>45716</v>
      </c>
      <c r="D2" s="34" t="s">
        <v>14</v>
      </c>
      <c r="E2" s="35">
        <v>444232</v>
      </c>
      <c r="F2" s="35">
        <v>35539</v>
      </c>
      <c r="G2" s="35">
        <f>+E2+F2</f>
        <v>479771</v>
      </c>
      <c r="H2" s="36"/>
      <c r="J2" s="32" t="s">
        <v>51</v>
      </c>
      <c r="L2"/>
    </row>
    <row r="3" spans="1:12" ht="39.75" customHeight="1" x14ac:dyDescent="0.25">
      <c r="A3" s="33">
        <v>2</v>
      </c>
      <c r="B3" s="45" t="s">
        <v>106</v>
      </c>
      <c r="C3" s="43">
        <v>45716</v>
      </c>
      <c r="D3" s="34" t="s">
        <v>13</v>
      </c>
      <c r="E3" s="35">
        <v>2443276</v>
      </c>
      <c r="F3" s="35">
        <v>195462</v>
      </c>
      <c r="G3" s="35">
        <f>+E3+F3</f>
        <v>2638738</v>
      </c>
      <c r="H3" s="49"/>
      <c r="J3" s="32" t="s">
        <v>45</v>
      </c>
      <c r="L3"/>
    </row>
    <row r="4" spans="1:12" ht="18.75" customHeight="1" x14ac:dyDescent="0.25">
      <c r="A4" s="37"/>
      <c r="B4" s="37"/>
      <c r="C4" s="39"/>
      <c r="D4" s="72" t="s">
        <v>26</v>
      </c>
      <c r="E4" s="73"/>
      <c r="F4" s="74"/>
      <c r="G4" s="40">
        <f>SUM(G2:G3)</f>
        <v>3118509</v>
      </c>
      <c r="H4" s="38"/>
      <c r="J4"/>
      <c r="K4"/>
      <c r="L4"/>
    </row>
    <row r="5" spans="1:12" ht="18.75" customHeight="1" x14ac:dyDescent="0.25">
      <c r="G5" s="32"/>
      <c r="J5"/>
      <c r="K5"/>
      <c r="L5"/>
    </row>
    <row r="6" spans="1:12" ht="18.75" customHeight="1" x14ac:dyDescent="0.25">
      <c r="G6" s="32"/>
      <c r="J6"/>
      <c r="K6"/>
      <c r="L6"/>
    </row>
    <row r="7" spans="1:12" ht="18.75" customHeight="1" x14ac:dyDescent="0.25">
      <c r="J7"/>
      <c r="K7"/>
      <c r="L7"/>
    </row>
    <row r="8" spans="1:12" ht="18.75" customHeight="1" x14ac:dyDescent="0.25">
      <c r="E8" s="44"/>
      <c r="F8" s="44"/>
      <c r="J8"/>
      <c r="K8"/>
      <c r="L8"/>
    </row>
    <row r="9" spans="1:12" ht="18.75" customHeight="1" x14ac:dyDescent="0.25"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  <row r="14" spans="1:12" ht="18.75" customHeight="1" x14ac:dyDescent="0.25">
      <c r="J14"/>
      <c r="K14"/>
      <c r="L14"/>
    </row>
    <row r="15" spans="1:12" ht="18.75" customHeight="1" x14ac:dyDescent="0.25">
      <c r="J15"/>
      <c r="K15"/>
      <c r="L15"/>
    </row>
  </sheetData>
  <autoFilter ref="A1:H4"/>
  <mergeCells count="1">
    <mergeCell ref="D4:F4"/>
  </mergeCells>
  <conditionalFormatting sqref="B2:B3">
    <cfRule type="duplicateValues" dxfId="6" priority="68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zoomScaleNormal="100" workbookViewId="0">
      <pane ySplit="1" topLeftCell="A2" activePane="bottomLeft" state="frozen"/>
      <selection pane="bottomLeft" activeCell="A2" sqref="A2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5" width="39.42578125" style="32" customWidth="1"/>
    <col min="6" max="7" width="18.5703125" style="32" customWidth="1"/>
    <col min="8" max="8" width="18.5703125" style="42" customWidth="1"/>
    <col min="9" max="9" width="15.28515625" style="42" customWidth="1"/>
    <col min="10" max="10" width="9.140625" style="32"/>
    <col min="11" max="11" width="13.140625" style="32" bestFit="1" customWidth="1"/>
    <col min="12" max="12" width="29.42578125" style="32" bestFit="1" customWidth="1"/>
    <col min="13" max="13" width="17.5703125" style="32" bestFit="1" customWidth="1"/>
    <col min="14" max="16384" width="9.140625" style="32"/>
  </cols>
  <sheetData>
    <row r="1" spans="1:9" ht="27.75" customHeight="1" x14ac:dyDescent="0.2">
      <c r="A1" s="29" t="s">
        <v>21</v>
      </c>
      <c r="B1" s="29" t="s">
        <v>12</v>
      </c>
      <c r="C1" s="30" t="s">
        <v>11</v>
      </c>
      <c r="D1" s="29" t="s">
        <v>22</v>
      </c>
      <c r="E1" s="51" t="s">
        <v>2</v>
      </c>
      <c r="F1" s="29" t="s">
        <v>30</v>
      </c>
      <c r="G1" s="29" t="s">
        <v>0</v>
      </c>
      <c r="H1" s="29" t="s">
        <v>24</v>
      </c>
      <c r="I1" s="31" t="s">
        <v>25</v>
      </c>
    </row>
    <row r="2" spans="1:9" ht="39.75" customHeight="1" x14ac:dyDescent="0.2">
      <c r="A2" s="33">
        <v>1</v>
      </c>
      <c r="B2" s="45" t="s">
        <v>107</v>
      </c>
      <c r="C2" s="43">
        <v>45699</v>
      </c>
      <c r="D2" s="34" t="s">
        <v>13</v>
      </c>
      <c r="E2" s="52" t="s">
        <v>33</v>
      </c>
      <c r="F2" s="35">
        <v>699337</v>
      </c>
      <c r="G2" s="35">
        <v>69934</v>
      </c>
      <c r="H2" s="35">
        <f>+F2+G2</f>
        <v>769271</v>
      </c>
      <c r="I2" s="36"/>
    </row>
    <row r="3" spans="1:9" ht="39.75" customHeight="1" x14ac:dyDescent="0.2">
      <c r="A3" s="33">
        <v>2</v>
      </c>
      <c r="B3" s="45" t="s">
        <v>108</v>
      </c>
      <c r="C3" s="43">
        <v>45700</v>
      </c>
      <c r="D3" s="34" t="s">
        <v>20</v>
      </c>
      <c r="E3" s="52" t="s">
        <v>33</v>
      </c>
      <c r="F3" s="35">
        <v>767090</v>
      </c>
      <c r="G3" s="35">
        <v>76709</v>
      </c>
      <c r="H3" s="35">
        <f>+F3+G3</f>
        <v>843799</v>
      </c>
      <c r="I3" s="49"/>
    </row>
    <row r="4" spans="1:9" ht="39.75" customHeight="1" x14ac:dyDescent="0.2">
      <c r="A4" s="33">
        <v>3</v>
      </c>
      <c r="B4" s="45" t="s">
        <v>109</v>
      </c>
      <c r="C4" s="43">
        <v>45700</v>
      </c>
      <c r="D4" s="34" t="s">
        <v>20</v>
      </c>
      <c r="E4" s="52" t="s">
        <v>58</v>
      </c>
      <c r="F4" s="35">
        <v>2556967</v>
      </c>
      <c r="G4" s="35">
        <v>204557</v>
      </c>
      <c r="H4" s="35">
        <f t="shared" ref="H4" si="0">+F4+G4</f>
        <v>2761524</v>
      </c>
      <c r="I4" s="36"/>
    </row>
    <row r="5" spans="1:9" ht="39.75" customHeight="1" x14ac:dyDescent="0.2">
      <c r="A5" s="33">
        <v>4</v>
      </c>
      <c r="B5" s="45" t="s">
        <v>110</v>
      </c>
      <c r="C5" s="43">
        <v>45700</v>
      </c>
      <c r="D5" s="34" t="s">
        <v>17</v>
      </c>
      <c r="E5" s="52" t="s">
        <v>33</v>
      </c>
      <c r="F5" s="35">
        <v>114415</v>
      </c>
      <c r="G5" s="35">
        <v>11442</v>
      </c>
      <c r="H5" s="35">
        <f t="shared" ref="H5:H22" si="1">+F5+G5</f>
        <v>125857</v>
      </c>
      <c r="I5" s="36"/>
    </row>
    <row r="6" spans="1:9" ht="39.75" customHeight="1" x14ac:dyDescent="0.2">
      <c r="A6" s="33">
        <v>5</v>
      </c>
      <c r="B6" s="45" t="s">
        <v>111</v>
      </c>
      <c r="C6" s="43">
        <v>45700</v>
      </c>
      <c r="D6" s="34" t="s">
        <v>31</v>
      </c>
      <c r="E6" s="52" t="s">
        <v>58</v>
      </c>
      <c r="F6" s="35">
        <v>605251</v>
      </c>
      <c r="G6" s="35">
        <v>48420</v>
      </c>
      <c r="H6" s="35">
        <f t="shared" si="1"/>
        <v>653671</v>
      </c>
      <c r="I6" s="36"/>
    </row>
    <row r="7" spans="1:9" ht="39.75" customHeight="1" x14ac:dyDescent="0.2">
      <c r="A7" s="33">
        <v>6</v>
      </c>
      <c r="B7" s="45" t="s">
        <v>109</v>
      </c>
      <c r="C7" s="43">
        <v>45701</v>
      </c>
      <c r="D7" s="34" t="s">
        <v>31</v>
      </c>
      <c r="E7" s="52" t="s">
        <v>33</v>
      </c>
      <c r="F7" s="35">
        <v>181575</v>
      </c>
      <c r="G7" s="35">
        <v>18158</v>
      </c>
      <c r="H7" s="35">
        <f t="shared" si="1"/>
        <v>199733</v>
      </c>
      <c r="I7" s="36"/>
    </row>
    <row r="8" spans="1:9" ht="39.75" customHeight="1" x14ac:dyDescent="0.2">
      <c r="A8" s="33">
        <v>7</v>
      </c>
      <c r="B8" s="45" t="s">
        <v>112</v>
      </c>
      <c r="C8" s="43">
        <v>45701</v>
      </c>
      <c r="D8" s="34" t="s">
        <v>14</v>
      </c>
      <c r="E8" s="52" t="s">
        <v>141</v>
      </c>
      <c r="F8" s="35">
        <v>2297465</v>
      </c>
      <c r="G8" s="35">
        <v>183797</v>
      </c>
      <c r="H8" s="35">
        <f t="shared" si="1"/>
        <v>2481262</v>
      </c>
      <c r="I8" s="36"/>
    </row>
    <row r="9" spans="1:9" ht="39.75" customHeight="1" x14ac:dyDescent="0.2">
      <c r="A9" s="33">
        <v>8</v>
      </c>
      <c r="B9" s="45" t="s">
        <v>113</v>
      </c>
      <c r="C9" s="43">
        <v>45701</v>
      </c>
      <c r="D9" s="34" t="s">
        <v>19</v>
      </c>
      <c r="E9" s="52" t="s">
        <v>141</v>
      </c>
      <c r="F9" s="35">
        <v>1500000</v>
      </c>
      <c r="G9" s="35">
        <v>120000</v>
      </c>
      <c r="H9" s="35">
        <f t="shared" si="1"/>
        <v>1620000</v>
      </c>
      <c r="I9" s="36"/>
    </row>
    <row r="10" spans="1:9" ht="39.75" customHeight="1" x14ac:dyDescent="0.2">
      <c r="A10" s="33">
        <v>9</v>
      </c>
      <c r="B10" s="45" t="s">
        <v>114</v>
      </c>
      <c r="C10" s="43">
        <v>45702</v>
      </c>
      <c r="D10" s="34" t="s">
        <v>17</v>
      </c>
      <c r="E10" s="52" t="s">
        <v>58</v>
      </c>
      <c r="F10" s="35">
        <v>381384</v>
      </c>
      <c r="G10" s="35">
        <v>30511</v>
      </c>
      <c r="H10" s="35">
        <f t="shared" si="1"/>
        <v>411895</v>
      </c>
      <c r="I10" s="36"/>
    </row>
    <row r="11" spans="1:9" ht="39.75" customHeight="1" x14ac:dyDescent="0.2">
      <c r="A11" s="33">
        <v>10</v>
      </c>
      <c r="B11" s="45" t="s">
        <v>115</v>
      </c>
      <c r="C11" s="43">
        <v>45702</v>
      </c>
      <c r="D11" s="34" t="s">
        <v>19</v>
      </c>
      <c r="E11" s="52" t="s">
        <v>58</v>
      </c>
      <c r="F11" s="35">
        <v>2703053</v>
      </c>
      <c r="G11" s="35">
        <v>216244</v>
      </c>
      <c r="H11" s="35">
        <f t="shared" si="1"/>
        <v>2919297</v>
      </c>
      <c r="I11" s="36"/>
    </row>
    <row r="12" spans="1:9" ht="39.75" customHeight="1" x14ac:dyDescent="0.2">
      <c r="A12" s="33">
        <v>11</v>
      </c>
      <c r="B12" s="45" t="s">
        <v>116</v>
      </c>
      <c r="C12" s="43">
        <v>45702</v>
      </c>
      <c r="D12" s="34" t="s">
        <v>19</v>
      </c>
      <c r="E12" s="52" t="s">
        <v>33</v>
      </c>
      <c r="F12" s="35">
        <v>810916</v>
      </c>
      <c r="G12" s="35">
        <v>81092</v>
      </c>
      <c r="H12" s="35">
        <f t="shared" si="1"/>
        <v>892008</v>
      </c>
      <c r="I12" s="36"/>
    </row>
    <row r="13" spans="1:9" ht="39.75" customHeight="1" x14ac:dyDescent="0.2">
      <c r="A13" s="33">
        <v>12</v>
      </c>
      <c r="B13" s="45" t="s">
        <v>117</v>
      </c>
      <c r="C13" s="43">
        <v>45702</v>
      </c>
      <c r="D13" s="34" t="s">
        <v>18</v>
      </c>
      <c r="E13" s="52" t="s">
        <v>58</v>
      </c>
      <c r="F13" s="35">
        <v>4470704</v>
      </c>
      <c r="G13" s="35">
        <v>357656</v>
      </c>
      <c r="H13" s="35">
        <f t="shared" si="1"/>
        <v>4828360</v>
      </c>
      <c r="I13" s="36"/>
    </row>
    <row r="14" spans="1:9" ht="39.75" customHeight="1" x14ac:dyDescent="0.2">
      <c r="A14" s="33">
        <v>13</v>
      </c>
      <c r="B14" s="45" t="s">
        <v>118</v>
      </c>
      <c r="C14" s="43">
        <v>45702</v>
      </c>
      <c r="D14" s="34" t="s">
        <v>13</v>
      </c>
      <c r="E14" s="52" t="s">
        <v>58</v>
      </c>
      <c r="F14" s="35">
        <v>3831123</v>
      </c>
      <c r="G14" s="35">
        <v>306490</v>
      </c>
      <c r="H14" s="35">
        <f t="shared" si="1"/>
        <v>4137613</v>
      </c>
      <c r="I14" s="36"/>
    </row>
    <row r="15" spans="1:9" ht="39.75" customHeight="1" x14ac:dyDescent="0.2">
      <c r="A15" s="33">
        <v>14</v>
      </c>
      <c r="B15" s="45" t="s">
        <v>119</v>
      </c>
      <c r="C15" s="43">
        <v>45702</v>
      </c>
      <c r="D15" s="34" t="s">
        <v>15</v>
      </c>
      <c r="E15" s="52" t="s">
        <v>33</v>
      </c>
      <c r="F15" s="35">
        <v>692957</v>
      </c>
      <c r="G15" s="35">
        <v>69296</v>
      </c>
      <c r="H15" s="35">
        <f t="shared" si="1"/>
        <v>762253</v>
      </c>
      <c r="I15" s="36"/>
    </row>
    <row r="16" spans="1:9" ht="39.75" customHeight="1" x14ac:dyDescent="0.2">
      <c r="A16" s="33">
        <v>15</v>
      </c>
      <c r="B16" s="45" t="s">
        <v>120</v>
      </c>
      <c r="C16" s="43">
        <v>45703</v>
      </c>
      <c r="D16" s="34" t="s">
        <v>16</v>
      </c>
      <c r="E16" s="52" t="s">
        <v>58</v>
      </c>
      <c r="F16" s="35">
        <v>109132</v>
      </c>
      <c r="G16" s="35">
        <v>8731</v>
      </c>
      <c r="H16" s="35">
        <f t="shared" si="1"/>
        <v>117863</v>
      </c>
      <c r="I16" s="36"/>
    </row>
    <row r="17" spans="1:9" ht="39.75" customHeight="1" x14ac:dyDescent="0.2">
      <c r="A17" s="33">
        <v>16</v>
      </c>
      <c r="B17" s="45" t="s">
        <v>121</v>
      </c>
      <c r="C17" s="43">
        <v>45703</v>
      </c>
      <c r="D17" s="34" t="s">
        <v>55</v>
      </c>
      <c r="E17" s="52" t="s">
        <v>58</v>
      </c>
      <c r="F17" s="35">
        <v>222668</v>
      </c>
      <c r="G17" s="35">
        <v>17813</v>
      </c>
      <c r="H17" s="35">
        <f t="shared" si="1"/>
        <v>240481</v>
      </c>
      <c r="I17" s="36"/>
    </row>
    <row r="18" spans="1:9" ht="39.75" customHeight="1" x14ac:dyDescent="0.2">
      <c r="A18" s="33">
        <v>17</v>
      </c>
      <c r="B18" s="45" t="s">
        <v>122</v>
      </c>
      <c r="C18" s="43">
        <v>45703</v>
      </c>
      <c r="D18" s="34" t="s">
        <v>55</v>
      </c>
      <c r="E18" s="52" t="s">
        <v>33</v>
      </c>
      <c r="F18" s="35">
        <v>66800</v>
      </c>
      <c r="G18" s="35">
        <v>6680</v>
      </c>
      <c r="H18" s="35">
        <f t="shared" si="1"/>
        <v>73480</v>
      </c>
      <c r="I18" s="36"/>
    </row>
    <row r="19" spans="1:9" ht="39.75" customHeight="1" x14ac:dyDescent="0.2">
      <c r="A19" s="33">
        <v>18</v>
      </c>
      <c r="B19" s="45" t="s">
        <v>123</v>
      </c>
      <c r="C19" s="43">
        <v>45703</v>
      </c>
      <c r="D19" s="34" t="s">
        <v>16</v>
      </c>
      <c r="E19" s="52" t="s">
        <v>33</v>
      </c>
      <c r="F19" s="35">
        <v>32739</v>
      </c>
      <c r="G19" s="35">
        <v>3274</v>
      </c>
      <c r="H19" s="35">
        <f t="shared" si="1"/>
        <v>36013</v>
      </c>
      <c r="I19" s="36"/>
    </row>
    <row r="20" spans="1:9" ht="39.75" customHeight="1" x14ac:dyDescent="0.2">
      <c r="A20" s="33">
        <v>19</v>
      </c>
      <c r="B20" s="45" t="s">
        <v>124</v>
      </c>
      <c r="C20" s="43">
        <v>45705</v>
      </c>
      <c r="D20" s="34" t="s">
        <v>15</v>
      </c>
      <c r="E20" s="52" t="s">
        <v>58</v>
      </c>
      <c r="F20" s="35">
        <v>2309855</v>
      </c>
      <c r="G20" s="35">
        <v>184788</v>
      </c>
      <c r="H20" s="35">
        <f t="shared" si="1"/>
        <v>2494643</v>
      </c>
      <c r="I20" s="36"/>
    </row>
    <row r="21" spans="1:9" ht="39.75" customHeight="1" x14ac:dyDescent="0.2">
      <c r="A21" s="33">
        <v>20</v>
      </c>
      <c r="B21" s="45" t="s">
        <v>125</v>
      </c>
      <c r="C21" s="43">
        <v>45705</v>
      </c>
      <c r="D21" s="34" t="s">
        <v>18</v>
      </c>
      <c r="E21" s="52" t="s">
        <v>33</v>
      </c>
      <c r="F21" s="35">
        <v>1341211</v>
      </c>
      <c r="G21" s="35">
        <v>134121</v>
      </c>
      <c r="H21" s="35">
        <f t="shared" si="1"/>
        <v>1475332</v>
      </c>
      <c r="I21" s="36"/>
    </row>
    <row r="22" spans="1:9" ht="39.75" customHeight="1" x14ac:dyDescent="0.2">
      <c r="A22" s="33">
        <v>21</v>
      </c>
      <c r="B22" s="45" t="s">
        <v>126</v>
      </c>
      <c r="C22" s="43">
        <v>45705</v>
      </c>
      <c r="D22" s="34" t="s">
        <v>14</v>
      </c>
      <c r="E22" s="52" t="s">
        <v>33</v>
      </c>
      <c r="F22" s="35">
        <v>239240</v>
      </c>
      <c r="G22" s="35">
        <v>23924</v>
      </c>
      <c r="H22" s="35">
        <f t="shared" si="1"/>
        <v>263164</v>
      </c>
      <c r="I22" s="36"/>
    </row>
    <row r="23" spans="1:9" ht="39.75" customHeight="1" x14ac:dyDescent="0.2">
      <c r="A23" s="33">
        <v>22</v>
      </c>
      <c r="B23" s="45" t="s">
        <v>127</v>
      </c>
      <c r="C23" s="43">
        <v>45707</v>
      </c>
      <c r="D23" s="34" t="s">
        <v>32</v>
      </c>
      <c r="E23" s="52" t="s">
        <v>141</v>
      </c>
      <c r="F23" s="35">
        <v>2506625</v>
      </c>
      <c r="G23" s="35">
        <v>200530</v>
      </c>
      <c r="H23" s="35">
        <f t="shared" ref="H23:H26" si="2">+F23+G23</f>
        <v>2707155</v>
      </c>
      <c r="I23" s="36"/>
    </row>
    <row r="24" spans="1:9" ht="39.75" customHeight="1" x14ac:dyDescent="0.2">
      <c r="A24" s="33">
        <v>23</v>
      </c>
      <c r="B24" s="45" t="s">
        <v>128</v>
      </c>
      <c r="C24" s="43">
        <v>45708</v>
      </c>
      <c r="D24" s="34" t="s">
        <v>32</v>
      </c>
      <c r="E24" s="52" t="s">
        <v>33</v>
      </c>
      <c r="F24" s="35">
        <v>301987</v>
      </c>
      <c r="G24" s="35">
        <v>30199</v>
      </c>
      <c r="H24" s="35">
        <f t="shared" si="2"/>
        <v>332186</v>
      </c>
      <c r="I24" s="36"/>
    </row>
    <row r="25" spans="1:9" ht="39.75" customHeight="1" x14ac:dyDescent="0.2">
      <c r="A25" s="33">
        <v>24</v>
      </c>
      <c r="B25" s="45" t="s">
        <v>129</v>
      </c>
      <c r="C25" s="43">
        <v>45709</v>
      </c>
      <c r="D25" s="34" t="s">
        <v>13</v>
      </c>
      <c r="E25" s="52" t="s">
        <v>71</v>
      </c>
      <c r="F25" s="35">
        <v>3805620</v>
      </c>
      <c r="G25" s="35">
        <v>304449</v>
      </c>
      <c r="H25" s="35">
        <f t="shared" si="2"/>
        <v>4110069</v>
      </c>
      <c r="I25" s="36"/>
    </row>
    <row r="26" spans="1:9" ht="39.75" customHeight="1" x14ac:dyDescent="0.2">
      <c r="A26" s="33">
        <v>25</v>
      </c>
      <c r="B26" s="45" t="s">
        <v>130</v>
      </c>
      <c r="C26" s="43">
        <v>45716</v>
      </c>
      <c r="D26" s="34" t="s">
        <v>13</v>
      </c>
      <c r="E26" s="52" t="s">
        <v>142</v>
      </c>
      <c r="F26" s="35">
        <v>3030459</v>
      </c>
      <c r="G26" s="35">
        <v>242437</v>
      </c>
      <c r="H26" s="35">
        <f t="shared" si="2"/>
        <v>3272896</v>
      </c>
      <c r="I26" s="36"/>
    </row>
    <row r="27" spans="1:9" ht="39.75" customHeight="1" x14ac:dyDescent="0.2">
      <c r="A27" s="33">
        <v>26</v>
      </c>
      <c r="B27" s="45" t="s">
        <v>131</v>
      </c>
      <c r="C27" s="43">
        <v>45716</v>
      </c>
      <c r="D27" s="34" t="s">
        <v>55</v>
      </c>
      <c r="E27" s="52" t="s">
        <v>142</v>
      </c>
      <c r="F27" s="35">
        <v>289468</v>
      </c>
      <c r="G27" s="35">
        <v>23157</v>
      </c>
      <c r="H27" s="35">
        <f t="shared" ref="H27:H32" si="3">+F27+G27</f>
        <v>312625</v>
      </c>
      <c r="I27" s="49"/>
    </row>
    <row r="28" spans="1:9" ht="39.75" customHeight="1" x14ac:dyDescent="0.2">
      <c r="A28" s="33">
        <v>27</v>
      </c>
      <c r="B28" s="45" t="s">
        <v>132</v>
      </c>
      <c r="C28" s="43">
        <v>45716</v>
      </c>
      <c r="D28" s="34" t="s">
        <v>14</v>
      </c>
      <c r="E28" s="52" t="s">
        <v>142</v>
      </c>
      <c r="F28" s="35">
        <v>1036705</v>
      </c>
      <c r="G28" s="35">
        <v>82936</v>
      </c>
      <c r="H28" s="35">
        <f t="shared" si="3"/>
        <v>1119641</v>
      </c>
      <c r="I28" s="49"/>
    </row>
    <row r="29" spans="1:9" ht="39.75" customHeight="1" x14ac:dyDescent="0.2">
      <c r="A29" s="33">
        <v>28</v>
      </c>
      <c r="B29" s="45" t="s">
        <v>133</v>
      </c>
      <c r="C29" s="43">
        <v>45716</v>
      </c>
      <c r="D29" s="34" t="s">
        <v>17</v>
      </c>
      <c r="E29" s="52" t="s">
        <v>142</v>
      </c>
      <c r="F29" s="35">
        <v>495799</v>
      </c>
      <c r="G29" s="35">
        <v>39664</v>
      </c>
      <c r="H29" s="35">
        <f t="shared" si="3"/>
        <v>535463</v>
      </c>
      <c r="I29" s="49"/>
    </row>
    <row r="30" spans="1:9" ht="39.75" customHeight="1" x14ac:dyDescent="0.2">
      <c r="A30" s="33">
        <v>29</v>
      </c>
      <c r="B30" s="45" t="s">
        <v>134</v>
      </c>
      <c r="C30" s="43">
        <v>45716</v>
      </c>
      <c r="D30" s="34" t="s">
        <v>15</v>
      </c>
      <c r="E30" s="52" t="s">
        <v>142</v>
      </c>
      <c r="F30" s="35">
        <v>3002812</v>
      </c>
      <c r="G30" s="35">
        <v>240225</v>
      </c>
      <c r="H30" s="35">
        <f t="shared" si="3"/>
        <v>3243037</v>
      </c>
      <c r="I30" s="49"/>
    </row>
    <row r="31" spans="1:9" ht="39.75" customHeight="1" x14ac:dyDescent="0.2">
      <c r="A31" s="33">
        <v>30</v>
      </c>
      <c r="B31" s="45" t="s">
        <v>135</v>
      </c>
      <c r="C31" s="43">
        <v>45716</v>
      </c>
      <c r="D31" s="34" t="s">
        <v>32</v>
      </c>
      <c r="E31" s="52" t="s">
        <v>142</v>
      </c>
      <c r="F31" s="35">
        <v>1308612</v>
      </c>
      <c r="G31" s="35">
        <v>104689</v>
      </c>
      <c r="H31" s="35">
        <f t="shared" si="3"/>
        <v>1413301</v>
      </c>
      <c r="I31" s="49"/>
    </row>
    <row r="32" spans="1:9" ht="39.75" customHeight="1" x14ac:dyDescent="0.2">
      <c r="A32" s="33">
        <v>31</v>
      </c>
      <c r="B32" s="45" t="s">
        <v>136</v>
      </c>
      <c r="C32" s="43">
        <v>45716</v>
      </c>
      <c r="D32" s="34" t="s">
        <v>16</v>
      </c>
      <c r="E32" s="52" t="s">
        <v>142</v>
      </c>
      <c r="F32" s="35">
        <v>141871</v>
      </c>
      <c r="G32" s="35">
        <v>11350</v>
      </c>
      <c r="H32" s="35">
        <f t="shared" si="3"/>
        <v>153221</v>
      </c>
      <c r="I32" s="49"/>
    </row>
    <row r="33" spans="1:9" ht="39.75" customHeight="1" x14ac:dyDescent="0.2">
      <c r="A33" s="33">
        <v>32</v>
      </c>
      <c r="B33" s="45" t="s">
        <v>137</v>
      </c>
      <c r="C33" s="43">
        <v>45716</v>
      </c>
      <c r="D33" s="34" t="s">
        <v>18</v>
      </c>
      <c r="E33" s="52" t="s">
        <v>142</v>
      </c>
      <c r="F33" s="35">
        <v>5811915</v>
      </c>
      <c r="G33" s="35">
        <v>464953</v>
      </c>
      <c r="H33" s="35">
        <f t="shared" ref="H33" si="4">+F33+G33</f>
        <v>6276868</v>
      </c>
      <c r="I33" s="49"/>
    </row>
    <row r="34" spans="1:9" ht="39.75" customHeight="1" x14ac:dyDescent="0.2">
      <c r="A34" s="33">
        <v>33</v>
      </c>
      <c r="B34" s="45" t="s">
        <v>138</v>
      </c>
      <c r="C34" s="43">
        <v>45716</v>
      </c>
      <c r="D34" s="34" t="s">
        <v>19</v>
      </c>
      <c r="E34" s="52" t="s">
        <v>142</v>
      </c>
      <c r="F34" s="35">
        <v>3513969</v>
      </c>
      <c r="G34" s="35">
        <v>281118</v>
      </c>
      <c r="H34" s="35">
        <f t="shared" ref="H34:H35" si="5">+F34+G34</f>
        <v>3795087</v>
      </c>
      <c r="I34" s="49"/>
    </row>
    <row r="35" spans="1:9" ht="39.75" customHeight="1" x14ac:dyDescent="0.2">
      <c r="A35" s="33">
        <v>34</v>
      </c>
      <c r="B35" s="45" t="s">
        <v>139</v>
      </c>
      <c r="C35" s="43">
        <v>45716</v>
      </c>
      <c r="D35" s="34" t="s">
        <v>20</v>
      </c>
      <c r="E35" s="52" t="s">
        <v>142</v>
      </c>
      <c r="F35" s="35">
        <v>3324057</v>
      </c>
      <c r="G35" s="35">
        <v>265925</v>
      </c>
      <c r="H35" s="35">
        <f t="shared" si="5"/>
        <v>3589982</v>
      </c>
      <c r="I35" s="49"/>
    </row>
    <row r="36" spans="1:9" ht="39.75" customHeight="1" x14ac:dyDescent="0.2">
      <c r="A36" s="33">
        <v>35</v>
      </c>
      <c r="B36" s="45" t="s">
        <v>140</v>
      </c>
      <c r="C36" s="43">
        <v>45716</v>
      </c>
      <c r="D36" s="34" t="s">
        <v>31</v>
      </c>
      <c r="E36" s="52" t="s">
        <v>142</v>
      </c>
      <c r="F36" s="35">
        <v>786826</v>
      </c>
      <c r="G36" s="35">
        <v>62946</v>
      </c>
      <c r="H36" s="35">
        <f t="shared" ref="H36" si="6">+F36+G36</f>
        <v>849772</v>
      </c>
      <c r="I36" s="49"/>
    </row>
    <row r="37" spans="1:9" ht="18.75" customHeight="1" x14ac:dyDescent="0.2">
      <c r="A37" s="37"/>
      <c r="B37" s="37"/>
      <c r="C37" s="39"/>
      <c r="D37" s="72" t="s">
        <v>26</v>
      </c>
      <c r="E37" s="73"/>
      <c r="F37" s="73"/>
      <c r="G37" s="74"/>
      <c r="H37" s="40">
        <f>SUM(H2:H36)</f>
        <v>59818822</v>
      </c>
      <c r="I37" s="38"/>
    </row>
    <row r="38" spans="1:9" ht="18.75" customHeight="1" x14ac:dyDescent="0.2">
      <c r="H38" s="32"/>
    </row>
    <row r="39" spans="1:9" ht="18.75" customHeight="1" x14ac:dyDescent="0.2">
      <c r="B39" s="41"/>
      <c r="H39" s="32"/>
    </row>
    <row r="40" spans="1:9" ht="18.75" customHeight="1" x14ac:dyDescent="0.2">
      <c r="B40" s="41"/>
    </row>
    <row r="41" spans="1:9" ht="18.75" customHeight="1" x14ac:dyDescent="0.2">
      <c r="B41" s="41"/>
      <c r="F41" s="44"/>
      <c r="G41" s="44"/>
    </row>
    <row r="42" spans="1:9" ht="18.75" customHeight="1" x14ac:dyDescent="0.2">
      <c r="B42" s="41"/>
    </row>
    <row r="43" spans="1:9" ht="18.75" customHeight="1" x14ac:dyDescent="0.2">
      <c r="B43" s="41"/>
    </row>
    <row r="44" spans="1:9" ht="18.75" customHeight="1" x14ac:dyDescent="0.2">
      <c r="B44" s="41"/>
    </row>
    <row r="45" spans="1:9" ht="18.75" customHeight="1" x14ac:dyDescent="0.2">
      <c r="B45" s="41"/>
    </row>
    <row r="46" spans="1:9" ht="18.75" customHeight="1" x14ac:dyDescent="0.2">
      <c r="B46" s="41"/>
    </row>
    <row r="47" spans="1:9" ht="18.75" customHeight="1" x14ac:dyDescent="0.2">
      <c r="B47" s="41"/>
    </row>
    <row r="48" spans="1:9" ht="18.75" customHeight="1" x14ac:dyDescent="0.2">
      <c r="B48" s="41"/>
    </row>
    <row r="49" spans="2:2" ht="18.75" customHeight="1" x14ac:dyDescent="0.2">
      <c r="B49" s="41"/>
    </row>
    <row r="50" spans="2:2" ht="18.75" customHeight="1" x14ac:dyDescent="0.2">
      <c r="B50" s="41"/>
    </row>
    <row r="51" spans="2:2" ht="18.75" customHeight="1" x14ac:dyDescent="0.2">
      <c r="B51" s="41"/>
    </row>
    <row r="52" spans="2:2" ht="18.75" customHeight="1" x14ac:dyDescent="0.2">
      <c r="B52" s="41"/>
    </row>
    <row r="53" spans="2:2" ht="18.75" customHeight="1" x14ac:dyDescent="0.2">
      <c r="B53" s="41"/>
    </row>
    <row r="54" spans="2:2" ht="18.75" customHeight="1" x14ac:dyDescent="0.2">
      <c r="B54" s="41"/>
    </row>
    <row r="55" spans="2:2" ht="18.75" customHeight="1" x14ac:dyDescent="0.2">
      <c r="B55" s="41"/>
    </row>
    <row r="56" spans="2:2" ht="18.75" customHeight="1" x14ac:dyDescent="0.2">
      <c r="B56" s="41"/>
    </row>
    <row r="57" spans="2:2" ht="18.75" customHeight="1" x14ac:dyDescent="0.2">
      <c r="B57" s="41"/>
    </row>
    <row r="58" spans="2:2" ht="18.75" customHeight="1" x14ac:dyDescent="0.2">
      <c r="B58" s="41"/>
    </row>
    <row r="59" spans="2:2" ht="18.75" customHeight="1" x14ac:dyDescent="0.2">
      <c r="B59" s="41"/>
    </row>
    <row r="60" spans="2:2" ht="18.75" customHeight="1" x14ac:dyDescent="0.2">
      <c r="B60" s="41"/>
    </row>
    <row r="61" spans="2:2" ht="18.75" customHeight="1" x14ac:dyDescent="0.2">
      <c r="B61" s="41"/>
    </row>
    <row r="62" spans="2:2" ht="18.75" customHeight="1" x14ac:dyDescent="0.2">
      <c r="B62" s="41"/>
    </row>
    <row r="63" spans="2:2" ht="18.75" customHeight="1" x14ac:dyDescent="0.2">
      <c r="B63" s="41"/>
    </row>
    <row r="64" spans="2:2" ht="18.75" customHeight="1" x14ac:dyDescent="0.2">
      <c r="B64" s="41"/>
    </row>
    <row r="65" spans="2:2" ht="18.75" customHeight="1" x14ac:dyDescent="0.2">
      <c r="B65" s="41"/>
    </row>
    <row r="66" spans="2:2" ht="18.75" customHeight="1" x14ac:dyDescent="0.2">
      <c r="B66" s="41"/>
    </row>
    <row r="67" spans="2:2" ht="18.75" customHeight="1" x14ac:dyDescent="0.2">
      <c r="B67" s="41"/>
    </row>
    <row r="68" spans="2:2" ht="18.75" customHeight="1" x14ac:dyDescent="0.2">
      <c r="B68" s="41"/>
    </row>
    <row r="69" spans="2:2" ht="18.75" customHeight="1" x14ac:dyDescent="0.2">
      <c r="B69" s="41"/>
    </row>
  </sheetData>
  <autoFilter ref="A1:I37"/>
  <mergeCells count="1">
    <mergeCell ref="D37:G37"/>
  </mergeCells>
  <conditionalFormatting sqref="B70:B1048576 B1:B38">
    <cfRule type="duplicateValues" dxfId="5" priority="6"/>
  </conditionalFormatting>
  <conditionalFormatting sqref="B70:B1048576">
    <cfRule type="duplicateValues" dxfId="4" priority="1"/>
  </conditionalFormatting>
  <conditionalFormatting sqref="B2:B36">
    <cfRule type="duplicateValues" dxfId="3" priority="76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03"/>
  <sheetViews>
    <sheetView topLeftCell="A47" workbookViewId="0">
      <selection activeCell="H68" sqref="H68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92.42578125" bestFit="1" customWidth="1"/>
    <col min="5" max="5" width="12.7109375" customWidth="1"/>
    <col min="6" max="6" width="8.7109375" customWidth="1"/>
    <col min="7" max="7" width="11.5703125" customWidth="1"/>
    <col min="8" max="8" width="14.28515625" customWidth="1"/>
    <col min="9" max="9" width="74.140625" bestFit="1" customWidth="1"/>
    <col min="10" max="10" width="12.5703125" bestFit="1" customWidth="1"/>
    <col min="11" max="11" width="9.28515625" bestFit="1" customWidth="1"/>
  </cols>
  <sheetData>
    <row r="1" spans="1:11" ht="31.5" x14ac:dyDescent="0.25">
      <c r="A1" s="53" t="s">
        <v>11</v>
      </c>
      <c r="B1" s="54" t="s">
        <v>12</v>
      </c>
      <c r="C1" s="54" t="s">
        <v>34</v>
      </c>
      <c r="D1" s="54" t="s">
        <v>35</v>
      </c>
      <c r="E1" s="55" t="s">
        <v>36</v>
      </c>
      <c r="F1" s="54" t="s">
        <v>37</v>
      </c>
      <c r="G1" s="55" t="s">
        <v>0</v>
      </c>
      <c r="H1" s="55" t="s">
        <v>38</v>
      </c>
      <c r="I1" s="54" t="s">
        <v>39</v>
      </c>
      <c r="J1" s="54" t="s">
        <v>40</v>
      </c>
      <c r="K1" s="56"/>
    </row>
    <row r="2" spans="1:11" x14ac:dyDescent="0.25">
      <c r="A2" s="57">
        <v>45309</v>
      </c>
      <c r="B2" s="58">
        <v>3673</v>
      </c>
      <c r="C2" s="59" t="s">
        <v>41</v>
      </c>
      <c r="D2" s="59" t="s">
        <v>18</v>
      </c>
      <c r="E2" s="60">
        <v>2990360</v>
      </c>
      <c r="F2" s="61" t="s">
        <v>42</v>
      </c>
      <c r="G2" s="60">
        <v>239229</v>
      </c>
      <c r="H2" s="60">
        <v>3229589</v>
      </c>
      <c r="I2" s="59" t="s">
        <v>18</v>
      </c>
      <c r="J2" s="59" t="s">
        <v>43</v>
      </c>
      <c r="K2" s="62"/>
    </row>
    <row r="3" spans="1:11" x14ac:dyDescent="0.25">
      <c r="A3" s="57">
        <v>45311</v>
      </c>
      <c r="B3" s="58">
        <v>4192</v>
      </c>
      <c r="C3" s="59" t="s">
        <v>41</v>
      </c>
      <c r="D3" s="59" t="s">
        <v>44</v>
      </c>
      <c r="E3" s="60">
        <v>444230</v>
      </c>
      <c r="F3" s="61" t="s">
        <v>42</v>
      </c>
      <c r="G3" s="60">
        <v>35538</v>
      </c>
      <c r="H3" s="60">
        <v>479768</v>
      </c>
      <c r="I3" s="59" t="s">
        <v>13</v>
      </c>
      <c r="J3" s="59" t="s">
        <v>45</v>
      </c>
      <c r="K3" s="62"/>
    </row>
    <row r="4" spans="1:11" x14ac:dyDescent="0.25">
      <c r="A4" s="57">
        <v>45315</v>
      </c>
      <c r="B4" s="58">
        <v>4456</v>
      </c>
      <c r="C4" s="59" t="s">
        <v>41</v>
      </c>
      <c r="D4" s="59" t="s">
        <v>18</v>
      </c>
      <c r="E4" s="60">
        <v>911240</v>
      </c>
      <c r="F4" s="61" t="s">
        <v>42</v>
      </c>
      <c r="G4" s="60">
        <v>72899</v>
      </c>
      <c r="H4" s="60">
        <v>984139</v>
      </c>
      <c r="I4" s="59" t="s">
        <v>18</v>
      </c>
      <c r="J4" s="59" t="s">
        <v>43</v>
      </c>
      <c r="K4" s="62"/>
    </row>
    <row r="5" spans="1:11" x14ac:dyDescent="0.25">
      <c r="A5" s="57">
        <v>45317</v>
      </c>
      <c r="B5" s="58">
        <v>5699</v>
      </c>
      <c r="C5" s="59" t="s">
        <v>41</v>
      </c>
      <c r="D5" s="59" t="s">
        <v>18</v>
      </c>
      <c r="E5" s="60">
        <v>1483790</v>
      </c>
      <c r="F5" s="61" t="s">
        <v>42</v>
      </c>
      <c r="G5" s="60">
        <v>118703</v>
      </c>
      <c r="H5" s="60">
        <v>1602493</v>
      </c>
      <c r="I5" s="59" t="s">
        <v>18</v>
      </c>
      <c r="J5" s="59" t="s">
        <v>43</v>
      </c>
      <c r="K5" s="62"/>
    </row>
    <row r="6" spans="1:11" x14ac:dyDescent="0.25">
      <c r="A6" s="57">
        <v>45320</v>
      </c>
      <c r="B6" s="58">
        <v>5972</v>
      </c>
      <c r="C6" s="59" t="s">
        <v>41</v>
      </c>
      <c r="D6" s="59" t="s">
        <v>46</v>
      </c>
      <c r="E6" s="60">
        <v>30277420</v>
      </c>
      <c r="F6" s="61" t="s">
        <v>42</v>
      </c>
      <c r="G6" s="60">
        <v>2422194</v>
      </c>
      <c r="H6" s="60">
        <v>32699614</v>
      </c>
      <c r="I6" s="59" t="s">
        <v>13</v>
      </c>
      <c r="J6" s="59" t="s">
        <v>45</v>
      </c>
      <c r="K6" s="62"/>
    </row>
    <row r="7" spans="1:11" x14ac:dyDescent="0.25">
      <c r="A7" s="57">
        <v>45324</v>
      </c>
      <c r="B7" s="58">
        <v>7184</v>
      </c>
      <c r="C7" s="59" t="s">
        <v>41</v>
      </c>
      <c r="D7" s="59" t="s">
        <v>44</v>
      </c>
      <c r="E7" s="60">
        <v>888460</v>
      </c>
      <c r="F7" s="61" t="s">
        <v>42</v>
      </c>
      <c r="G7" s="60">
        <v>71077</v>
      </c>
      <c r="H7" s="60">
        <v>959537</v>
      </c>
      <c r="I7" s="59" t="s">
        <v>13</v>
      </c>
      <c r="J7" s="59" t="s">
        <v>45</v>
      </c>
      <c r="K7" s="62"/>
    </row>
    <row r="8" spans="1:11" x14ac:dyDescent="0.25">
      <c r="A8" s="57">
        <v>45324</v>
      </c>
      <c r="B8" s="58">
        <v>7234</v>
      </c>
      <c r="C8" s="59" t="s">
        <v>41</v>
      </c>
      <c r="D8" s="59" t="s">
        <v>46</v>
      </c>
      <c r="E8" s="60">
        <v>4442300</v>
      </c>
      <c r="F8" s="61" t="s">
        <v>42</v>
      </c>
      <c r="G8" s="60">
        <v>355384</v>
      </c>
      <c r="H8" s="60">
        <v>4797684</v>
      </c>
      <c r="I8" s="59" t="s">
        <v>13</v>
      </c>
      <c r="J8" s="59" t="s">
        <v>45</v>
      </c>
      <c r="K8" s="62"/>
    </row>
    <row r="9" spans="1:11" x14ac:dyDescent="0.25">
      <c r="A9" s="57">
        <v>45327</v>
      </c>
      <c r="B9" s="58">
        <v>7404</v>
      </c>
      <c r="C9" s="59" t="s">
        <v>41</v>
      </c>
      <c r="D9" s="59" t="s">
        <v>32</v>
      </c>
      <c r="E9" s="60">
        <v>3599400</v>
      </c>
      <c r="F9" s="61" t="s">
        <v>42</v>
      </c>
      <c r="G9" s="60">
        <v>287952</v>
      </c>
      <c r="H9" s="60">
        <v>3887352</v>
      </c>
      <c r="I9" s="59" t="s">
        <v>32</v>
      </c>
      <c r="J9" s="59" t="s">
        <v>47</v>
      </c>
      <c r="K9" s="62"/>
    </row>
    <row r="10" spans="1:11" x14ac:dyDescent="0.25">
      <c r="A10" s="57">
        <v>45603</v>
      </c>
      <c r="B10" s="58">
        <v>63109</v>
      </c>
      <c r="C10" s="63" t="s">
        <v>41</v>
      </c>
      <c r="D10" s="59" t="s">
        <v>32</v>
      </c>
      <c r="E10" s="60">
        <v>1102504</v>
      </c>
      <c r="F10" s="61" t="s">
        <v>42</v>
      </c>
      <c r="G10" s="60">
        <v>88200</v>
      </c>
      <c r="H10" s="60">
        <v>1190704</v>
      </c>
      <c r="I10" s="59" t="s">
        <v>32</v>
      </c>
      <c r="J10" s="59" t="s">
        <v>47</v>
      </c>
      <c r="K10" s="62"/>
    </row>
    <row r="11" spans="1:11" x14ac:dyDescent="0.25">
      <c r="A11" s="57">
        <v>45623</v>
      </c>
      <c r="B11" s="58">
        <v>67225</v>
      </c>
      <c r="C11" s="63" t="s">
        <v>41</v>
      </c>
      <c r="D11" s="59" t="s">
        <v>32</v>
      </c>
      <c r="E11" s="60">
        <v>460248</v>
      </c>
      <c r="F11" s="61" t="s">
        <v>42</v>
      </c>
      <c r="G11" s="60">
        <v>36820</v>
      </c>
      <c r="H11" s="60">
        <v>497068</v>
      </c>
      <c r="I11" s="59" t="s">
        <v>32</v>
      </c>
      <c r="J11" s="59" t="s">
        <v>47</v>
      </c>
      <c r="K11" s="62"/>
    </row>
    <row r="12" spans="1:11" x14ac:dyDescent="0.25">
      <c r="A12" s="57">
        <v>45651</v>
      </c>
      <c r="B12" s="58">
        <v>73464</v>
      </c>
      <c r="C12" s="59" t="s">
        <v>41</v>
      </c>
      <c r="D12" s="59" t="s">
        <v>57</v>
      </c>
      <c r="E12" s="60">
        <v>5119250</v>
      </c>
      <c r="F12" s="61" t="s">
        <v>42</v>
      </c>
      <c r="G12" s="60">
        <v>409540</v>
      </c>
      <c r="H12" s="60">
        <v>5528790</v>
      </c>
      <c r="I12" s="59" t="s">
        <v>13</v>
      </c>
      <c r="J12" s="59" t="s">
        <v>45</v>
      </c>
      <c r="K12" s="62"/>
    </row>
    <row r="13" spans="1:11" x14ac:dyDescent="0.25">
      <c r="A13" s="57">
        <v>45656</v>
      </c>
      <c r="B13" s="58">
        <v>74914</v>
      </c>
      <c r="C13" s="59" t="s">
        <v>41</v>
      </c>
      <c r="D13" s="59" t="s">
        <v>32</v>
      </c>
      <c r="E13" s="60">
        <v>987974</v>
      </c>
      <c r="F13" s="61" t="s">
        <v>42</v>
      </c>
      <c r="G13" s="60">
        <v>79038</v>
      </c>
      <c r="H13" s="60">
        <v>1067012</v>
      </c>
      <c r="I13" s="59" t="s">
        <v>32</v>
      </c>
      <c r="J13" s="59" t="s">
        <v>47</v>
      </c>
      <c r="K13" s="62"/>
    </row>
    <row r="14" spans="1:11" x14ac:dyDescent="0.25">
      <c r="A14" s="57">
        <v>45656</v>
      </c>
      <c r="B14" s="58">
        <v>74919</v>
      </c>
      <c r="C14" s="59" t="s">
        <v>41</v>
      </c>
      <c r="D14" s="59" t="s">
        <v>18</v>
      </c>
      <c r="E14" s="60">
        <v>3273990</v>
      </c>
      <c r="F14" s="61" t="s">
        <v>42</v>
      </c>
      <c r="G14" s="60">
        <v>261919</v>
      </c>
      <c r="H14" s="60">
        <v>3535909</v>
      </c>
      <c r="I14" s="59" t="s">
        <v>18</v>
      </c>
      <c r="J14" s="59" t="s">
        <v>43</v>
      </c>
      <c r="K14" s="62"/>
    </row>
    <row r="15" spans="1:11" x14ac:dyDescent="0.25">
      <c r="A15" s="57">
        <v>45656</v>
      </c>
      <c r="B15" s="58">
        <v>74929</v>
      </c>
      <c r="C15" s="59" t="s">
        <v>41</v>
      </c>
      <c r="D15" s="59" t="s">
        <v>18</v>
      </c>
      <c r="E15" s="60">
        <v>8333450</v>
      </c>
      <c r="F15" s="61" t="s">
        <v>42</v>
      </c>
      <c r="G15" s="60">
        <v>666676</v>
      </c>
      <c r="H15" s="60">
        <v>9000126</v>
      </c>
      <c r="I15" s="59" t="s">
        <v>18</v>
      </c>
      <c r="J15" s="59" t="s">
        <v>43</v>
      </c>
      <c r="K15" s="62"/>
    </row>
    <row r="16" spans="1:11" x14ac:dyDescent="0.25">
      <c r="A16" s="57">
        <v>45657</v>
      </c>
      <c r="B16" s="58">
        <v>75053</v>
      </c>
      <c r="C16" s="59" t="s">
        <v>41</v>
      </c>
      <c r="D16" s="59" t="s">
        <v>46</v>
      </c>
      <c r="E16" s="60">
        <v>30596150</v>
      </c>
      <c r="F16" s="61" t="s">
        <v>42</v>
      </c>
      <c r="G16" s="60">
        <v>2447692</v>
      </c>
      <c r="H16" s="60">
        <v>33043842</v>
      </c>
      <c r="I16" s="59" t="s">
        <v>13</v>
      </c>
      <c r="J16" s="59" t="s">
        <v>45</v>
      </c>
      <c r="K16" s="62"/>
    </row>
    <row r="17" spans="1:11" x14ac:dyDescent="0.25">
      <c r="A17" s="57">
        <v>45660</v>
      </c>
      <c r="B17" s="58">
        <v>1122</v>
      </c>
      <c r="C17" s="59" t="s">
        <v>59</v>
      </c>
      <c r="D17" s="59" t="s">
        <v>32</v>
      </c>
      <c r="E17" s="60">
        <v>1166940</v>
      </c>
      <c r="F17" s="61" t="s">
        <v>42</v>
      </c>
      <c r="G17" s="60">
        <v>93355</v>
      </c>
      <c r="H17" s="60">
        <v>1260295</v>
      </c>
      <c r="I17" s="59" t="s">
        <v>32</v>
      </c>
      <c r="J17" s="59" t="s">
        <v>47</v>
      </c>
      <c r="K17" s="62"/>
    </row>
    <row r="18" spans="1:11" x14ac:dyDescent="0.25">
      <c r="A18" s="57">
        <v>45670</v>
      </c>
      <c r="B18" s="58">
        <v>3294</v>
      </c>
      <c r="C18" s="59" t="s">
        <v>59</v>
      </c>
      <c r="D18" s="59" t="s">
        <v>15</v>
      </c>
      <c r="E18" s="60">
        <v>31394660</v>
      </c>
      <c r="F18" s="61" t="s">
        <v>42</v>
      </c>
      <c r="G18" s="60">
        <v>2511573</v>
      </c>
      <c r="H18" s="60">
        <v>33906233</v>
      </c>
      <c r="I18" s="59" t="s">
        <v>15</v>
      </c>
      <c r="J18" s="59" t="s">
        <v>48</v>
      </c>
      <c r="K18" s="62"/>
    </row>
    <row r="19" spans="1:11" x14ac:dyDescent="0.25">
      <c r="A19" s="57">
        <v>45670</v>
      </c>
      <c r="B19" s="58">
        <v>3295</v>
      </c>
      <c r="C19" s="59" t="s">
        <v>59</v>
      </c>
      <c r="D19" s="59" t="s">
        <v>19</v>
      </c>
      <c r="E19" s="60">
        <v>4762650</v>
      </c>
      <c r="F19" s="61" t="s">
        <v>42</v>
      </c>
      <c r="G19" s="60">
        <v>381012</v>
      </c>
      <c r="H19" s="60">
        <v>5143662</v>
      </c>
      <c r="I19" s="59" t="s">
        <v>19</v>
      </c>
      <c r="J19" s="59" t="s">
        <v>49</v>
      </c>
      <c r="K19" s="62"/>
    </row>
    <row r="20" spans="1:11" x14ac:dyDescent="0.25">
      <c r="A20" s="57">
        <v>45670</v>
      </c>
      <c r="B20" s="58">
        <v>3296</v>
      </c>
      <c r="C20" s="59" t="s">
        <v>59</v>
      </c>
      <c r="D20" s="59" t="s">
        <v>14</v>
      </c>
      <c r="E20" s="60">
        <v>7697000</v>
      </c>
      <c r="F20" s="61" t="s">
        <v>42</v>
      </c>
      <c r="G20" s="60">
        <v>615760</v>
      </c>
      <c r="H20" s="60">
        <v>8312760</v>
      </c>
      <c r="I20" s="59" t="s">
        <v>14</v>
      </c>
      <c r="J20" s="59" t="s">
        <v>51</v>
      </c>
      <c r="K20" s="62"/>
    </row>
    <row r="21" spans="1:11" x14ac:dyDescent="0.25">
      <c r="A21" s="57">
        <v>45670</v>
      </c>
      <c r="B21" s="58">
        <v>3297</v>
      </c>
      <c r="C21" s="59" t="s">
        <v>59</v>
      </c>
      <c r="D21" s="59" t="s">
        <v>20</v>
      </c>
      <c r="E21" s="60">
        <v>38101200</v>
      </c>
      <c r="F21" s="61" t="s">
        <v>42</v>
      </c>
      <c r="G21" s="60">
        <v>3048096</v>
      </c>
      <c r="H21" s="60">
        <v>41149296</v>
      </c>
      <c r="I21" s="59" t="s">
        <v>20</v>
      </c>
      <c r="J21" s="59" t="s">
        <v>53</v>
      </c>
      <c r="K21" s="62"/>
    </row>
    <row r="22" spans="1:11" x14ac:dyDescent="0.25">
      <c r="A22" s="57">
        <v>45672</v>
      </c>
      <c r="B22" s="58">
        <v>3556</v>
      </c>
      <c r="C22" s="59" t="s">
        <v>59</v>
      </c>
      <c r="D22" s="59" t="s">
        <v>61</v>
      </c>
      <c r="E22" s="60">
        <v>1190660</v>
      </c>
      <c r="F22" s="61" t="s">
        <v>42</v>
      </c>
      <c r="G22" s="60">
        <v>95253</v>
      </c>
      <c r="H22" s="60">
        <v>1285913</v>
      </c>
      <c r="I22" s="59" t="s">
        <v>17</v>
      </c>
      <c r="J22" s="59" t="s">
        <v>54</v>
      </c>
      <c r="K22" s="62"/>
    </row>
    <row r="23" spans="1:11" x14ac:dyDescent="0.25">
      <c r="A23" s="57">
        <v>45672</v>
      </c>
      <c r="B23" s="58">
        <v>3580</v>
      </c>
      <c r="C23" s="59" t="s">
        <v>59</v>
      </c>
      <c r="D23" s="59" t="s">
        <v>19</v>
      </c>
      <c r="E23" s="60">
        <v>4762650</v>
      </c>
      <c r="F23" s="61" t="s">
        <v>42</v>
      </c>
      <c r="G23" s="60">
        <v>381012</v>
      </c>
      <c r="H23" s="60">
        <v>5143662</v>
      </c>
      <c r="I23" s="59" t="s">
        <v>19</v>
      </c>
      <c r="J23" s="59" t="s">
        <v>49</v>
      </c>
      <c r="K23" s="62"/>
    </row>
    <row r="24" spans="1:11" x14ac:dyDescent="0.25">
      <c r="A24" s="57">
        <v>45673</v>
      </c>
      <c r="B24" s="58">
        <v>4673</v>
      </c>
      <c r="C24" s="59" t="s">
        <v>59</v>
      </c>
      <c r="D24" s="59" t="s">
        <v>62</v>
      </c>
      <c r="E24" s="60">
        <v>3373290</v>
      </c>
      <c r="F24" s="61" t="s">
        <v>42</v>
      </c>
      <c r="G24" s="60">
        <v>269863</v>
      </c>
      <c r="H24" s="60">
        <v>3643153</v>
      </c>
      <c r="I24" s="59" t="s">
        <v>17</v>
      </c>
      <c r="J24" s="59" t="s">
        <v>54</v>
      </c>
      <c r="K24" s="62"/>
    </row>
    <row r="25" spans="1:11" x14ac:dyDescent="0.25">
      <c r="A25" s="57">
        <v>45675</v>
      </c>
      <c r="B25" s="58">
        <v>4991</v>
      </c>
      <c r="C25" s="59" t="s">
        <v>59</v>
      </c>
      <c r="D25" s="59" t="s">
        <v>32</v>
      </c>
      <c r="E25" s="60">
        <v>4563950</v>
      </c>
      <c r="F25" s="61" t="s">
        <v>42</v>
      </c>
      <c r="G25" s="60">
        <v>365116</v>
      </c>
      <c r="H25" s="60">
        <v>4929066</v>
      </c>
      <c r="I25" s="59" t="s">
        <v>32</v>
      </c>
      <c r="J25" s="59" t="s">
        <v>47</v>
      </c>
      <c r="K25" s="62"/>
    </row>
    <row r="26" spans="1:11" x14ac:dyDescent="0.25">
      <c r="A26" s="57">
        <v>45677</v>
      </c>
      <c r="B26" s="58">
        <v>5124</v>
      </c>
      <c r="C26" s="59" t="s">
        <v>59</v>
      </c>
      <c r="D26" s="59" t="s">
        <v>19</v>
      </c>
      <c r="E26" s="60">
        <v>2144100</v>
      </c>
      <c r="F26" s="61" t="s">
        <v>42</v>
      </c>
      <c r="G26" s="60">
        <v>171528</v>
      </c>
      <c r="H26" s="60">
        <v>2315628</v>
      </c>
      <c r="I26" s="59" t="s">
        <v>19</v>
      </c>
      <c r="J26" s="59" t="s">
        <v>49</v>
      </c>
      <c r="K26" s="62"/>
    </row>
    <row r="27" spans="1:11" x14ac:dyDescent="0.25">
      <c r="A27" s="57">
        <v>45679</v>
      </c>
      <c r="B27" s="58">
        <v>5299</v>
      </c>
      <c r="C27" s="59" t="s">
        <v>59</v>
      </c>
      <c r="D27" s="59" t="s">
        <v>46</v>
      </c>
      <c r="E27" s="60">
        <v>5360250</v>
      </c>
      <c r="F27" s="61" t="s">
        <v>42</v>
      </c>
      <c r="G27" s="60">
        <v>428820</v>
      </c>
      <c r="H27" s="60">
        <v>5789070</v>
      </c>
      <c r="I27" s="59" t="s">
        <v>13</v>
      </c>
      <c r="J27" s="59" t="s">
        <v>45</v>
      </c>
      <c r="K27" s="62"/>
    </row>
    <row r="28" spans="1:11" x14ac:dyDescent="0.25">
      <c r="A28" s="57">
        <v>45679</v>
      </c>
      <c r="B28" s="58">
        <v>5391</v>
      </c>
      <c r="C28" s="59" t="s">
        <v>59</v>
      </c>
      <c r="D28" s="59" t="s">
        <v>19</v>
      </c>
      <c r="E28" s="60">
        <v>2262254</v>
      </c>
      <c r="F28" s="61" t="s">
        <v>42</v>
      </c>
      <c r="G28" s="60">
        <v>180980</v>
      </c>
      <c r="H28" s="60">
        <v>2443234</v>
      </c>
      <c r="I28" s="59" t="s">
        <v>19</v>
      </c>
      <c r="J28" s="59" t="s">
        <v>49</v>
      </c>
      <c r="K28" s="62"/>
    </row>
    <row r="29" spans="1:11" x14ac:dyDescent="0.25">
      <c r="A29" s="57">
        <v>45679</v>
      </c>
      <c r="B29" s="58">
        <v>5392</v>
      </c>
      <c r="C29" s="59" t="s">
        <v>59</v>
      </c>
      <c r="D29" s="59" t="s">
        <v>15</v>
      </c>
      <c r="E29" s="60">
        <v>6785110</v>
      </c>
      <c r="F29" s="61" t="s">
        <v>42</v>
      </c>
      <c r="G29" s="60">
        <v>542809</v>
      </c>
      <c r="H29" s="60">
        <v>7327919</v>
      </c>
      <c r="I29" s="59" t="s">
        <v>15</v>
      </c>
      <c r="J29" s="59" t="s">
        <v>48</v>
      </c>
      <c r="K29" s="62"/>
    </row>
    <row r="30" spans="1:11" x14ac:dyDescent="0.25">
      <c r="A30" s="57">
        <v>45679</v>
      </c>
      <c r="B30" s="58">
        <v>5393</v>
      </c>
      <c r="C30" s="59" t="s">
        <v>59</v>
      </c>
      <c r="D30" s="59" t="s">
        <v>16</v>
      </c>
      <c r="E30" s="60">
        <v>1110580</v>
      </c>
      <c r="F30" s="61" t="s">
        <v>42</v>
      </c>
      <c r="G30" s="60">
        <v>88846</v>
      </c>
      <c r="H30" s="60">
        <v>1199426</v>
      </c>
      <c r="I30" s="59" t="s">
        <v>16</v>
      </c>
      <c r="J30" s="59" t="s">
        <v>50</v>
      </c>
      <c r="K30" s="62"/>
    </row>
    <row r="31" spans="1:11" x14ac:dyDescent="0.25">
      <c r="A31" s="57">
        <v>45680</v>
      </c>
      <c r="B31" s="58">
        <v>6098</v>
      </c>
      <c r="C31" s="59" t="s">
        <v>59</v>
      </c>
      <c r="D31" s="59" t="s">
        <v>32</v>
      </c>
      <c r="E31" s="60">
        <v>5475840</v>
      </c>
      <c r="F31" s="61" t="s">
        <v>42</v>
      </c>
      <c r="G31" s="60">
        <v>438067</v>
      </c>
      <c r="H31" s="60">
        <v>5913907</v>
      </c>
      <c r="I31" s="59" t="s">
        <v>32</v>
      </c>
      <c r="J31" s="59" t="s">
        <v>47</v>
      </c>
      <c r="K31" s="62"/>
    </row>
    <row r="32" spans="1:11" x14ac:dyDescent="0.25">
      <c r="A32" s="57">
        <v>45682</v>
      </c>
      <c r="B32" s="58">
        <v>6777</v>
      </c>
      <c r="C32" s="59" t="s">
        <v>59</v>
      </c>
      <c r="D32" s="59" t="s">
        <v>32</v>
      </c>
      <c r="E32" s="60">
        <v>2067565</v>
      </c>
      <c r="F32" s="61" t="s">
        <v>42</v>
      </c>
      <c r="G32" s="60">
        <v>165405</v>
      </c>
      <c r="H32" s="60">
        <v>2232970</v>
      </c>
      <c r="I32" s="59" t="s">
        <v>32</v>
      </c>
      <c r="J32" s="59" t="s">
        <v>47</v>
      </c>
      <c r="K32" s="62"/>
    </row>
    <row r="33" spans="1:11" x14ac:dyDescent="0.25">
      <c r="A33" s="57">
        <v>45682</v>
      </c>
      <c r="B33" s="58">
        <v>6797</v>
      </c>
      <c r="C33" s="59" t="s">
        <v>59</v>
      </c>
      <c r="D33" s="59" t="s">
        <v>32</v>
      </c>
      <c r="E33" s="60">
        <v>5953300</v>
      </c>
      <c r="F33" s="61" t="s">
        <v>42</v>
      </c>
      <c r="G33" s="60">
        <v>476264</v>
      </c>
      <c r="H33" s="60">
        <v>6429564</v>
      </c>
      <c r="I33" s="59" t="s">
        <v>32</v>
      </c>
      <c r="J33" s="59" t="s">
        <v>47</v>
      </c>
      <c r="K33" s="62"/>
    </row>
    <row r="34" spans="1:11" x14ac:dyDescent="0.25">
      <c r="A34" s="57">
        <v>45682</v>
      </c>
      <c r="B34" s="58">
        <v>6826</v>
      </c>
      <c r="C34" s="59" t="s">
        <v>59</v>
      </c>
      <c r="D34" s="59" t="s">
        <v>18</v>
      </c>
      <c r="E34" s="60">
        <v>33732900</v>
      </c>
      <c r="F34" s="61" t="s">
        <v>42</v>
      </c>
      <c r="G34" s="60">
        <v>2698632</v>
      </c>
      <c r="H34" s="60">
        <v>36431532</v>
      </c>
      <c r="I34" s="59" t="s">
        <v>18</v>
      </c>
      <c r="J34" s="59" t="s">
        <v>43</v>
      </c>
      <c r="K34" s="62"/>
    </row>
    <row r="35" spans="1:11" x14ac:dyDescent="0.25">
      <c r="A35" s="57">
        <v>45691</v>
      </c>
      <c r="B35" s="58">
        <v>6951</v>
      </c>
      <c r="C35" s="59" t="s">
        <v>59</v>
      </c>
      <c r="D35" s="59" t="s">
        <v>66</v>
      </c>
      <c r="E35" s="60">
        <v>1110580</v>
      </c>
      <c r="F35" s="61" t="s">
        <v>42</v>
      </c>
      <c r="G35" s="60">
        <v>88846</v>
      </c>
      <c r="H35" s="60">
        <v>1199426</v>
      </c>
      <c r="I35" s="59" t="s">
        <v>17</v>
      </c>
      <c r="J35" s="59" t="s">
        <v>54</v>
      </c>
      <c r="K35" s="62"/>
    </row>
    <row r="36" spans="1:11" x14ac:dyDescent="0.25">
      <c r="A36" s="57">
        <v>45692</v>
      </c>
      <c r="B36" s="58">
        <v>6978</v>
      </c>
      <c r="C36" s="59" t="s">
        <v>59</v>
      </c>
      <c r="D36" s="59" t="s">
        <v>14</v>
      </c>
      <c r="E36" s="60">
        <v>1608075</v>
      </c>
      <c r="F36" s="61" t="s">
        <v>42</v>
      </c>
      <c r="G36" s="60">
        <v>128646</v>
      </c>
      <c r="H36" s="60">
        <v>1736721</v>
      </c>
      <c r="I36" s="59" t="s">
        <v>14</v>
      </c>
      <c r="J36" s="59" t="s">
        <v>51</v>
      </c>
      <c r="K36" s="62"/>
    </row>
    <row r="37" spans="1:11" x14ac:dyDescent="0.25">
      <c r="A37" s="57">
        <v>45692</v>
      </c>
      <c r="B37" s="58">
        <v>6980</v>
      </c>
      <c r="C37" s="59" t="s">
        <v>59</v>
      </c>
      <c r="D37" s="59" t="s">
        <v>32</v>
      </c>
      <c r="E37" s="60">
        <v>2262710</v>
      </c>
      <c r="F37" s="61" t="s">
        <v>42</v>
      </c>
      <c r="G37" s="60">
        <v>181017</v>
      </c>
      <c r="H37" s="60">
        <v>2443727</v>
      </c>
      <c r="I37" s="59" t="s">
        <v>32</v>
      </c>
      <c r="J37" s="59" t="s">
        <v>47</v>
      </c>
      <c r="K37" s="62"/>
    </row>
    <row r="38" spans="1:11" x14ac:dyDescent="0.25">
      <c r="A38" s="57">
        <v>45694</v>
      </c>
      <c r="B38" s="58">
        <v>7871</v>
      </c>
      <c r="C38" s="59" t="s">
        <v>59</v>
      </c>
      <c r="D38" s="59" t="s">
        <v>20</v>
      </c>
      <c r="E38" s="60">
        <v>10238480</v>
      </c>
      <c r="F38" s="61" t="s">
        <v>42</v>
      </c>
      <c r="G38" s="60">
        <v>819078</v>
      </c>
      <c r="H38" s="60">
        <v>11057558</v>
      </c>
      <c r="I38" s="59" t="s">
        <v>20</v>
      </c>
      <c r="J38" s="59" t="s">
        <v>53</v>
      </c>
      <c r="K38" s="62"/>
    </row>
    <row r="39" spans="1:11" x14ac:dyDescent="0.25">
      <c r="A39" s="57">
        <v>45694</v>
      </c>
      <c r="B39" s="58">
        <v>7872</v>
      </c>
      <c r="C39" s="59" t="s">
        <v>59</v>
      </c>
      <c r="D39" s="59" t="s">
        <v>15</v>
      </c>
      <c r="E39" s="60">
        <v>4563950</v>
      </c>
      <c r="F39" s="61" t="s">
        <v>42</v>
      </c>
      <c r="G39" s="60">
        <v>365116</v>
      </c>
      <c r="H39" s="60">
        <v>4929066</v>
      </c>
      <c r="I39" s="59" t="s">
        <v>15</v>
      </c>
      <c r="J39" s="59" t="s">
        <v>48</v>
      </c>
      <c r="K39" s="62"/>
    </row>
    <row r="40" spans="1:11" x14ac:dyDescent="0.25">
      <c r="A40" s="57">
        <v>45694</v>
      </c>
      <c r="B40" s="58">
        <v>7873</v>
      </c>
      <c r="C40" s="59" t="s">
        <v>59</v>
      </c>
      <c r="D40" s="59" t="s">
        <v>19</v>
      </c>
      <c r="E40" s="60">
        <v>3394065</v>
      </c>
      <c r="F40" s="61" t="s">
        <v>42</v>
      </c>
      <c r="G40" s="60">
        <v>271525</v>
      </c>
      <c r="H40" s="60">
        <v>3665590</v>
      </c>
      <c r="I40" s="59" t="s">
        <v>19</v>
      </c>
      <c r="J40" s="59" t="s">
        <v>49</v>
      </c>
      <c r="K40" s="62"/>
    </row>
    <row r="41" spans="1:11" x14ac:dyDescent="0.25">
      <c r="A41" s="57">
        <v>45694</v>
      </c>
      <c r="B41" s="58">
        <v>7874</v>
      </c>
      <c r="C41" s="59" t="s">
        <v>59</v>
      </c>
      <c r="D41" s="59" t="s">
        <v>16</v>
      </c>
      <c r="E41" s="60">
        <v>2182630</v>
      </c>
      <c r="F41" s="61" t="s">
        <v>42</v>
      </c>
      <c r="G41" s="60">
        <v>174610</v>
      </c>
      <c r="H41" s="60">
        <v>2357240</v>
      </c>
      <c r="I41" s="59" t="s">
        <v>16</v>
      </c>
      <c r="J41" s="59" t="s">
        <v>50</v>
      </c>
      <c r="K41" s="62"/>
    </row>
    <row r="42" spans="1:11" x14ac:dyDescent="0.25">
      <c r="A42" s="57">
        <v>45695</v>
      </c>
      <c r="B42" s="58">
        <v>8173</v>
      </c>
      <c r="C42" s="59" t="s">
        <v>59</v>
      </c>
      <c r="D42" s="59" t="s">
        <v>46</v>
      </c>
      <c r="E42" s="60">
        <v>4525420</v>
      </c>
      <c r="F42" s="61" t="s">
        <v>42</v>
      </c>
      <c r="G42" s="60">
        <v>362034</v>
      </c>
      <c r="H42" s="60">
        <v>4887454</v>
      </c>
      <c r="I42" s="59" t="s">
        <v>13</v>
      </c>
      <c r="J42" s="59" t="s">
        <v>45</v>
      </c>
      <c r="K42" s="62"/>
    </row>
    <row r="43" spans="1:11" x14ac:dyDescent="0.25">
      <c r="A43" s="57">
        <v>45695</v>
      </c>
      <c r="B43" s="58">
        <v>8407</v>
      </c>
      <c r="C43" s="59" t="s">
        <v>59</v>
      </c>
      <c r="D43" s="59" t="s">
        <v>67</v>
      </c>
      <c r="E43" s="60">
        <v>6746580</v>
      </c>
      <c r="F43" s="61" t="s">
        <v>42</v>
      </c>
      <c r="G43" s="60">
        <v>539726</v>
      </c>
      <c r="H43" s="60">
        <v>7286306</v>
      </c>
      <c r="I43" s="59" t="s">
        <v>31</v>
      </c>
      <c r="J43" s="59" t="s">
        <v>52</v>
      </c>
      <c r="K43" s="62"/>
    </row>
    <row r="44" spans="1:11" x14ac:dyDescent="0.25">
      <c r="A44" s="57">
        <v>45696</v>
      </c>
      <c r="B44" s="58">
        <v>8635</v>
      </c>
      <c r="C44" s="59" t="s">
        <v>59</v>
      </c>
      <c r="D44" s="59" t="s">
        <v>32</v>
      </c>
      <c r="E44" s="60">
        <v>1845449</v>
      </c>
      <c r="F44" s="61" t="s">
        <v>42</v>
      </c>
      <c r="G44" s="60">
        <v>147636</v>
      </c>
      <c r="H44" s="60">
        <v>1993085</v>
      </c>
      <c r="I44" s="59" t="s">
        <v>32</v>
      </c>
      <c r="J44" s="59" t="s">
        <v>47</v>
      </c>
      <c r="K44" s="62"/>
    </row>
    <row r="45" spans="1:11" x14ac:dyDescent="0.25">
      <c r="A45" s="57">
        <v>45698</v>
      </c>
      <c r="B45" s="58">
        <v>8712</v>
      </c>
      <c r="C45" s="59" t="s">
        <v>59</v>
      </c>
      <c r="D45" s="59" t="s">
        <v>55</v>
      </c>
      <c r="E45" s="60">
        <v>1429248</v>
      </c>
      <c r="F45" s="61" t="s">
        <v>42</v>
      </c>
      <c r="G45" s="60">
        <v>114340</v>
      </c>
      <c r="H45" s="60">
        <v>1543588</v>
      </c>
      <c r="I45" s="59" t="s">
        <v>55</v>
      </c>
      <c r="J45" s="59" t="s">
        <v>56</v>
      </c>
      <c r="K45" s="62"/>
    </row>
    <row r="46" spans="1:11" x14ac:dyDescent="0.25">
      <c r="A46" s="57">
        <v>45698</v>
      </c>
      <c r="B46" s="58">
        <v>8713</v>
      </c>
      <c r="C46" s="59" t="s">
        <v>59</v>
      </c>
      <c r="D46" s="59" t="s">
        <v>55</v>
      </c>
      <c r="E46" s="60">
        <v>1429248</v>
      </c>
      <c r="F46" s="61" t="s">
        <v>42</v>
      </c>
      <c r="G46" s="60">
        <v>114340</v>
      </c>
      <c r="H46" s="60">
        <v>1543588</v>
      </c>
      <c r="I46" s="59" t="s">
        <v>55</v>
      </c>
      <c r="J46" s="59" t="s">
        <v>56</v>
      </c>
      <c r="K46" s="62"/>
    </row>
    <row r="47" spans="1:11" x14ac:dyDescent="0.25">
      <c r="A47" s="57">
        <v>45698</v>
      </c>
      <c r="B47" s="58">
        <v>8776</v>
      </c>
      <c r="C47" s="59" t="s">
        <v>59</v>
      </c>
      <c r="D47" s="59" t="s">
        <v>68</v>
      </c>
      <c r="E47" s="60">
        <v>2389180</v>
      </c>
      <c r="F47" s="61" t="s">
        <v>42</v>
      </c>
      <c r="G47" s="60">
        <v>191134</v>
      </c>
      <c r="H47" s="60">
        <v>2580314</v>
      </c>
      <c r="I47" s="59" t="s">
        <v>17</v>
      </c>
      <c r="J47" s="59" t="s">
        <v>54</v>
      </c>
      <c r="K47" s="62"/>
    </row>
    <row r="48" spans="1:11" x14ac:dyDescent="0.25">
      <c r="A48" s="57">
        <v>45698</v>
      </c>
      <c r="B48" s="58">
        <v>8805</v>
      </c>
      <c r="C48" s="59" t="s">
        <v>59</v>
      </c>
      <c r="D48" s="59" t="s">
        <v>19</v>
      </c>
      <c r="E48" s="60">
        <v>2262710</v>
      </c>
      <c r="F48" s="61" t="s">
        <v>42</v>
      </c>
      <c r="G48" s="60">
        <v>181017</v>
      </c>
      <c r="H48" s="60">
        <v>2443727</v>
      </c>
      <c r="I48" s="59" t="s">
        <v>19</v>
      </c>
      <c r="J48" s="59" t="s">
        <v>49</v>
      </c>
      <c r="K48" s="62"/>
    </row>
    <row r="49" spans="1:11" x14ac:dyDescent="0.25">
      <c r="A49" s="57">
        <v>45698</v>
      </c>
      <c r="B49" s="58">
        <v>8806</v>
      </c>
      <c r="C49" s="59" t="s">
        <v>59</v>
      </c>
      <c r="D49" s="59" t="s">
        <v>15</v>
      </c>
      <c r="E49" s="60">
        <v>1726685</v>
      </c>
      <c r="F49" s="61" t="s">
        <v>42</v>
      </c>
      <c r="G49" s="60">
        <v>138135</v>
      </c>
      <c r="H49" s="60">
        <v>1864820</v>
      </c>
      <c r="I49" s="59" t="s">
        <v>15</v>
      </c>
      <c r="J49" s="59" t="s">
        <v>48</v>
      </c>
      <c r="K49" s="62"/>
    </row>
    <row r="50" spans="1:11" x14ac:dyDescent="0.25">
      <c r="A50" s="57">
        <v>45698</v>
      </c>
      <c r="B50" s="58">
        <v>8807</v>
      </c>
      <c r="C50" s="59" t="s">
        <v>59</v>
      </c>
      <c r="D50" s="59" t="s">
        <v>16</v>
      </c>
      <c r="E50" s="60">
        <v>1738398</v>
      </c>
      <c r="F50" s="61" t="s">
        <v>42</v>
      </c>
      <c r="G50" s="60">
        <v>139072</v>
      </c>
      <c r="H50" s="60">
        <v>1877470</v>
      </c>
      <c r="I50" s="59" t="s">
        <v>16</v>
      </c>
      <c r="J50" s="59" t="s">
        <v>50</v>
      </c>
      <c r="K50" s="62"/>
    </row>
    <row r="51" spans="1:11" x14ac:dyDescent="0.25">
      <c r="A51" s="57">
        <v>45700</v>
      </c>
      <c r="B51" s="58">
        <v>8957</v>
      </c>
      <c r="C51" s="59" t="s">
        <v>59</v>
      </c>
      <c r="D51" s="59" t="s">
        <v>69</v>
      </c>
      <c r="E51" s="60">
        <v>3293210</v>
      </c>
      <c r="F51" s="61" t="s">
        <v>42</v>
      </c>
      <c r="G51" s="60">
        <v>263457</v>
      </c>
      <c r="H51" s="60">
        <v>3556667</v>
      </c>
      <c r="I51" s="59" t="s">
        <v>31</v>
      </c>
      <c r="J51" s="59" t="s">
        <v>52</v>
      </c>
      <c r="K51" s="62"/>
    </row>
    <row r="52" spans="1:11" x14ac:dyDescent="0.25">
      <c r="A52" s="57">
        <v>45703</v>
      </c>
      <c r="B52" s="58">
        <v>10500</v>
      </c>
      <c r="C52" s="59" t="s">
        <v>59</v>
      </c>
      <c r="D52" s="59" t="s">
        <v>46</v>
      </c>
      <c r="E52" s="60">
        <v>2381320</v>
      </c>
      <c r="F52" s="61" t="s">
        <v>42</v>
      </c>
      <c r="G52" s="60">
        <v>190506</v>
      </c>
      <c r="H52" s="60">
        <v>2571826</v>
      </c>
      <c r="I52" s="59" t="s">
        <v>13</v>
      </c>
      <c r="J52" s="59" t="s">
        <v>45</v>
      </c>
      <c r="K52" s="62"/>
    </row>
    <row r="53" spans="1:11" x14ac:dyDescent="0.25">
      <c r="A53" s="57">
        <v>45705</v>
      </c>
      <c r="B53" s="58">
        <v>10630</v>
      </c>
      <c r="C53" s="59" t="s">
        <v>59</v>
      </c>
      <c r="D53" s="59" t="s">
        <v>70</v>
      </c>
      <c r="E53" s="60">
        <v>1190660</v>
      </c>
      <c r="F53" s="61" t="s">
        <v>42</v>
      </c>
      <c r="G53" s="60">
        <v>95253</v>
      </c>
      <c r="H53" s="60">
        <v>1285913</v>
      </c>
      <c r="I53" s="59" t="s">
        <v>17</v>
      </c>
      <c r="J53" s="59" t="s">
        <v>54</v>
      </c>
      <c r="K53" s="62"/>
    </row>
    <row r="54" spans="1:11" x14ac:dyDescent="0.25">
      <c r="A54" s="57">
        <v>45705</v>
      </c>
      <c r="B54" s="58">
        <v>10646</v>
      </c>
      <c r="C54" s="59" t="s">
        <v>59</v>
      </c>
      <c r="D54" s="59" t="s">
        <v>15</v>
      </c>
      <c r="E54" s="60">
        <v>5080710</v>
      </c>
      <c r="F54" s="61" t="s">
        <v>42</v>
      </c>
      <c r="G54" s="60">
        <v>406457</v>
      </c>
      <c r="H54" s="60">
        <v>5487167</v>
      </c>
      <c r="I54" s="59" t="s">
        <v>15</v>
      </c>
      <c r="J54" s="59" t="s">
        <v>48</v>
      </c>
      <c r="K54" s="62"/>
    </row>
    <row r="55" spans="1:11" x14ac:dyDescent="0.25">
      <c r="A55" s="57">
        <v>45705</v>
      </c>
      <c r="B55" s="58">
        <v>10647</v>
      </c>
      <c r="C55" s="59" t="s">
        <v>59</v>
      </c>
      <c r="D55" s="59" t="s">
        <v>19</v>
      </c>
      <c r="E55" s="60">
        <v>1785990</v>
      </c>
      <c r="F55" s="61" t="s">
        <v>42</v>
      </c>
      <c r="G55" s="60">
        <v>142879</v>
      </c>
      <c r="H55" s="60">
        <v>1928869</v>
      </c>
      <c r="I55" s="59" t="s">
        <v>19</v>
      </c>
      <c r="J55" s="59" t="s">
        <v>49</v>
      </c>
      <c r="K55" s="62"/>
    </row>
    <row r="56" spans="1:11" x14ac:dyDescent="0.25">
      <c r="A56" s="57">
        <v>45705</v>
      </c>
      <c r="B56" s="58">
        <v>10648</v>
      </c>
      <c r="C56" s="59" t="s">
        <v>59</v>
      </c>
      <c r="D56" s="59" t="s">
        <v>14</v>
      </c>
      <c r="E56" s="60">
        <v>1608075</v>
      </c>
      <c r="F56" s="61" t="s">
        <v>42</v>
      </c>
      <c r="G56" s="60">
        <v>128646</v>
      </c>
      <c r="H56" s="60">
        <v>1736721</v>
      </c>
      <c r="I56" s="59" t="s">
        <v>14</v>
      </c>
      <c r="J56" s="59" t="s">
        <v>51</v>
      </c>
      <c r="K56" s="62"/>
    </row>
    <row r="57" spans="1:11" x14ac:dyDescent="0.25">
      <c r="A57" s="57">
        <v>45709</v>
      </c>
      <c r="B57" s="58">
        <v>816</v>
      </c>
      <c r="C57" s="59" t="s">
        <v>60</v>
      </c>
      <c r="D57" s="59" t="s">
        <v>71</v>
      </c>
      <c r="E57" s="60">
        <v>-3805620</v>
      </c>
      <c r="F57" s="61" t="s">
        <v>42</v>
      </c>
      <c r="G57" s="60">
        <v>-304449</v>
      </c>
      <c r="H57" s="60">
        <v>-4110069</v>
      </c>
      <c r="I57" s="59" t="s">
        <v>13</v>
      </c>
      <c r="J57" s="59" t="s">
        <v>45</v>
      </c>
      <c r="K57" s="62"/>
    </row>
    <row r="58" spans="1:11" x14ac:dyDescent="0.25">
      <c r="A58" s="57">
        <v>45709</v>
      </c>
      <c r="B58" s="58">
        <v>12457</v>
      </c>
      <c r="C58" s="59" t="s">
        <v>59</v>
      </c>
      <c r="D58" s="59" t="s">
        <v>72</v>
      </c>
      <c r="E58" s="60">
        <v>0</v>
      </c>
      <c r="F58" s="61" t="s">
        <v>42</v>
      </c>
      <c r="G58" s="60">
        <v>0</v>
      </c>
      <c r="H58" s="60">
        <v>0</v>
      </c>
      <c r="I58" s="59" t="s">
        <v>19</v>
      </c>
      <c r="J58" s="59" t="s">
        <v>49</v>
      </c>
      <c r="K58" s="62"/>
    </row>
    <row r="59" spans="1:11" x14ac:dyDescent="0.25">
      <c r="A59" s="57">
        <v>45712</v>
      </c>
      <c r="B59" s="58">
        <v>12580</v>
      </c>
      <c r="C59" s="59" t="s">
        <v>59</v>
      </c>
      <c r="D59" s="59" t="s">
        <v>73</v>
      </c>
      <c r="E59" s="60">
        <v>1110580</v>
      </c>
      <c r="F59" s="61" t="s">
        <v>42</v>
      </c>
      <c r="G59" s="60">
        <v>88846</v>
      </c>
      <c r="H59" s="60">
        <v>1199426</v>
      </c>
      <c r="I59" s="59" t="s">
        <v>31</v>
      </c>
      <c r="J59" s="59" t="s">
        <v>52</v>
      </c>
      <c r="K59" s="62"/>
    </row>
    <row r="60" spans="1:11" x14ac:dyDescent="0.25">
      <c r="A60" s="57">
        <v>45712</v>
      </c>
      <c r="B60" s="58">
        <v>12581</v>
      </c>
      <c r="C60" s="59" t="s">
        <v>59</v>
      </c>
      <c r="D60" s="59" t="s">
        <v>74</v>
      </c>
      <c r="E60" s="60">
        <v>1072050</v>
      </c>
      <c r="F60" s="61" t="s">
        <v>42</v>
      </c>
      <c r="G60" s="60">
        <v>85764</v>
      </c>
      <c r="H60" s="60">
        <v>1157814</v>
      </c>
      <c r="I60" s="59" t="s">
        <v>17</v>
      </c>
      <c r="J60" s="59" t="s">
        <v>54</v>
      </c>
      <c r="K60" s="62"/>
    </row>
    <row r="61" spans="1:11" x14ac:dyDescent="0.25">
      <c r="A61" s="57">
        <v>45712</v>
      </c>
      <c r="B61" s="58">
        <v>12607</v>
      </c>
      <c r="C61" s="59" t="s">
        <v>59</v>
      </c>
      <c r="D61" s="59" t="s">
        <v>19</v>
      </c>
      <c r="E61" s="60">
        <v>2262710</v>
      </c>
      <c r="F61" s="61" t="s">
        <v>42</v>
      </c>
      <c r="G61" s="60">
        <v>181017</v>
      </c>
      <c r="H61" s="60">
        <v>2443727</v>
      </c>
      <c r="I61" s="59" t="s">
        <v>19</v>
      </c>
      <c r="J61" s="59" t="s">
        <v>49</v>
      </c>
      <c r="K61" s="62"/>
    </row>
    <row r="62" spans="1:11" x14ac:dyDescent="0.25">
      <c r="A62" s="57">
        <v>45712</v>
      </c>
      <c r="B62" s="58">
        <v>12608</v>
      </c>
      <c r="C62" s="59" t="s">
        <v>59</v>
      </c>
      <c r="D62" s="59" t="s">
        <v>20</v>
      </c>
      <c r="E62" s="60">
        <v>4602480</v>
      </c>
      <c r="F62" s="61" t="s">
        <v>42</v>
      </c>
      <c r="G62" s="60">
        <v>368198</v>
      </c>
      <c r="H62" s="60">
        <v>4970678</v>
      </c>
      <c r="I62" s="59" t="s">
        <v>20</v>
      </c>
      <c r="J62" s="59" t="s">
        <v>53</v>
      </c>
      <c r="K62" s="62"/>
    </row>
    <row r="63" spans="1:11" x14ac:dyDescent="0.25">
      <c r="A63" s="57">
        <v>45714</v>
      </c>
      <c r="B63" s="58">
        <v>12723</v>
      </c>
      <c r="C63" s="59" t="s">
        <v>59</v>
      </c>
      <c r="D63" s="59" t="s">
        <v>15</v>
      </c>
      <c r="E63" s="60">
        <v>2936610</v>
      </c>
      <c r="F63" s="61" t="s">
        <v>42</v>
      </c>
      <c r="G63" s="60">
        <v>234929</v>
      </c>
      <c r="H63" s="60">
        <v>3171539</v>
      </c>
      <c r="I63" s="59" t="s">
        <v>15</v>
      </c>
      <c r="J63" s="59" t="s">
        <v>48</v>
      </c>
      <c r="K63" s="62"/>
    </row>
    <row r="64" spans="1:11" x14ac:dyDescent="0.25">
      <c r="A64" s="57">
        <v>45715</v>
      </c>
      <c r="B64" s="58">
        <v>12768</v>
      </c>
      <c r="C64" s="59" t="s">
        <v>59</v>
      </c>
      <c r="D64" s="59" t="s">
        <v>55</v>
      </c>
      <c r="E64" s="60">
        <v>1357626</v>
      </c>
      <c r="F64" s="61" t="s">
        <v>42</v>
      </c>
      <c r="G64" s="60">
        <v>108610</v>
      </c>
      <c r="H64" s="60">
        <v>1466236</v>
      </c>
      <c r="I64" s="59" t="s">
        <v>55</v>
      </c>
      <c r="J64" s="59" t="s">
        <v>56</v>
      </c>
      <c r="K64" s="62"/>
    </row>
    <row r="65" spans="1:11" x14ac:dyDescent="0.25">
      <c r="A65" s="57">
        <v>45715</v>
      </c>
      <c r="B65" s="58">
        <v>12789</v>
      </c>
      <c r="C65" s="59" t="s">
        <v>59</v>
      </c>
      <c r="D65" s="59" t="s">
        <v>55</v>
      </c>
      <c r="E65" s="60">
        <v>714396</v>
      </c>
      <c r="F65" s="61" t="s">
        <v>42</v>
      </c>
      <c r="G65" s="60">
        <v>57152</v>
      </c>
      <c r="H65" s="60">
        <v>771548</v>
      </c>
      <c r="I65" s="59" t="s">
        <v>55</v>
      </c>
      <c r="J65" s="59" t="s">
        <v>56</v>
      </c>
      <c r="K65" s="62"/>
    </row>
    <row r="66" spans="1:11" x14ac:dyDescent="0.25">
      <c r="A66" s="57">
        <v>45716</v>
      </c>
      <c r="B66" s="58">
        <v>13908</v>
      </c>
      <c r="C66" s="59" t="s">
        <v>59</v>
      </c>
      <c r="D66" s="59" t="s">
        <v>46</v>
      </c>
      <c r="E66" s="60">
        <v>4644030</v>
      </c>
      <c r="F66" s="61" t="s">
        <v>42</v>
      </c>
      <c r="G66" s="60">
        <v>371522</v>
      </c>
      <c r="H66" s="60">
        <v>5015552</v>
      </c>
      <c r="I66" s="59" t="s">
        <v>13</v>
      </c>
      <c r="J66" s="59" t="s">
        <v>45</v>
      </c>
      <c r="K66" s="62"/>
    </row>
    <row r="67" spans="1:11" x14ac:dyDescent="0.25">
      <c r="A67" s="57"/>
      <c r="B67" s="58"/>
      <c r="C67" s="59"/>
      <c r="D67" s="59"/>
      <c r="E67" s="60"/>
      <c r="F67" s="61"/>
      <c r="G67" s="60"/>
      <c r="H67" s="60">
        <f>SUM(H2:H66)</f>
        <v>363424211</v>
      </c>
      <c r="I67" s="59"/>
      <c r="J67" s="59"/>
      <c r="K67" s="62"/>
    </row>
    <row r="68" spans="1:11" x14ac:dyDescent="0.25">
      <c r="A68" s="57"/>
      <c r="B68" s="58"/>
      <c r="C68" s="59"/>
      <c r="D68" s="59"/>
      <c r="E68" s="60"/>
      <c r="F68" s="61"/>
      <c r="G68" s="60"/>
      <c r="H68" s="60"/>
      <c r="I68" s="59"/>
      <c r="J68" s="59"/>
      <c r="K68" s="62"/>
    </row>
    <row r="69" spans="1:11" x14ac:dyDescent="0.25">
      <c r="A69" s="57"/>
      <c r="B69" s="58"/>
      <c r="C69" s="59"/>
      <c r="D69" s="59"/>
      <c r="E69" s="60"/>
      <c r="F69" s="61"/>
      <c r="G69" s="60"/>
      <c r="H69" s="60"/>
      <c r="I69" s="59"/>
      <c r="J69" s="59"/>
      <c r="K69" s="62"/>
    </row>
    <row r="70" spans="1:11" x14ac:dyDescent="0.25">
      <c r="A70" s="57"/>
      <c r="B70" s="58"/>
      <c r="C70" s="59"/>
      <c r="D70" s="59"/>
      <c r="E70" s="60"/>
      <c r="F70" s="61"/>
      <c r="G70" s="60"/>
      <c r="H70" s="60"/>
      <c r="I70" s="59"/>
      <c r="J70" s="59"/>
      <c r="K70" s="62"/>
    </row>
    <row r="71" spans="1:11" x14ac:dyDescent="0.25">
      <c r="A71" s="57"/>
      <c r="B71" s="58"/>
      <c r="C71" s="59"/>
      <c r="D71" s="59"/>
      <c r="E71" s="60"/>
      <c r="F71" s="61"/>
      <c r="G71" s="60"/>
      <c r="H71" s="60"/>
      <c r="I71" s="59"/>
      <c r="J71" s="59"/>
      <c r="K71" s="62"/>
    </row>
    <row r="72" spans="1:11" x14ac:dyDescent="0.25">
      <c r="A72" s="57"/>
      <c r="B72" s="58"/>
      <c r="C72" s="59"/>
      <c r="D72" s="59"/>
      <c r="E72" s="60"/>
      <c r="F72" s="61"/>
      <c r="G72" s="60"/>
      <c r="H72" s="60"/>
      <c r="I72" s="59"/>
      <c r="J72" s="59"/>
      <c r="K72" s="62"/>
    </row>
    <row r="73" spans="1:11" x14ac:dyDescent="0.25">
      <c r="A73" s="57"/>
      <c r="B73" s="58"/>
      <c r="C73" s="59"/>
      <c r="D73" s="59"/>
      <c r="E73" s="60"/>
      <c r="F73" s="61"/>
      <c r="G73" s="60"/>
      <c r="H73" s="60"/>
      <c r="I73" s="59"/>
      <c r="J73" s="59"/>
      <c r="K73" s="62"/>
    </row>
    <row r="74" spans="1:11" x14ac:dyDescent="0.25">
      <c r="A74" s="57"/>
      <c r="B74" s="58"/>
      <c r="C74" s="59"/>
      <c r="D74" s="59"/>
      <c r="E74" s="60"/>
      <c r="F74" s="61"/>
      <c r="G74" s="60"/>
      <c r="H74" s="60"/>
      <c r="I74" s="59"/>
      <c r="J74" s="59"/>
      <c r="K74" s="62"/>
    </row>
    <row r="75" spans="1:11" x14ac:dyDescent="0.25">
      <c r="A75" s="57"/>
      <c r="B75" s="58"/>
      <c r="C75" s="59"/>
      <c r="D75" s="59"/>
      <c r="E75" s="60"/>
      <c r="F75" s="61"/>
      <c r="G75" s="60"/>
      <c r="H75" s="60"/>
      <c r="I75" s="59"/>
      <c r="J75" s="59"/>
      <c r="K75" s="62"/>
    </row>
    <row r="76" spans="1:11" x14ac:dyDescent="0.25">
      <c r="A76" s="57"/>
      <c r="B76" s="58"/>
      <c r="C76" s="59"/>
      <c r="D76" s="59"/>
      <c r="E76" s="60"/>
      <c r="F76" s="61"/>
      <c r="G76" s="60"/>
      <c r="H76" s="60"/>
      <c r="I76" s="59"/>
      <c r="J76" s="59"/>
      <c r="K76" s="62"/>
    </row>
    <row r="77" spans="1:11" x14ac:dyDescent="0.25">
      <c r="A77" s="57"/>
      <c r="B77" s="58"/>
      <c r="C77" s="59"/>
      <c r="D77" s="59"/>
      <c r="E77" s="60"/>
      <c r="F77" s="61"/>
      <c r="G77" s="60"/>
      <c r="H77" s="60"/>
      <c r="I77" s="59"/>
      <c r="J77" s="59"/>
      <c r="K77" s="62"/>
    </row>
    <row r="78" spans="1:11" x14ac:dyDescent="0.25">
      <c r="A78" s="57"/>
      <c r="B78" s="58"/>
      <c r="C78" s="59"/>
      <c r="D78" s="59"/>
      <c r="E78" s="60"/>
      <c r="F78" s="61"/>
      <c r="G78" s="60"/>
      <c r="H78" s="60"/>
      <c r="I78" s="59"/>
      <c r="J78" s="59"/>
      <c r="K78" s="62"/>
    </row>
    <row r="79" spans="1:11" x14ac:dyDescent="0.25">
      <c r="A79" s="57"/>
      <c r="B79" s="58"/>
      <c r="C79" s="59"/>
      <c r="D79" s="59"/>
      <c r="E79" s="60"/>
      <c r="F79" s="61"/>
      <c r="G79" s="60"/>
      <c r="H79" s="60"/>
      <c r="I79" s="59"/>
      <c r="J79" s="59"/>
      <c r="K79" s="62"/>
    </row>
    <row r="80" spans="1:11" x14ac:dyDescent="0.25">
      <c r="A80" s="57"/>
      <c r="B80" s="58"/>
      <c r="C80" s="59"/>
      <c r="D80" s="59"/>
      <c r="E80" s="60"/>
      <c r="F80" s="61"/>
      <c r="G80" s="60"/>
      <c r="H80" s="60"/>
      <c r="I80" s="59"/>
      <c r="J80" s="59"/>
      <c r="K80" s="62"/>
    </row>
    <row r="81" spans="1:11" x14ac:dyDescent="0.25">
      <c r="A81" s="57"/>
      <c r="B81" s="58"/>
      <c r="C81" s="59"/>
      <c r="D81" s="59"/>
      <c r="E81" s="60"/>
      <c r="F81" s="61"/>
      <c r="G81" s="60"/>
      <c r="H81" s="60"/>
      <c r="I81" s="59"/>
      <c r="J81" s="59"/>
      <c r="K81" s="62"/>
    </row>
    <row r="82" spans="1:11" x14ac:dyDescent="0.25">
      <c r="A82" s="57"/>
      <c r="B82" s="58"/>
      <c r="C82" s="59"/>
      <c r="D82" s="59"/>
      <c r="E82" s="60"/>
      <c r="F82" s="59"/>
      <c r="G82" s="60"/>
      <c r="H82" s="60"/>
      <c r="I82" s="59"/>
      <c r="J82" s="59"/>
      <c r="K82" s="62"/>
    </row>
    <row r="83" spans="1:11" x14ac:dyDescent="0.25">
      <c r="A83" s="57"/>
      <c r="B83" s="58"/>
      <c r="C83" s="59"/>
      <c r="D83" s="59"/>
      <c r="E83" s="60"/>
      <c r="F83" s="61"/>
      <c r="G83" s="60"/>
      <c r="H83" s="60"/>
      <c r="I83" s="59"/>
      <c r="J83" s="59"/>
      <c r="K83" s="62"/>
    </row>
    <row r="84" spans="1:11" x14ac:dyDescent="0.25">
      <c r="A84" s="57"/>
      <c r="B84" s="58"/>
      <c r="C84" s="59"/>
      <c r="D84" s="59"/>
      <c r="E84" s="60"/>
      <c r="F84" s="61"/>
      <c r="G84" s="60"/>
      <c r="H84" s="60"/>
      <c r="I84" s="59"/>
      <c r="J84" s="59"/>
      <c r="K84" s="62"/>
    </row>
    <row r="85" spans="1:11" x14ac:dyDescent="0.25">
      <c r="A85" s="57"/>
      <c r="B85" s="58"/>
      <c r="C85" s="59"/>
      <c r="D85" s="59"/>
      <c r="E85" s="60"/>
      <c r="F85" s="61"/>
      <c r="G85" s="60"/>
      <c r="H85" s="60"/>
      <c r="I85" s="59"/>
      <c r="J85" s="59"/>
      <c r="K85" s="62"/>
    </row>
    <row r="86" spans="1:11" x14ac:dyDescent="0.25">
      <c r="A86" s="57"/>
      <c r="B86" s="58"/>
      <c r="C86" s="59"/>
      <c r="D86" s="59"/>
      <c r="E86" s="60"/>
      <c r="F86" s="61"/>
      <c r="G86" s="60"/>
      <c r="H86" s="60"/>
      <c r="I86" s="59"/>
      <c r="J86" s="59"/>
      <c r="K86" s="62"/>
    </row>
    <row r="87" spans="1:11" x14ac:dyDescent="0.25">
      <c r="A87" s="57"/>
      <c r="B87" s="58"/>
      <c r="C87" s="59"/>
      <c r="D87" s="59"/>
      <c r="E87" s="60"/>
      <c r="F87" s="61"/>
      <c r="G87" s="60"/>
      <c r="H87" s="60"/>
      <c r="I87" s="59"/>
      <c r="J87" s="59"/>
      <c r="K87" s="62"/>
    </row>
    <row r="88" spans="1:11" x14ac:dyDescent="0.25">
      <c r="A88" s="57"/>
      <c r="B88" s="58"/>
      <c r="C88" s="59"/>
      <c r="D88" s="59"/>
      <c r="E88" s="60"/>
      <c r="F88" s="61"/>
      <c r="G88" s="60"/>
      <c r="H88" s="60"/>
      <c r="I88" s="59"/>
      <c r="J88" s="59"/>
      <c r="K88" s="62"/>
    </row>
    <row r="89" spans="1:11" x14ac:dyDescent="0.25">
      <c r="A89" s="57"/>
      <c r="B89" s="58"/>
      <c r="C89" s="59"/>
      <c r="D89" s="59"/>
      <c r="E89" s="60"/>
      <c r="F89" s="61"/>
      <c r="G89" s="60"/>
      <c r="H89" s="60"/>
      <c r="I89" s="59"/>
      <c r="J89" s="59"/>
      <c r="K89" s="62"/>
    </row>
    <row r="90" spans="1:11" x14ac:dyDescent="0.25">
      <c r="A90" s="57"/>
      <c r="B90" s="58"/>
      <c r="C90" s="59"/>
      <c r="D90" s="59"/>
      <c r="E90" s="60"/>
      <c r="F90" s="61"/>
      <c r="G90" s="60"/>
      <c r="H90" s="60"/>
      <c r="I90" s="59"/>
      <c r="J90" s="59"/>
      <c r="K90" s="62"/>
    </row>
    <row r="91" spans="1:11" x14ac:dyDescent="0.25">
      <c r="A91" s="57"/>
      <c r="B91" s="58"/>
      <c r="C91" s="59"/>
      <c r="D91" s="59"/>
      <c r="E91" s="60"/>
      <c r="F91" s="61"/>
      <c r="G91" s="60"/>
      <c r="H91" s="60"/>
      <c r="I91" s="59"/>
      <c r="J91" s="59"/>
      <c r="K91" s="62"/>
    </row>
    <row r="92" spans="1:11" x14ac:dyDescent="0.25">
      <c r="A92" s="57"/>
      <c r="B92" s="58"/>
      <c r="C92" s="59"/>
      <c r="D92" s="59"/>
      <c r="E92" s="60"/>
      <c r="F92" s="61"/>
      <c r="G92" s="60"/>
      <c r="H92" s="60"/>
      <c r="I92" s="59"/>
      <c r="J92" s="59"/>
      <c r="K92" s="62"/>
    </row>
    <row r="93" spans="1:11" x14ac:dyDescent="0.25">
      <c r="A93" s="57"/>
      <c r="B93" s="58"/>
      <c r="C93" s="59"/>
      <c r="D93" s="59"/>
      <c r="E93" s="60"/>
      <c r="F93" s="61"/>
      <c r="G93" s="60"/>
      <c r="H93" s="60"/>
      <c r="I93" s="59"/>
      <c r="J93" s="59"/>
      <c r="K93" s="62"/>
    </row>
    <row r="94" spans="1:11" x14ac:dyDescent="0.25">
      <c r="A94" s="57"/>
      <c r="B94" s="58"/>
      <c r="C94" s="59"/>
      <c r="D94" s="59"/>
      <c r="E94" s="60"/>
      <c r="F94" s="61"/>
      <c r="G94" s="60"/>
      <c r="H94" s="60"/>
      <c r="I94" s="59"/>
      <c r="J94" s="59"/>
      <c r="K94" s="62"/>
    </row>
    <row r="95" spans="1:11" x14ac:dyDescent="0.25">
      <c r="A95" s="57"/>
      <c r="B95" s="58"/>
      <c r="C95" s="59"/>
      <c r="D95" s="59"/>
      <c r="E95" s="60"/>
      <c r="F95" s="61"/>
      <c r="G95" s="60"/>
      <c r="H95" s="60"/>
      <c r="I95" s="59"/>
      <c r="J95" s="59"/>
      <c r="K95" s="62"/>
    </row>
    <row r="96" spans="1:11" x14ac:dyDescent="0.25">
      <c r="A96" s="57"/>
      <c r="B96" s="58"/>
      <c r="C96" s="59"/>
      <c r="D96" s="59"/>
      <c r="E96" s="60"/>
      <c r="F96" s="61"/>
      <c r="G96" s="60"/>
      <c r="H96" s="60"/>
      <c r="I96" s="59"/>
      <c r="J96" s="59"/>
      <c r="K96" s="62"/>
    </row>
    <row r="97" spans="1:11" x14ac:dyDescent="0.25">
      <c r="A97" s="57"/>
      <c r="B97" s="58"/>
      <c r="C97" s="59"/>
      <c r="D97" s="59"/>
      <c r="E97" s="60"/>
      <c r="F97" s="61"/>
      <c r="G97" s="60"/>
      <c r="H97" s="60"/>
      <c r="I97" s="59"/>
      <c r="J97" s="59"/>
      <c r="K97" s="62"/>
    </row>
    <row r="98" spans="1:11" x14ac:dyDescent="0.25">
      <c r="A98" s="57"/>
      <c r="B98" s="58"/>
      <c r="C98" s="59"/>
      <c r="D98" s="59"/>
      <c r="E98" s="60"/>
      <c r="F98" s="61"/>
      <c r="G98" s="60"/>
      <c r="H98" s="60"/>
      <c r="I98" s="59"/>
      <c r="J98" s="59"/>
      <c r="K98" s="62"/>
    </row>
    <row r="99" spans="1:11" x14ac:dyDescent="0.25">
      <c r="A99" s="57"/>
      <c r="B99" s="58"/>
      <c r="C99" s="59"/>
      <c r="D99" s="59"/>
      <c r="E99" s="60"/>
      <c r="F99" s="61"/>
      <c r="G99" s="60"/>
      <c r="H99" s="60"/>
      <c r="I99" s="59"/>
      <c r="J99" s="59"/>
      <c r="K99" s="62"/>
    </row>
    <row r="100" spans="1:11" x14ac:dyDescent="0.25">
      <c r="A100" s="57"/>
      <c r="B100" s="58"/>
      <c r="C100" s="59"/>
      <c r="D100" s="59"/>
      <c r="E100" s="60"/>
      <c r="F100" s="61"/>
      <c r="G100" s="60"/>
      <c r="H100" s="60"/>
      <c r="I100" s="59"/>
      <c r="J100" s="59"/>
      <c r="K100" s="62"/>
    </row>
    <row r="101" spans="1:11" x14ac:dyDescent="0.25">
      <c r="A101" s="57"/>
      <c r="B101" s="58"/>
      <c r="C101" s="59"/>
      <c r="D101" s="59"/>
      <c r="E101" s="60"/>
      <c r="F101" s="61"/>
      <c r="G101" s="60"/>
      <c r="H101" s="60"/>
      <c r="I101" s="59"/>
      <c r="J101" s="59"/>
      <c r="K101" s="62"/>
    </row>
    <row r="102" spans="1:11" x14ac:dyDescent="0.25">
      <c r="A102" s="57"/>
      <c r="B102" s="58"/>
      <c r="C102" s="59"/>
      <c r="D102" s="59"/>
      <c r="E102" s="60"/>
      <c r="F102" s="61"/>
      <c r="G102" s="60"/>
      <c r="H102" s="60"/>
      <c r="I102" s="59"/>
      <c r="J102" s="59"/>
      <c r="K102" s="62"/>
    </row>
    <row r="103" spans="1:11" x14ac:dyDescent="0.25">
      <c r="H103" s="60">
        <f>SUM(H2:H102)</f>
        <v>726848422</v>
      </c>
    </row>
  </sheetData>
  <conditionalFormatting sqref="B67:B102">
    <cfRule type="duplicateValues" dxfId="2" priority="4"/>
  </conditionalFormatting>
  <conditionalFormatting sqref="B1:B66">
    <cfRule type="duplicateValues" dxfId="1" priority="2"/>
  </conditionalFormatting>
  <conditionalFormatting sqref="B2:B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Tổng </vt:lpstr>
      <vt:lpstr>Chi Tiết</vt:lpstr>
      <vt:lpstr>Hàng trả</vt:lpstr>
      <vt:lpstr>Hỗ trợ</vt:lpstr>
      <vt:lpstr>Chi tiết công nợ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2025-09-12T04:17:06Z</dcterms:modified>
</cp:coreProperties>
</file>