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LOTTE\CÔNG NỢ\"/>
    </mc:Choice>
  </mc:AlternateContent>
  <bookViews>
    <workbookView xWindow="-120" yWindow="-120" windowWidth="24240" windowHeight="13140" activeTab="3"/>
  </bookViews>
  <sheets>
    <sheet name="Tổng " sheetId="16" r:id="rId1"/>
    <sheet name="Chi Tiết" sheetId="20" r:id="rId2"/>
    <sheet name="Hàng trả" sheetId="22" r:id="rId3"/>
    <sheet name="Hỗ trợ" sheetId="23" r:id="rId4"/>
  </sheets>
  <definedNames>
    <definedName name="_xlnm._FilterDatabase" localSheetId="1" hidden="1">'Chi Tiết'!$A$1:$H$87</definedName>
    <definedName name="_xlnm._FilterDatabase" localSheetId="2" hidden="1">'Hàng trả'!#REF!</definedName>
    <definedName name="_xlnm._FilterDatabase" localSheetId="3" hidden="1">'Hỗ trợ'!$A$1:$J$127</definedName>
    <definedName name="_xlnm.Print_Area" localSheetId="1">'Chi Tiết'!$A$1:$H$87</definedName>
    <definedName name="_xlnm.Print_Titles" localSheetId="1">'Chi Tiết'!$1:$1</definedName>
  </definedNames>
  <calcPr calcId="162913"/>
</workbook>
</file>

<file path=xl/calcChain.xml><?xml version="1.0" encoding="utf-8"?>
<calcChain xmlns="http://schemas.openxmlformats.org/spreadsheetml/2006/main">
  <c r="H123" i="23" l="1"/>
  <c r="H4" i="23" l="1"/>
  <c r="H5" i="23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E13" i="16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D8" i="16"/>
  <c r="C8" i="16"/>
  <c r="G3" i="22" l="1"/>
  <c r="G4" i="22"/>
  <c r="H120" i="23" l="1"/>
  <c r="H121" i="23"/>
  <c r="H122" i="23"/>
  <c r="H124" i="23"/>
  <c r="H125" i="23"/>
  <c r="F89" i="20"/>
  <c r="E89" i="20"/>
  <c r="G3" i="20" l="1"/>
  <c r="G78" i="20"/>
  <c r="G79" i="20"/>
  <c r="G80" i="20"/>
  <c r="G81" i="20"/>
  <c r="G82" i="20"/>
  <c r="G83" i="20"/>
  <c r="G84" i="20"/>
  <c r="G85" i="20"/>
  <c r="G86" i="20"/>
  <c r="G2" i="20"/>
  <c r="H3" i="23"/>
  <c r="H110" i="23"/>
  <c r="H111" i="23"/>
  <c r="H112" i="23"/>
  <c r="H113" i="23"/>
  <c r="H114" i="23"/>
  <c r="H115" i="23"/>
  <c r="H116" i="23"/>
  <c r="H117" i="23"/>
  <c r="H118" i="23"/>
  <c r="H119" i="23"/>
  <c r="H126" i="23"/>
  <c r="H2" i="23"/>
  <c r="G2" i="22"/>
  <c r="G5" i="22" l="1"/>
  <c r="H127" i="23"/>
  <c r="G87" i="20" l="1"/>
  <c r="F18" i="16" l="1"/>
  <c r="G23" i="16"/>
  <c r="G24" i="16" l="1"/>
</calcChain>
</file>

<file path=xl/sharedStrings.xml><?xml version="1.0" encoding="utf-8"?>
<sst xmlns="http://schemas.openxmlformats.org/spreadsheetml/2006/main" count="815" uniqueCount="294">
  <si>
    <t>Thuế GTGT</t>
  </si>
  <si>
    <t>Ngày tháng</t>
  </si>
  <si>
    <t>Nội dung</t>
  </si>
  <si>
    <t>Số tiền bán hàng</t>
  </si>
  <si>
    <t>Số tiền hàng trả</t>
  </si>
  <si>
    <t>Giảm trừ</t>
  </si>
  <si>
    <t>Tổng bán hàng</t>
  </si>
  <si>
    <t>Tổng hàng trả</t>
  </si>
  <si>
    <t>Tổng đã thanh toán</t>
  </si>
  <si>
    <t>Số dư đầu kỳ</t>
  </si>
  <si>
    <t>Dư nợ phải thu LOTTE</t>
  </si>
  <si>
    <t>Ngày hóa đơn</t>
  </si>
  <si>
    <t>Số hóa đơn</t>
  </si>
  <si>
    <t>CÔNG TY CỔ PHẦN TRUNG TÂM THƯƠNG MẠI LOTTE VIỆT NAM</t>
  </si>
  <si>
    <t>CÔNG TY CỔ PHẦN TRUNG TÂM THƯƠNG MẠI LOTTE VIỆT NAM - CHI NHÁNH BÌNH THUẬN</t>
  </si>
  <si>
    <t>CÔNG TY CỔ PHẦN TRUNG TÂM THƯƠNG MẠI LOTTE VIỆT NAM - CHI NHÁNH BÌNH DƯƠNG</t>
  </si>
  <si>
    <t>CÔNG TY CỔ PHẦN TRUNG TÂM THƯƠNG MẠI LOTTE VIỆT NAM - CHI NHÁNH ĐỐNG ĐA</t>
  </si>
  <si>
    <t>CÔNG TY CỔ PHẦN TRUNG TÂM THƯƠNG MẠI LOTTE VIỆT NAM - CHI NHÁNH BÀ RỊA VŨNG TÀU</t>
  </si>
  <si>
    <t>CÔNG TY CỔ PHẦN TRUNG TÂM THƯƠNG MẠI LOTTE VIỆT NAM - CHI NHÁNH CẦN THƠ</t>
  </si>
  <si>
    <t>CÔNG TY CỔ PHẦN TRUNG TÂM THƯƠNG MẠI LOTTE VIỆT NAM - CHI NHÁNH BA ĐÌNH</t>
  </si>
  <si>
    <t>CÔNG TY CỔ PHẦN TRUNG TÂM THƯƠNG MẠI LOTTE VIỆT NAM - CHI NHÁNH GÒ VẤP</t>
  </si>
  <si>
    <t>CÔNG TY CỔ PHẦN TRUNG TÂM THƯƠNG MẠI LOTTE VIỆT NAM - CHI NHÁNH NHA TRANG</t>
  </si>
  <si>
    <t>CÔNG TY CỔ PHẦN TRUNG TÂM THƯƠNG MẠI LOTTE VIỆT NAM - CHI NHÁNH VINH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</si>
  <si>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</si>
  <si>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</si>
  <si>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</si>
  <si>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</si>
  <si>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</si>
  <si>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</si>
  <si>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Tổng các khoản giảm trừ</t>
  </si>
  <si>
    <t>Số tiền khách đã thanh toán</t>
  </si>
  <si>
    <t>Số tiền chưa thuế</t>
  </si>
  <si>
    <t>00011549</t>
  </si>
  <si>
    <t>THEO DÕI CÔNG NỢ / CTY LOTTE - 31/03/2024</t>
  </si>
  <si>
    <t>Bảng kê hóa đơn tháng 01.2024</t>
  </si>
  <si>
    <t>Bảng kê hóa đơn tháng 02.2024</t>
  </si>
  <si>
    <t>Bảng kê hóa đơn tháng 03.2024</t>
  </si>
  <si>
    <t>Hàng trả tháng 01.2024</t>
  </si>
  <si>
    <t>Hàng trả tháng 02.2024</t>
  </si>
  <si>
    <t>Hàng trả tháng 03.2024</t>
  </si>
  <si>
    <t>Giảm trừ tháng 01.2024</t>
  </si>
  <si>
    <t>Giảm trừ tháng 02.2024</t>
  </si>
  <si>
    <t>Giảm trừ tháng 03.2024</t>
  </si>
  <si>
    <t>Thanh toán tháng 01.2024</t>
  </si>
  <si>
    <t>Thanh toán tháng 02.2024</t>
  </si>
  <si>
    <t>Thanh toán tháng 03.2024</t>
  </si>
  <si>
    <t>00000029</t>
  </si>
  <si>
    <t>00000217</t>
  </si>
  <si>
    <t>00000218</t>
  </si>
  <si>
    <t>00000219</t>
  </si>
  <si>
    <t>00000220</t>
  </si>
  <si>
    <t>00000221</t>
  </si>
  <si>
    <t>00000899</t>
  </si>
  <si>
    <t>00001234</t>
  </si>
  <si>
    <t>00001334</t>
  </si>
  <si>
    <t>00001337</t>
  </si>
  <si>
    <t>00001338</t>
  </si>
  <si>
    <t>00001538</t>
  </si>
  <si>
    <t>00002301</t>
  </si>
  <si>
    <t>00002451</t>
  </si>
  <si>
    <t>00002452</t>
  </si>
  <si>
    <t>00002589</t>
  </si>
  <si>
    <t>00002638</t>
  </si>
  <si>
    <t>00002639</t>
  </si>
  <si>
    <t>00002640</t>
  </si>
  <si>
    <t>00002980</t>
  </si>
  <si>
    <t>00002983</t>
  </si>
  <si>
    <t>00003673</t>
  </si>
  <si>
    <t>00004070</t>
  </si>
  <si>
    <t>00004192</t>
  </si>
  <si>
    <t>00004285</t>
  </si>
  <si>
    <t>00004329</t>
  </si>
  <si>
    <t>00004422</t>
  </si>
  <si>
    <t>00004447</t>
  </si>
  <si>
    <t>00004456</t>
  </si>
  <si>
    <t>00004528</t>
  </si>
  <si>
    <t>00005682</t>
  </si>
  <si>
    <t>00005699</t>
  </si>
  <si>
    <t>00005758</t>
  </si>
  <si>
    <t>00005972</t>
  </si>
  <si>
    <t>00006079</t>
  </si>
  <si>
    <t>00006080</t>
  </si>
  <si>
    <t>00006977</t>
  </si>
  <si>
    <t>00007173</t>
  </si>
  <si>
    <t>00007174</t>
  </si>
  <si>
    <t>00007175</t>
  </si>
  <si>
    <t>00007184</t>
  </si>
  <si>
    <t>00007234</t>
  </si>
  <si>
    <t>00007275</t>
  </si>
  <si>
    <t>00007404</t>
  </si>
  <si>
    <t>00007456</t>
  </si>
  <si>
    <t>00008198</t>
  </si>
  <si>
    <t>00008199</t>
  </si>
  <si>
    <t>00008202</t>
  </si>
  <si>
    <t>00008271</t>
  </si>
  <si>
    <t>00010318</t>
  </si>
  <si>
    <t>00010320</t>
  </si>
  <si>
    <t>00010325</t>
  </si>
  <si>
    <t>00010326</t>
  </si>
  <si>
    <t>00010521</t>
  </si>
  <si>
    <t>00010528</t>
  </si>
  <si>
    <t>00010535</t>
  </si>
  <si>
    <t>00010555</t>
  </si>
  <si>
    <t>00010556</t>
  </si>
  <si>
    <t>00010557</t>
  </si>
  <si>
    <t>00010577</t>
  </si>
  <si>
    <t>00010690</t>
  </si>
  <si>
    <t>00010721</t>
  </si>
  <si>
    <t>00010733</t>
  </si>
  <si>
    <t>00011000</t>
  </si>
  <si>
    <t>00011464</t>
  </si>
  <si>
    <t>00011531</t>
  </si>
  <si>
    <t>00011584</t>
  </si>
  <si>
    <t>00011609</t>
  </si>
  <si>
    <t>00011610</t>
  </si>
  <si>
    <t>00011611</t>
  </si>
  <si>
    <t>00011612</t>
  </si>
  <si>
    <t>00011638</t>
  </si>
  <si>
    <t>00011733</t>
  </si>
  <si>
    <t>00011742</t>
  </si>
  <si>
    <t>00012225</t>
  </si>
  <si>
    <t>00012614</t>
  </si>
  <si>
    <t>00012682</t>
  </si>
  <si>
    <t>00012686</t>
  </si>
  <si>
    <t>00012815</t>
  </si>
  <si>
    <t>00012823</t>
  </si>
  <si>
    <t>00012824</t>
  </si>
  <si>
    <t>00013362</t>
  </si>
  <si>
    <t>00013576</t>
  </si>
  <si>
    <t>00013808</t>
  </si>
  <si>
    <t>00013882</t>
  </si>
  <si>
    <t>CÔNG TY CỔ PHẦN TRUNG TÂM THƯƠNG MẠI LOTTE VIỆT NAM - CHI NHÁNH TÂY HỒ</t>
  </si>
  <si>
    <t>CÔNG TY CỔ PHẦN TRUNG TÂM THƯƠNG MẠI LOTTE VIỆT NAM - CHI NHÁNH TÂN BÌNH</t>
  </si>
  <si>
    <t>T01</t>
  </si>
  <si>
    <t>T02</t>
  </si>
  <si>
    <t>T03</t>
  </si>
  <si>
    <t>00000001</t>
  </si>
  <si>
    <t>00000136</t>
  </si>
  <si>
    <t>00000137</t>
  </si>
  <si>
    <t>00000779</t>
  </si>
  <si>
    <t>00001466</t>
  </si>
  <si>
    <t>00001469</t>
  </si>
  <si>
    <t>00001470</t>
  </si>
  <si>
    <t>00001471</t>
  </si>
  <si>
    <t>00001472</t>
  </si>
  <si>
    <t>00001473</t>
  </si>
  <si>
    <t>00001475</t>
  </si>
  <si>
    <t>00001476</t>
  </si>
  <si>
    <t>00001477</t>
  </si>
  <si>
    <t>00001478</t>
  </si>
  <si>
    <t>00001479</t>
  </si>
  <si>
    <t>00001023</t>
  </si>
  <si>
    <t>00000158</t>
  </si>
  <si>
    <t>00000789</t>
  </si>
  <si>
    <t>00001080</t>
  </si>
  <si>
    <t>00001222</t>
  </si>
  <si>
    <t>00000155</t>
  </si>
  <si>
    <t>00000326</t>
  </si>
  <si>
    <t>00000102</t>
  </si>
  <si>
    <t>00000294</t>
  </si>
  <si>
    <t>00000295</t>
  </si>
  <si>
    <t>00000227</t>
  </si>
  <si>
    <t>00000228</t>
  </si>
  <si>
    <t>00000648</t>
  </si>
  <si>
    <t>00000144</t>
  </si>
  <si>
    <t>00000400</t>
  </si>
  <si>
    <t>00000423</t>
  </si>
  <si>
    <t>00000498</t>
  </si>
  <si>
    <t>00000506</t>
  </si>
  <si>
    <t>00000169</t>
  </si>
  <si>
    <t>00001108</t>
  </si>
  <si>
    <t>00001500</t>
  </si>
  <si>
    <t>00000846</t>
  </si>
  <si>
    <t>00001342</t>
  </si>
  <si>
    <t>00002102</t>
  </si>
  <si>
    <t>00001236</t>
  </si>
  <si>
    <t>00001296</t>
  </si>
  <si>
    <t>00001143</t>
  </si>
  <si>
    <t>00001386</t>
  </si>
  <si>
    <t>00000746</t>
  </si>
  <si>
    <t>00001132</t>
  </si>
  <si>
    <t>00001179</t>
  </si>
  <si>
    <t>00001261</t>
  </si>
  <si>
    <t>00001483</t>
  </si>
  <si>
    <t>00001657</t>
  </si>
  <si>
    <t>00001704</t>
  </si>
  <si>
    <t>00001882</t>
  </si>
  <si>
    <t>00001966</t>
  </si>
  <si>
    <t>00000908</t>
  </si>
  <si>
    <t>00000961</t>
  </si>
  <si>
    <t>00001091</t>
  </si>
  <si>
    <t>00001668</t>
  </si>
  <si>
    <t>00002465</t>
  </si>
  <si>
    <t>00008721</t>
  </si>
  <si>
    <t>00008722</t>
  </si>
  <si>
    <t>00008723</t>
  </si>
  <si>
    <t>00008724</t>
  </si>
  <si>
    <t>00008725</t>
  </si>
  <si>
    <t>00008726</t>
  </si>
  <si>
    <t>00008727</t>
  </si>
  <si>
    <t>00008728</t>
  </si>
  <si>
    <t>00008729</t>
  </si>
  <si>
    <t>00008730</t>
  </si>
  <si>
    <t>00008731</t>
  </si>
  <si>
    <t>00008732</t>
  </si>
  <si>
    <t>00001257</t>
  </si>
  <si>
    <t>00001387</t>
  </si>
  <si>
    <t>00008733</t>
  </si>
  <si>
    <t>00008734</t>
  </si>
  <si>
    <t>00008735</t>
  </si>
  <si>
    <t>00008736</t>
  </si>
  <si>
    <t>00008737</t>
  </si>
  <si>
    <t>00008738</t>
  </si>
  <si>
    <t>00008740</t>
  </si>
  <si>
    <t>00008741</t>
  </si>
  <si>
    <t>00008742</t>
  </si>
  <si>
    <t>00008743</t>
  </si>
  <si>
    <t>00008744</t>
  </si>
  <si>
    <t>00008745</t>
  </si>
  <si>
    <t>00008746</t>
  </si>
  <si>
    <t>00008747</t>
  </si>
  <si>
    <t>00008748</t>
  </si>
  <si>
    <t>00008749</t>
  </si>
  <si>
    <t>00008750</t>
  </si>
  <si>
    <t>00008751</t>
  </si>
  <si>
    <t>00008752</t>
  </si>
  <si>
    <t>00008753</t>
  </si>
  <si>
    <t>00008754</t>
  </si>
  <si>
    <t>00008755</t>
  </si>
  <si>
    <t>00008756</t>
  </si>
  <si>
    <t>00001041</t>
  </si>
  <si>
    <t>00001042</t>
  </si>
  <si>
    <t>00000807</t>
  </si>
  <si>
    <t>00003334</t>
  </si>
  <si>
    <t>00002108</t>
  </si>
  <si>
    <t>00002046</t>
  </si>
  <si>
    <t>00001839</t>
  </si>
  <si>
    <t>00001983</t>
  </si>
  <si>
    <t>00002083</t>
  </si>
  <si>
    <t>00002153</t>
  </si>
  <si>
    <t>00002210</t>
  </si>
  <si>
    <t>00002426</t>
  </si>
  <si>
    <t>00002559</t>
  </si>
  <si>
    <t>00003655</t>
  </si>
  <si>
    <t>00011541</t>
  </si>
  <si>
    <t>00011546</t>
  </si>
  <si>
    <t>00011547</t>
  </si>
  <si>
    <t>00011548</t>
  </si>
  <si>
    <t>00011552</t>
  </si>
  <si>
    <t>00011553</t>
  </si>
  <si>
    <t>00011554</t>
  </si>
  <si>
    <t>00011556</t>
  </si>
  <si>
    <t>00011557</t>
  </si>
  <si>
    <t>00001383</t>
  </si>
  <si>
    <t>00002628</t>
  </si>
  <si>
    <t>00001723</t>
  </si>
  <si>
    <t>00001987</t>
  </si>
  <si>
    <t>00002328</t>
  </si>
  <si>
    <t>00002871</t>
  </si>
  <si>
    <t>00001794</t>
  </si>
  <si>
    <t>00002744</t>
  </si>
  <si>
    <t>PHÍ DỊCH VỤ BÁN HÀNG THÁNG 12.2023</t>
  </si>
  <si>
    <t>Chiết khấu cơ bản tháng 12/2023 - 6%</t>
  </si>
  <si>
    <t>PHÍ HOẠT ĐỘNG DÙNG THỬ SẢN PHẨM</t>
  </si>
  <si>
    <t>PHÍ HOẠT ĐỘNG DÙNG THỬ SẢN PHẨM THÁNG 12.2023</t>
  </si>
  <si>
    <t>PHI HO TRO SINH NHAT THÁNG 12.2023</t>
  </si>
  <si>
    <t>Phí hoạt động dùng thử sản phẩm tháng 12. 2023</t>
  </si>
  <si>
    <t>PHÍ DỊCH VỤ BÁN HÀNG</t>
  </si>
  <si>
    <t>PHI DICH VU BAN HANG</t>
  </si>
  <si>
    <t>PHI HOAT DONG DUNG THU SAN PHAM</t>
  </si>
  <si>
    <t>PHÍ HỖ TRỢ SINH NHẬT</t>
  </si>
  <si>
    <t>PHI DICH VU BAN HANG THANG12.2023</t>
  </si>
  <si>
    <t>PHI DICH VU BAN HANG T12.2023</t>
  </si>
  <si>
    <t>PHÍ HOẠT ĐỘNG DÙNG THỬ SẢN PHẨM T12.2023</t>
  </si>
  <si>
    <t>PHÍ VẬN CHUYỂN T12.2023</t>
  </si>
  <si>
    <t xml:space="preserve"> PHÍ DỊCH VỤ BÁN HÀNG</t>
  </si>
  <si>
    <t>PHI HOAT DONG DUNG THU SAN PHAM T1.2024</t>
  </si>
  <si>
    <t>PHÍ HOẠT ĐỘNG DÙNG THỬ SẢN PHẨM,</t>
  </si>
  <si>
    <t>PHÍ DỊCH VỤ BÁN HÀNG THÁNG 1/2024</t>
  </si>
  <si>
    <t>Chiết khấu doanh số 2023 - 1.5%</t>
  </si>
  <si>
    <t>Chiết khấu cơ bản tháng 01/2024</t>
  </si>
  <si>
    <t>Phí vận chuyển hàng lạnh Tháng 1/2024</t>
  </si>
  <si>
    <t>PHÍ HOẠT ĐỘNG DÙNG THỬ SẢN PHẨM THÁNG 02.2024</t>
  </si>
  <si>
    <t>PHÍ DỊCH VỤ BÁN HÀNG THÁNG 2.2024</t>
  </si>
  <si>
    <t>PHÍ HOẠT ĐỘNG DÙNG THỬ SẢN PHẨM  THÁNG 2.2024</t>
  </si>
  <si>
    <t>PHÍ DỊCH VỤ BÁN HÀNG THÁNG 2/2024</t>
  </si>
  <si>
    <t>PHÍ DỊCH VỤ BÁN HÀNG THÁNG</t>
  </si>
  <si>
    <t>PHI HOAT DONG DUNG THU SAN PHAM THANG 02.2024</t>
  </si>
  <si>
    <t>Chiết khấu cơ bản tháng 02/2024 - 6.5%</t>
  </si>
  <si>
    <t>PHÍ HOẠT ĐỘNG DÙNG THỬ SẢN PHẨM THÁNG 2/2024</t>
  </si>
  <si>
    <t>PHI DICH VU BAN HANG THANG 2.2024</t>
  </si>
  <si>
    <t>PHÍ VẬN CHUYỂN HÀNG LẠNH THÁNG 2/2024</t>
  </si>
  <si>
    <t>00002423</t>
  </si>
  <si>
    <t>PHÍ HOẠT ĐỘNG DÙNG THỬ SẢN PHẨM THÁNG 02.2024 - 5820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</si>
</sst>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[$-F800]dddd\,\ mmmm\ dd\,\ 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2">
    <xf numFmtId="0" fontId="0" fillId="0" borderId="0" xfId="0"/>
    <xf numFmtId="0" fontId="2" fillId="0" borderId="0" xfId="0" applyFont="1"/>
    <xf numFmtId="14" fontId="3" fillId="0" borderId="0" xfId="0" quotePrefix="1" applyNumberFormat="1" applyFont="1" applyAlignment="1">
      <alignment horizontal="center" vertical="center"/>
    </xf>
    <xf numFmtId="165" fontId="3" fillId="0" borderId="0" xfId="1" applyNumberFormat="1" applyFont="1" applyBorder="1" applyAlignment="1">
      <alignment horizontal="left" vertical="center"/>
    </xf>
    <xf numFmtId="165" fontId="3" fillId="0" borderId="0" xfId="1" applyNumberFormat="1" applyFont="1" applyBorder="1" applyAlignment="1">
      <alignment horizontal="right" vertical="center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left" vertical="center"/>
    </xf>
    <xf numFmtId="165" fontId="5" fillId="2" borderId="1" xfId="1" applyNumberFormat="1" applyFont="1" applyFill="1" applyBorder="1"/>
    <xf numFmtId="0" fontId="5" fillId="2" borderId="1" xfId="0" applyFont="1" applyFill="1" applyBorder="1"/>
    <xf numFmtId="165" fontId="7" fillId="2" borderId="1" xfId="1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/>
    <xf numFmtId="0" fontId="2" fillId="0" borderId="3" xfId="0" applyFont="1" applyBorder="1" applyAlignment="1">
      <alignment horizontal="left"/>
    </xf>
    <xf numFmtId="14" fontId="2" fillId="0" borderId="2" xfId="0" applyNumberFormat="1" applyFont="1" applyBorder="1" applyAlignment="1">
      <alignment horizontal="center"/>
    </xf>
    <xf numFmtId="165" fontId="5" fillId="2" borderId="1" xfId="1" applyNumberFormat="1" applyFont="1" applyFill="1" applyBorder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9" fillId="3" borderId="1" xfId="0" applyNumberFormat="1" applyFont="1" applyFill="1" applyBorder="1"/>
    <xf numFmtId="0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0" fontId="11" fillId="0" borderId="1" xfId="0" applyFont="1" applyBorder="1"/>
    <xf numFmtId="165" fontId="11" fillId="0" borderId="1" xfId="1" applyNumberFormat="1" applyFont="1" applyBorder="1"/>
    <xf numFmtId="166" fontId="11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vertical="center"/>
    </xf>
    <xf numFmtId="166" fontId="11" fillId="0" borderId="0" xfId="0" applyNumberFormat="1" applyFont="1" applyAlignment="1">
      <alignment horizontal="center"/>
    </xf>
    <xf numFmtId="165" fontId="11" fillId="0" borderId="0" xfId="1" applyNumberFormat="1" applyFont="1"/>
    <xf numFmtId="14" fontId="12" fillId="0" borderId="1" xfId="0" applyNumberFormat="1" applyFont="1" applyBorder="1" applyAlignment="1">
      <alignment horizontal="center" vertical="center" wrapText="1"/>
    </xf>
    <xf numFmtId="37" fontId="11" fillId="0" borderId="0" xfId="0" applyNumberFormat="1" applyFont="1"/>
    <xf numFmtId="0" fontId="12" fillId="0" borderId="1" xfId="0" quotePrefix="1" applyFont="1" applyBorder="1" applyAlignment="1">
      <alignment vertical="center" wrapText="1"/>
    </xf>
    <xf numFmtId="165" fontId="0" fillId="0" borderId="0" xfId="1" applyNumberFormat="1" applyFont="1"/>
    <xf numFmtId="165" fontId="0" fillId="0" borderId="0" xfId="0" applyNumberFormat="1"/>
    <xf numFmtId="165" fontId="2" fillId="0" borderId="0" xfId="1" applyNumberFormat="1" applyFont="1" applyAlignment="1">
      <alignment horizontal="left"/>
    </xf>
    <xf numFmtId="165" fontId="12" fillId="0" borderId="5" xfId="1" applyNumberFormat="1" applyFont="1" applyBorder="1" applyAlignment="1">
      <alignment vertical="center" wrapText="1"/>
    </xf>
    <xf numFmtId="165" fontId="2" fillId="0" borderId="0" xfId="0" applyNumberFormat="1" applyFont="1" applyAlignment="1">
      <alignment horizontal="center" vertical="center"/>
    </xf>
    <xf numFmtId="0" fontId="10" fillId="4" borderId="5" xfId="0" applyNumberFormat="1" applyFont="1" applyFill="1" applyBorder="1" applyAlignment="1" applyProtection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165" fontId="2" fillId="0" borderId="5" xfId="1" applyNumberFormat="1" applyFont="1" applyBorder="1" applyAlignment="1">
      <alignment horizontal="center"/>
    </xf>
    <xf numFmtId="165" fontId="2" fillId="0" borderId="5" xfId="1" applyNumberFormat="1" applyFont="1" applyBorder="1"/>
    <xf numFmtId="14" fontId="2" fillId="0" borderId="5" xfId="0" applyNumberFormat="1" applyFont="1" applyBorder="1" applyAlignment="1">
      <alignment horizontal="center"/>
    </xf>
    <xf numFmtId="0" fontId="2" fillId="0" borderId="5" xfId="0" applyFont="1" applyBorder="1"/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 wrapText="1"/>
    </xf>
    <xf numFmtId="165" fontId="5" fillId="0" borderId="3" xfId="1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5" xfId="0" quotePrefix="1" applyFont="1" applyBorder="1" applyAlignment="1">
      <alignment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37" fontId="12" fillId="0" borderId="5" xfId="0" applyNumberFormat="1" applyFont="1" applyBorder="1" applyAlignment="1">
      <alignment horizontal="right" vertical="center" wrapText="1"/>
    </xf>
  </cellXfs>
  <cellStyles count="2">
    <cellStyle name="Comma" xfId="1" builtinId="3"/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opLeftCell="A7" workbookViewId="0">
      <selection activeCell="F16" sqref="F16"/>
    </sheetView>
  </sheetViews>
  <sheetFormatPr defaultRowHeight="15" x14ac:dyDescent="0.25"/>
  <cols>
    <col min="2" max="2" width="32" customWidth="1"/>
    <col min="3" max="3" width="15.42578125" customWidth="1"/>
    <col min="4" max="4" width="16.85546875" customWidth="1"/>
    <col min="5" max="5" width="15.5703125" customWidth="1"/>
    <col min="6" max="6" width="14" customWidth="1"/>
    <col min="7" max="7" width="18.85546875" customWidth="1"/>
    <col min="8" max="8" width="12.28515625" customWidth="1"/>
    <col min="9" max="9" width="13.140625" customWidth="1"/>
    <col min="10" max="10" width="15.28515625" bestFit="1" customWidth="1"/>
    <col min="11" max="11" width="14.28515625" bestFit="1" customWidth="1"/>
  </cols>
  <sheetData>
    <row r="1" spans="1:11" ht="19.5" x14ac:dyDescent="0.3">
      <c r="A1" s="58" t="s">
        <v>33</v>
      </c>
      <c r="B1" s="58"/>
      <c r="C1" s="58"/>
      <c r="D1" s="58"/>
      <c r="E1" s="58"/>
      <c r="F1" s="58"/>
      <c r="G1" s="58"/>
    </row>
    <row r="2" spans="1:11" ht="31.5" x14ac:dyDescent="0.25">
      <c r="A2" s="13" t="s">
        <v>1</v>
      </c>
      <c r="B2" s="14" t="s">
        <v>2</v>
      </c>
      <c r="C2" s="23" t="s">
        <v>3</v>
      </c>
      <c r="D2" s="23" t="s">
        <v>0</v>
      </c>
      <c r="E2" s="14" t="s">
        <v>4</v>
      </c>
      <c r="F2" s="14" t="s">
        <v>5</v>
      </c>
      <c r="G2" s="14" t="s">
        <v>30</v>
      </c>
      <c r="H2" s="7"/>
      <c r="I2" s="7"/>
    </row>
    <row r="3" spans="1:11" ht="15.75" x14ac:dyDescent="0.25">
      <c r="A3" s="26"/>
      <c r="B3" s="27" t="s">
        <v>9</v>
      </c>
      <c r="C3" s="64">
        <v>138641324</v>
      </c>
      <c r="D3" s="65"/>
      <c r="E3" s="27"/>
      <c r="F3" s="27"/>
      <c r="G3" s="27"/>
      <c r="H3" s="7"/>
      <c r="I3" s="50"/>
      <c r="J3" s="47"/>
      <c r="K3" s="47"/>
    </row>
    <row r="4" spans="1:11" ht="15.75" x14ac:dyDescent="0.25">
      <c r="A4" s="12"/>
      <c r="B4" s="8" t="s">
        <v>34</v>
      </c>
      <c r="C4" s="9">
        <v>212182933</v>
      </c>
      <c r="D4" s="9">
        <v>16974634</v>
      </c>
      <c r="E4" s="9"/>
      <c r="F4" s="10"/>
      <c r="G4" s="10"/>
      <c r="H4" s="47"/>
      <c r="I4" s="7"/>
    </row>
    <row r="5" spans="1:11" ht="15.75" x14ac:dyDescent="0.25">
      <c r="A5" s="22"/>
      <c r="B5" s="8" t="s">
        <v>35</v>
      </c>
      <c r="C5" s="9">
        <v>57890312</v>
      </c>
      <c r="D5" s="9">
        <v>4631225</v>
      </c>
      <c r="E5" s="54"/>
      <c r="F5" s="55"/>
      <c r="G5" s="55"/>
      <c r="H5" s="47"/>
      <c r="I5" s="7"/>
    </row>
    <row r="6" spans="1:11" ht="15.75" x14ac:dyDescent="0.25">
      <c r="A6" s="22"/>
      <c r="B6" s="8" t="s">
        <v>36</v>
      </c>
      <c r="C6" s="9">
        <v>76785209</v>
      </c>
      <c r="D6" s="9">
        <v>6142814</v>
      </c>
      <c r="E6" s="54"/>
      <c r="F6" s="55"/>
      <c r="G6" s="55"/>
      <c r="H6" s="47"/>
      <c r="I6" s="7"/>
    </row>
    <row r="7" spans="1:11" ht="15.75" x14ac:dyDescent="0.25">
      <c r="A7" s="22"/>
      <c r="B7" s="21"/>
      <c r="C7" s="9"/>
      <c r="D7" s="9"/>
      <c r="E7" s="9"/>
      <c r="F7" s="10"/>
      <c r="G7" s="11"/>
    </row>
    <row r="8" spans="1:11" ht="15.75" x14ac:dyDescent="0.25">
      <c r="A8" s="59" t="s">
        <v>6</v>
      </c>
      <c r="B8" s="60"/>
      <c r="C8" s="15">
        <f>SUM(C4:C7)</f>
        <v>346858454</v>
      </c>
      <c r="D8" s="15">
        <f>SUM(D4:D7)</f>
        <v>27748673</v>
      </c>
      <c r="E8" s="15"/>
      <c r="F8" s="17"/>
      <c r="G8" s="15"/>
    </row>
    <row r="9" spans="1:11" ht="15.75" x14ac:dyDescent="0.25">
      <c r="A9" s="12"/>
      <c r="B9" s="21" t="s">
        <v>37</v>
      </c>
      <c r="C9" s="9"/>
      <c r="D9" s="9"/>
      <c r="E9" s="9">
        <v>479771</v>
      </c>
      <c r="F9" s="10"/>
      <c r="G9" s="11"/>
    </row>
    <row r="10" spans="1:11" ht="15.75" x14ac:dyDescent="0.25">
      <c r="A10" s="56"/>
      <c r="B10" s="21" t="s">
        <v>38</v>
      </c>
      <c r="C10" s="9"/>
      <c r="D10" s="9"/>
      <c r="E10" s="9">
        <v>0</v>
      </c>
      <c r="F10" s="55"/>
      <c r="G10" s="57"/>
    </row>
    <row r="11" spans="1:11" ht="15.75" x14ac:dyDescent="0.25">
      <c r="A11" s="56"/>
      <c r="B11" s="21" t="s">
        <v>39</v>
      </c>
      <c r="C11" s="9"/>
      <c r="D11" s="9"/>
      <c r="E11" s="9">
        <v>1229528</v>
      </c>
      <c r="F11" s="55"/>
      <c r="G11" s="57"/>
    </row>
    <row r="12" spans="1:11" ht="15.75" x14ac:dyDescent="0.25">
      <c r="A12" s="12"/>
      <c r="B12" s="21"/>
      <c r="C12" s="9"/>
      <c r="D12" s="9"/>
      <c r="E12" s="9"/>
      <c r="F12" s="10"/>
      <c r="G12" s="11"/>
    </row>
    <row r="13" spans="1:11" ht="15.75" x14ac:dyDescent="0.25">
      <c r="A13" s="59" t="s">
        <v>7</v>
      </c>
      <c r="B13" s="60"/>
      <c r="C13" s="15"/>
      <c r="D13" s="15"/>
      <c r="E13" s="15">
        <f>SUM(E9:E12)</f>
        <v>1709299</v>
      </c>
      <c r="F13" s="17"/>
      <c r="G13" s="18"/>
      <c r="I13" s="47"/>
    </row>
    <row r="14" spans="1:11" ht="15.75" x14ac:dyDescent="0.25">
      <c r="A14" s="12"/>
      <c r="B14" s="21" t="s">
        <v>40</v>
      </c>
      <c r="C14" s="9"/>
      <c r="D14" s="9"/>
      <c r="E14" s="9"/>
      <c r="F14" s="10">
        <v>15223627</v>
      </c>
      <c r="G14" s="11"/>
    </row>
    <row r="15" spans="1:11" ht="15.75" x14ac:dyDescent="0.25">
      <c r="A15" s="56"/>
      <c r="B15" s="21" t="s">
        <v>41</v>
      </c>
      <c r="C15" s="9"/>
      <c r="D15" s="9"/>
      <c r="E15" s="9"/>
      <c r="F15" s="10">
        <v>48990712</v>
      </c>
      <c r="G15" s="57"/>
    </row>
    <row r="16" spans="1:11" ht="15.75" x14ac:dyDescent="0.25">
      <c r="A16" s="56"/>
      <c r="B16" s="21" t="s">
        <v>42</v>
      </c>
      <c r="C16" s="9"/>
      <c r="D16" s="9"/>
      <c r="E16" s="9"/>
      <c r="F16" s="10">
        <v>12202444</v>
      </c>
      <c r="G16" s="57"/>
    </row>
    <row r="17" spans="1:10" ht="15.75" x14ac:dyDescent="0.25">
      <c r="A17" s="12"/>
      <c r="B17" s="21"/>
      <c r="C17" s="9"/>
      <c r="D17" s="9"/>
      <c r="E17" s="9"/>
      <c r="F17" s="10"/>
      <c r="G17" s="11"/>
    </row>
    <row r="18" spans="1:10" ht="15.75" x14ac:dyDescent="0.25">
      <c r="A18" s="59" t="s">
        <v>29</v>
      </c>
      <c r="B18" s="60"/>
      <c r="C18" s="15"/>
      <c r="D18" s="15"/>
      <c r="E18" s="15"/>
      <c r="F18" s="15">
        <f>SUM(F14:F17)</f>
        <v>76416783</v>
      </c>
      <c r="G18" s="18"/>
    </row>
    <row r="19" spans="1:10" ht="15.75" x14ac:dyDescent="0.25">
      <c r="A19" s="12"/>
      <c r="B19" s="21" t="s">
        <v>43</v>
      </c>
      <c r="C19" s="9"/>
      <c r="D19" s="9"/>
      <c r="E19" s="9"/>
      <c r="F19" s="10"/>
      <c r="G19" s="10">
        <v>79270040</v>
      </c>
      <c r="H19" s="47"/>
    </row>
    <row r="20" spans="1:10" ht="15.75" x14ac:dyDescent="0.25">
      <c r="A20" s="56"/>
      <c r="B20" s="21" t="s">
        <v>44</v>
      </c>
      <c r="C20" s="9"/>
      <c r="D20" s="9"/>
      <c r="E20" s="9"/>
      <c r="F20" s="10"/>
      <c r="G20" s="10">
        <v>46180737</v>
      </c>
      <c r="H20" s="47"/>
    </row>
    <row r="21" spans="1:10" ht="15.75" x14ac:dyDescent="0.25">
      <c r="A21" s="56"/>
      <c r="B21" s="21" t="s">
        <v>45</v>
      </c>
      <c r="C21" s="9"/>
      <c r="D21" s="9"/>
      <c r="E21" s="9"/>
      <c r="F21" s="10"/>
      <c r="G21" s="10">
        <v>131349413</v>
      </c>
      <c r="H21" s="47"/>
    </row>
    <row r="22" spans="1:10" ht="15.75" x14ac:dyDescent="0.25">
      <c r="A22" s="12"/>
      <c r="B22" s="8"/>
      <c r="C22" s="9"/>
      <c r="D22" s="9"/>
      <c r="E22" s="9"/>
      <c r="F22" s="10"/>
      <c r="G22" s="10"/>
    </row>
    <row r="23" spans="1:10" ht="15.75" x14ac:dyDescent="0.25">
      <c r="A23" s="59" t="s">
        <v>8</v>
      </c>
      <c r="B23" s="60"/>
      <c r="C23" s="19"/>
      <c r="D23" s="19"/>
      <c r="E23" s="16"/>
      <c r="F23" s="18"/>
      <c r="G23" s="20">
        <f>SUM(G19:G22)</f>
        <v>256800190</v>
      </c>
      <c r="I23" s="46"/>
      <c r="J23" s="47"/>
    </row>
    <row r="24" spans="1:10" ht="21.75" customHeight="1" x14ac:dyDescent="0.3">
      <c r="A24" s="61" t="s">
        <v>10</v>
      </c>
      <c r="B24" s="62"/>
      <c r="C24" s="62"/>
      <c r="D24" s="62"/>
      <c r="E24" s="62"/>
      <c r="F24" s="63"/>
      <c r="G24" s="28">
        <f>C3+C8+D8-E13-F18-G23</f>
        <v>178322179</v>
      </c>
      <c r="I24" s="46"/>
      <c r="J24" s="46"/>
    </row>
    <row r="25" spans="1:10" ht="15.75" x14ac:dyDescent="0.25">
      <c r="A25" s="2"/>
      <c r="B25" s="5"/>
      <c r="C25" s="24"/>
      <c r="D25" s="24"/>
      <c r="E25" s="3"/>
      <c r="I25" s="47"/>
      <c r="J25" s="47"/>
    </row>
    <row r="26" spans="1:10" ht="15.75" x14ac:dyDescent="0.25">
      <c r="A26" s="2"/>
      <c r="B26" s="5"/>
      <c r="C26" s="24"/>
      <c r="D26" s="24"/>
      <c r="E26" s="3"/>
      <c r="G26" s="47"/>
      <c r="I26" s="46"/>
    </row>
    <row r="27" spans="1:10" ht="15.75" x14ac:dyDescent="0.25">
      <c r="A27" s="2"/>
      <c r="B27" s="5"/>
      <c r="C27" s="24"/>
      <c r="D27" s="24"/>
      <c r="E27" s="3"/>
      <c r="F27" s="1"/>
      <c r="G27" s="47"/>
      <c r="I27" s="47"/>
    </row>
    <row r="28" spans="1:10" ht="15.75" x14ac:dyDescent="0.25">
      <c r="A28" s="6"/>
      <c r="C28" s="25"/>
      <c r="D28" s="25"/>
      <c r="E28" s="4"/>
      <c r="F28" s="1"/>
      <c r="H28" s="46"/>
    </row>
    <row r="29" spans="1:10" ht="15.75" x14ac:dyDescent="0.25">
      <c r="F29" s="1"/>
      <c r="G29" s="48"/>
      <c r="H29" s="46"/>
    </row>
    <row r="30" spans="1:10" x14ac:dyDescent="0.25">
      <c r="G30" s="47"/>
      <c r="H30" s="46"/>
    </row>
    <row r="31" spans="1:10" x14ac:dyDescent="0.25">
      <c r="H31" s="46"/>
    </row>
  </sheetData>
  <mergeCells count="7">
    <mergeCell ref="A1:G1"/>
    <mergeCell ref="A8:B8"/>
    <mergeCell ref="A13:B13"/>
    <mergeCell ref="A23:B23"/>
    <mergeCell ref="A24:F24"/>
    <mergeCell ref="C3:D3"/>
    <mergeCell ref="A18:B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1"/>
  <sheetViews>
    <sheetView topLeftCell="E1" workbookViewId="0">
      <pane ySplit="1" topLeftCell="A80" activePane="bottomLeft" state="frozen"/>
      <selection pane="bottomLeft" activeCell="H87" sqref="H87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39.42578125" style="32" customWidth="1"/>
    <col min="5" max="6" width="18.5703125" style="32" customWidth="1"/>
    <col min="7" max="7" width="18.5703125" style="42" customWidth="1"/>
    <col min="8" max="8" width="15.28515625" style="42" customWidth="1"/>
    <col min="9" max="16384" width="9.140625" style="32"/>
  </cols>
  <sheetData>
    <row r="1" spans="1:8" ht="27.75" customHeight="1" x14ac:dyDescent="0.2">
      <c r="A1" s="29" t="s">
        <v>23</v>
      </c>
      <c r="B1" s="29" t="s">
        <v>12</v>
      </c>
      <c r="C1" s="30" t="s">
        <v>11</v>
      </c>
      <c r="D1" s="29" t="s">
        <v>24</v>
      </c>
      <c r="E1" s="29" t="s">
        <v>25</v>
      </c>
      <c r="F1" s="29" t="s">
        <v>0</v>
      </c>
      <c r="G1" s="29" t="s">
        <v>26</v>
      </c>
      <c r="H1" s="31" t="s">
        <v>27</v>
      </c>
    </row>
    <row r="2" spans="1:8" ht="39.75" customHeight="1" x14ac:dyDescent="0.2">
      <c r="A2" s="33">
        <v>1</v>
      </c>
      <c r="B2" s="45" t="s">
        <v>46</v>
      </c>
      <c r="C2" s="43">
        <v>45293</v>
      </c>
      <c r="D2" s="34" t="s">
        <v>13</v>
      </c>
      <c r="E2" s="35">
        <v>4365260</v>
      </c>
      <c r="F2" s="35">
        <v>349221</v>
      </c>
      <c r="G2" s="35">
        <f>+E2+F2</f>
        <v>4714481</v>
      </c>
      <c r="H2" s="36" t="s">
        <v>133</v>
      </c>
    </row>
    <row r="3" spans="1:8" ht="39.75" customHeight="1" x14ac:dyDescent="0.2">
      <c r="A3" s="33">
        <v>2</v>
      </c>
      <c r="B3" s="45" t="s">
        <v>47</v>
      </c>
      <c r="C3" s="43">
        <v>45294</v>
      </c>
      <c r="D3" s="34" t="s">
        <v>22</v>
      </c>
      <c r="E3" s="35">
        <v>9702430</v>
      </c>
      <c r="F3" s="35">
        <v>776194</v>
      </c>
      <c r="G3" s="35">
        <f t="shared" ref="G3:G86" si="0">+E3+F3</f>
        <v>10478624</v>
      </c>
      <c r="H3" s="36" t="s">
        <v>133</v>
      </c>
    </row>
    <row r="4" spans="1:8" ht="39.75" customHeight="1" x14ac:dyDescent="0.2">
      <c r="A4" s="33">
        <v>3</v>
      </c>
      <c r="B4" s="45" t="s">
        <v>48</v>
      </c>
      <c r="C4" s="43">
        <v>45294</v>
      </c>
      <c r="D4" s="34" t="s">
        <v>14</v>
      </c>
      <c r="E4" s="35">
        <v>1305725</v>
      </c>
      <c r="F4" s="35">
        <v>104458</v>
      </c>
      <c r="G4" s="35">
        <f t="shared" ref="G4:G67" si="1">+E4+F4</f>
        <v>1410183</v>
      </c>
      <c r="H4" s="36" t="s">
        <v>133</v>
      </c>
    </row>
    <row r="5" spans="1:8" ht="39.75" customHeight="1" x14ac:dyDescent="0.2">
      <c r="A5" s="33">
        <v>4</v>
      </c>
      <c r="B5" s="45" t="s">
        <v>49</v>
      </c>
      <c r="C5" s="43">
        <v>45294</v>
      </c>
      <c r="D5" s="34" t="s">
        <v>21</v>
      </c>
      <c r="E5" s="35">
        <v>2144100</v>
      </c>
      <c r="F5" s="35">
        <v>171528</v>
      </c>
      <c r="G5" s="35">
        <f t="shared" si="1"/>
        <v>2315628</v>
      </c>
      <c r="H5" s="36" t="s">
        <v>133</v>
      </c>
    </row>
    <row r="6" spans="1:8" ht="39.75" customHeight="1" x14ac:dyDescent="0.2">
      <c r="A6" s="33">
        <v>5</v>
      </c>
      <c r="B6" s="45" t="s">
        <v>50</v>
      </c>
      <c r="C6" s="43">
        <v>45294</v>
      </c>
      <c r="D6" s="34" t="s">
        <v>17</v>
      </c>
      <c r="E6" s="35">
        <v>3373290</v>
      </c>
      <c r="F6" s="35">
        <v>269863</v>
      </c>
      <c r="G6" s="35">
        <f t="shared" si="1"/>
        <v>3643153</v>
      </c>
      <c r="H6" s="36" t="s">
        <v>133</v>
      </c>
    </row>
    <row r="7" spans="1:8" ht="39.75" customHeight="1" x14ac:dyDescent="0.2">
      <c r="A7" s="33">
        <v>6</v>
      </c>
      <c r="B7" s="45" t="s">
        <v>51</v>
      </c>
      <c r="C7" s="43">
        <v>45294</v>
      </c>
      <c r="D7" s="34" t="s">
        <v>18</v>
      </c>
      <c r="E7" s="35">
        <v>1072050</v>
      </c>
      <c r="F7" s="35">
        <v>85764</v>
      </c>
      <c r="G7" s="35">
        <f t="shared" si="1"/>
        <v>1157814</v>
      </c>
      <c r="H7" s="36" t="s">
        <v>133</v>
      </c>
    </row>
    <row r="8" spans="1:8" ht="39.75" customHeight="1" x14ac:dyDescent="0.2">
      <c r="A8" s="33">
        <v>7</v>
      </c>
      <c r="B8" s="45" t="s">
        <v>52</v>
      </c>
      <c r="C8" s="43">
        <v>45296</v>
      </c>
      <c r="D8" s="34" t="s">
        <v>15</v>
      </c>
      <c r="E8" s="35">
        <v>1429248</v>
      </c>
      <c r="F8" s="35">
        <v>114340</v>
      </c>
      <c r="G8" s="35">
        <f t="shared" si="1"/>
        <v>1543588</v>
      </c>
      <c r="H8" s="36" t="s">
        <v>133</v>
      </c>
    </row>
    <row r="9" spans="1:8" ht="39.75" customHeight="1" x14ac:dyDescent="0.2">
      <c r="A9" s="33">
        <v>8</v>
      </c>
      <c r="B9" s="45" t="s">
        <v>53</v>
      </c>
      <c r="C9" s="43">
        <v>45297</v>
      </c>
      <c r="D9" s="34" t="s">
        <v>131</v>
      </c>
      <c r="E9" s="35">
        <v>3432570</v>
      </c>
      <c r="F9" s="35">
        <v>274606</v>
      </c>
      <c r="G9" s="35">
        <f t="shared" si="1"/>
        <v>3707176</v>
      </c>
      <c r="H9" s="36" t="s">
        <v>133</v>
      </c>
    </row>
    <row r="10" spans="1:8" ht="39.75" customHeight="1" x14ac:dyDescent="0.2">
      <c r="A10" s="33">
        <v>9</v>
      </c>
      <c r="B10" s="45" t="s">
        <v>54</v>
      </c>
      <c r="C10" s="43">
        <v>45299</v>
      </c>
      <c r="D10" s="34" t="s">
        <v>16</v>
      </c>
      <c r="E10" s="35">
        <v>595330</v>
      </c>
      <c r="F10" s="35">
        <v>47626</v>
      </c>
      <c r="G10" s="35">
        <f t="shared" si="1"/>
        <v>642956</v>
      </c>
      <c r="H10" s="36" t="s">
        <v>133</v>
      </c>
    </row>
    <row r="11" spans="1:8" ht="39.75" customHeight="1" x14ac:dyDescent="0.2">
      <c r="A11" s="33">
        <v>10</v>
      </c>
      <c r="B11" s="45" t="s">
        <v>55</v>
      </c>
      <c r="C11" s="43">
        <v>45299</v>
      </c>
      <c r="D11" s="34" t="s">
        <v>19</v>
      </c>
      <c r="E11" s="35">
        <v>2718655</v>
      </c>
      <c r="F11" s="35">
        <v>217492</v>
      </c>
      <c r="G11" s="35">
        <f t="shared" si="1"/>
        <v>2936147</v>
      </c>
      <c r="H11" s="36" t="s">
        <v>133</v>
      </c>
    </row>
    <row r="12" spans="1:8" ht="39.75" customHeight="1" x14ac:dyDescent="0.2">
      <c r="A12" s="33">
        <v>11</v>
      </c>
      <c r="B12" s="45" t="s">
        <v>56</v>
      </c>
      <c r="C12" s="43">
        <v>45299</v>
      </c>
      <c r="D12" s="34" t="s">
        <v>131</v>
      </c>
      <c r="E12" s="35">
        <v>1765190</v>
      </c>
      <c r="F12" s="35">
        <v>141215</v>
      </c>
      <c r="G12" s="35">
        <f t="shared" si="1"/>
        <v>1906405</v>
      </c>
      <c r="H12" s="36" t="s">
        <v>133</v>
      </c>
    </row>
    <row r="13" spans="1:8" ht="39.75" customHeight="1" x14ac:dyDescent="0.2">
      <c r="A13" s="33">
        <v>12</v>
      </c>
      <c r="B13" s="45" t="s">
        <v>57</v>
      </c>
      <c r="C13" s="43">
        <v>45302</v>
      </c>
      <c r="D13" s="34" t="s">
        <v>13</v>
      </c>
      <c r="E13" s="35">
        <v>2896570</v>
      </c>
      <c r="F13" s="35">
        <v>231726</v>
      </c>
      <c r="G13" s="35">
        <f t="shared" si="1"/>
        <v>3128296</v>
      </c>
      <c r="H13" s="36" t="s">
        <v>133</v>
      </c>
    </row>
    <row r="14" spans="1:8" ht="39.75" customHeight="1" x14ac:dyDescent="0.2">
      <c r="A14" s="33">
        <v>13</v>
      </c>
      <c r="B14" s="45" t="s">
        <v>58</v>
      </c>
      <c r="C14" s="43">
        <v>45303</v>
      </c>
      <c r="D14" s="34" t="s">
        <v>13</v>
      </c>
      <c r="E14" s="35">
        <v>555290</v>
      </c>
      <c r="F14" s="35">
        <v>44423</v>
      </c>
      <c r="G14" s="35">
        <f t="shared" si="1"/>
        <v>599713</v>
      </c>
      <c r="H14" s="36" t="s">
        <v>133</v>
      </c>
    </row>
    <row r="15" spans="1:8" ht="39.75" customHeight="1" x14ac:dyDescent="0.2">
      <c r="A15" s="33">
        <v>14</v>
      </c>
      <c r="B15" s="45" t="s">
        <v>59</v>
      </c>
      <c r="C15" s="43">
        <v>45303</v>
      </c>
      <c r="D15" s="34" t="s">
        <v>21</v>
      </c>
      <c r="E15" s="35">
        <v>2680125</v>
      </c>
      <c r="F15" s="35">
        <v>214410</v>
      </c>
      <c r="G15" s="35">
        <f t="shared" si="1"/>
        <v>2894535</v>
      </c>
      <c r="H15" s="36" t="s">
        <v>133</v>
      </c>
    </row>
    <row r="16" spans="1:8" ht="39.75" customHeight="1" x14ac:dyDescent="0.2">
      <c r="A16" s="33">
        <v>15</v>
      </c>
      <c r="B16" s="45" t="s">
        <v>60</v>
      </c>
      <c r="C16" s="43">
        <v>45303</v>
      </c>
      <c r="D16" s="34" t="s">
        <v>14</v>
      </c>
      <c r="E16" s="35">
        <v>7697000</v>
      </c>
      <c r="F16" s="35">
        <v>615760</v>
      </c>
      <c r="G16" s="35">
        <f t="shared" si="1"/>
        <v>8312760</v>
      </c>
      <c r="H16" s="36" t="s">
        <v>133</v>
      </c>
    </row>
    <row r="17" spans="1:8" ht="39.75" customHeight="1" x14ac:dyDescent="0.2">
      <c r="A17" s="33">
        <v>16</v>
      </c>
      <c r="B17" s="45" t="s">
        <v>61</v>
      </c>
      <c r="C17" s="43">
        <v>45306</v>
      </c>
      <c r="D17" s="34" t="s">
        <v>131</v>
      </c>
      <c r="E17" s="35">
        <v>1110580</v>
      </c>
      <c r="F17" s="35">
        <v>88846</v>
      </c>
      <c r="G17" s="35">
        <f t="shared" si="1"/>
        <v>1199426</v>
      </c>
      <c r="H17" s="36" t="s">
        <v>133</v>
      </c>
    </row>
    <row r="18" spans="1:8" ht="39.75" customHeight="1" x14ac:dyDescent="0.2">
      <c r="A18" s="33">
        <v>17</v>
      </c>
      <c r="B18" s="45" t="s">
        <v>62</v>
      </c>
      <c r="C18" s="43">
        <v>45306</v>
      </c>
      <c r="D18" s="34" t="s">
        <v>14</v>
      </c>
      <c r="E18" s="35">
        <v>15149380</v>
      </c>
      <c r="F18" s="35">
        <v>1211950</v>
      </c>
      <c r="G18" s="35">
        <f t="shared" si="1"/>
        <v>16361330</v>
      </c>
      <c r="H18" s="36" t="s">
        <v>133</v>
      </c>
    </row>
    <row r="19" spans="1:8" ht="39.75" customHeight="1" x14ac:dyDescent="0.2">
      <c r="A19" s="33">
        <v>18</v>
      </c>
      <c r="B19" s="45" t="s">
        <v>63</v>
      </c>
      <c r="C19" s="43">
        <v>45306</v>
      </c>
      <c r="D19" s="34" t="s">
        <v>21</v>
      </c>
      <c r="E19" s="35">
        <v>8687020</v>
      </c>
      <c r="F19" s="35">
        <v>694962</v>
      </c>
      <c r="G19" s="35">
        <f t="shared" si="1"/>
        <v>9381982</v>
      </c>
      <c r="H19" s="36" t="s">
        <v>133</v>
      </c>
    </row>
    <row r="20" spans="1:8" ht="39.75" customHeight="1" x14ac:dyDescent="0.2">
      <c r="A20" s="33">
        <v>19</v>
      </c>
      <c r="B20" s="45" t="s">
        <v>64</v>
      </c>
      <c r="C20" s="43">
        <v>45306</v>
      </c>
      <c r="D20" s="34" t="s">
        <v>22</v>
      </c>
      <c r="E20" s="35">
        <v>8014280</v>
      </c>
      <c r="F20" s="35">
        <v>641142</v>
      </c>
      <c r="G20" s="35">
        <f t="shared" si="1"/>
        <v>8655422</v>
      </c>
      <c r="H20" s="36" t="s">
        <v>133</v>
      </c>
    </row>
    <row r="21" spans="1:8" ht="39.75" customHeight="1" x14ac:dyDescent="0.2">
      <c r="A21" s="33">
        <v>20</v>
      </c>
      <c r="B21" s="45" t="s">
        <v>65</v>
      </c>
      <c r="C21" s="43">
        <v>45308</v>
      </c>
      <c r="D21" s="34" t="s">
        <v>17</v>
      </c>
      <c r="E21" s="35">
        <v>5980720</v>
      </c>
      <c r="F21" s="35">
        <v>478458</v>
      </c>
      <c r="G21" s="35">
        <f t="shared" si="1"/>
        <v>6459178</v>
      </c>
      <c r="H21" s="36" t="s">
        <v>133</v>
      </c>
    </row>
    <row r="22" spans="1:8" ht="39.75" customHeight="1" x14ac:dyDescent="0.2">
      <c r="A22" s="33">
        <v>21</v>
      </c>
      <c r="B22" s="45" t="s">
        <v>66</v>
      </c>
      <c r="C22" s="43">
        <v>45309</v>
      </c>
      <c r="D22" s="34" t="s">
        <v>13</v>
      </c>
      <c r="E22" s="35">
        <v>4276800</v>
      </c>
      <c r="F22" s="35">
        <v>342144</v>
      </c>
      <c r="G22" s="35">
        <f t="shared" si="1"/>
        <v>4618944</v>
      </c>
      <c r="H22" s="36" t="s">
        <v>133</v>
      </c>
    </row>
    <row r="23" spans="1:8" ht="39.75" customHeight="1" x14ac:dyDescent="0.2">
      <c r="A23" s="33">
        <v>22</v>
      </c>
      <c r="B23" s="45" t="s">
        <v>67</v>
      </c>
      <c r="C23" s="43">
        <v>45309</v>
      </c>
      <c r="D23" s="34" t="s">
        <v>20</v>
      </c>
      <c r="E23" s="35">
        <v>2990360</v>
      </c>
      <c r="F23" s="35">
        <v>239229</v>
      </c>
      <c r="G23" s="35">
        <f t="shared" si="1"/>
        <v>3229589</v>
      </c>
      <c r="H23" s="36" t="s">
        <v>133</v>
      </c>
    </row>
    <row r="24" spans="1:8" ht="39.75" customHeight="1" x14ac:dyDescent="0.2">
      <c r="A24" s="33">
        <v>23</v>
      </c>
      <c r="B24" s="45" t="s">
        <v>68</v>
      </c>
      <c r="C24" s="43">
        <v>45310</v>
      </c>
      <c r="D24" s="34" t="s">
        <v>16</v>
      </c>
      <c r="E24" s="35">
        <v>1190660</v>
      </c>
      <c r="F24" s="35">
        <v>95253</v>
      </c>
      <c r="G24" s="35">
        <f t="shared" si="1"/>
        <v>1285913</v>
      </c>
      <c r="H24" s="36" t="s">
        <v>133</v>
      </c>
    </row>
    <row r="25" spans="1:8" ht="39.75" customHeight="1" x14ac:dyDescent="0.2">
      <c r="A25" s="33">
        <v>24</v>
      </c>
      <c r="B25" s="45" t="s">
        <v>69</v>
      </c>
      <c r="C25" s="43">
        <v>45311</v>
      </c>
      <c r="D25" s="34" t="s">
        <v>13</v>
      </c>
      <c r="E25" s="35">
        <v>444230</v>
      </c>
      <c r="F25" s="35">
        <v>35538</v>
      </c>
      <c r="G25" s="35">
        <f t="shared" si="1"/>
        <v>479768</v>
      </c>
      <c r="H25" s="36" t="s">
        <v>133</v>
      </c>
    </row>
    <row r="26" spans="1:8" ht="39.75" customHeight="1" x14ac:dyDescent="0.2">
      <c r="A26" s="33">
        <v>25</v>
      </c>
      <c r="B26" s="45" t="s">
        <v>70</v>
      </c>
      <c r="C26" s="43">
        <v>45313</v>
      </c>
      <c r="D26" s="34" t="s">
        <v>19</v>
      </c>
      <c r="E26" s="35">
        <v>2699550</v>
      </c>
      <c r="F26" s="35">
        <v>215964</v>
      </c>
      <c r="G26" s="35">
        <f t="shared" si="1"/>
        <v>2915514</v>
      </c>
      <c r="H26" s="36" t="s">
        <v>133</v>
      </c>
    </row>
    <row r="27" spans="1:8" ht="39.75" customHeight="1" x14ac:dyDescent="0.2">
      <c r="A27" s="33">
        <v>26</v>
      </c>
      <c r="B27" s="45" t="s">
        <v>71</v>
      </c>
      <c r="C27" s="43">
        <v>45313</v>
      </c>
      <c r="D27" s="34" t="s">
        <v>22</v>
      </c>
      <c r="E27" s="35">
        <v>4938840</v>
      </c>
      <c r="F27" s="35">
        <v>395107</v>
      </c>
      <c r="G27" s="35">
        <f t="shared" si="1"/>
        <v>5333947</v>
      </c>
      <c r="H27" s="36" t="s">
        <v>133</v>
      </c>
    </row>
    <row r="28" spans="1:8" ht="39.75" customHeight="1" x14ac:dyDescent="0.2">
      <c r="A28" s="33">
        <v>27</v>
      </c>
      <c r="B28" s="45" t="s">
        <v>72</v>
      </c>
      <c r="C28" s="43">
        <v>45315</v>
      </c>
      <c r="D28" s="34" t="s">
        <v>131</v>
      </c>
      <c r="E28" s="35">
        <v>1694170</v>
      </c>
      <c r="F28" s="35">
        <v>135534</v>
      </c>
      <c r="G28" s="35">
        <f t="shared" si="1"/>
        <v>1829704</v>
      </c>
      <c r="H28" s="36" t="s">
        <v>133</v>
      </c>
    </row>
    <row r="29" spans="1:8" ht="39.75" customHeight="1" x14ac:dyDescent="0.2">
      <c r="A29" s="33">
        <v>28</v>
      </c>
      <c r="B29" s="45" t="s">
        <v>73</v>
      </c>
      <c r="C29" s="43">
        <v>45315</v>
      </c>
      <c r="D29" s="34" t="s">
        <v>15</v>
      </c>
      <c r="E29" s="35">
        <v>1646280</v>
      </c>
      <c r="F29" s="35">
        <v>131702</v>
      </c>
      <c r="G29" s="35">
        <f t="shared" si="1"/>
        <v>1777982</v>
      </c>
      <c r="H29" s="36" t="s">
        <v>133</v>
      </c>
    </row>
    <row r="30" spans="1:8" ht="39.75" customHeight="1" x14ac:dyDescent="0.2">
      <c r="A30" s="33">
        <v>29</v>
      </c>
      <c r="B30" s="45" t="s">
        <v>74</v>
      </c>
      <c r="C30" s="43">
        <v>45315</v>
      </c>
      <c r="D30" s="34" t="s">
        <v>20</v>
      </c>
      <c r="E30" s="35">
        <v>911240</v>
      </c>
      <c r="F30" s="35">
        <v>72899</v>
      </c>
      <c r="G30" s="35">
        <f t="shared" si="1"/>
        <v>984139</v>
      </c>
      <c r="H30" s="36" t="s">
        <v>133</v>
      </c>
    </row>
    <row r="31" spans="1:8" ht="39.75" customHeight="1" x14ac:dyDescent="0.2">
      <c r="A31" s="33">
        <v>30</v>
      </c>
      <c r="B31" s="45" t="s">
        <v>75</v>
      </c>
      <c r="C31" s="43">
        <v>45315</v>
      </c>
      <c r="D31" s="34" t="s">
        <v>17</v>
      </c>
      <c r="E31" s="35">
        <v>13326900</v>
      </c>
      <c r="F31" s="35">
        <v>1066152</v>
      </c>
      <c r="G31" s="35">
        <f t="shared" si="1"/>
        <v>14393052</v>
      </c>
      <c r="H31" s="36" t="s">
        <v>133</v>
      </c>
    </row>
    <row r="32" spans="1:8" ht="39.75" customHeight="1" x14ac:dyDescent="0.2">
      <c r="A32" s="33">
        <v>31</v>
      </c>
      <c r="B32" s="45" t="s">
        <v>76</v>
      </c>
      <c r="C32" s="43">
        <v>45316</v>
      </c>
      <c r="D32" s="34" t="s">
        <v>17</v>
      </c>
      <c r="E32" s="35">
        <v>23813200</v>
      </c>
      <c r="F32" s="35">
        <v>1905056</v>
      </c>
      <c r="G32" s="35">
        <f t="shared" si="1"/>
        <v>25718256</v>
      </c>
      <c r="H32" s="36" t="s">
        <v>133</v>
      </c>
    </row>
    <row r="33" spans="1:8" ht="39.75" customHeight="1" x14ac:dyDescent="0.2">
      <c r="A33" s="33">
        <v>32</v>
      </c>
      <c r="B33" s="45" t="s">
        <v>77</v>
      </c>
      <c r="C33" s="43">
        <v>45317</v>
      </c>
      <c r="D33" s="34" t="s">
        <v>20</v>
      </c>
      <c r="E33" s="35">
        <v>1483790</v>
      </c>
      <c r="F33" s="35">
        <v>118703</v>
      </c>
      <c r="G33" s="35">
        <f t="shared" si="1"/>
        <v>1602493</v>
      </c>
      <c r="H33" s="36" t="s">
        <v>133</v>
      </c>
    </row>
    <row r="34" spans="1:8" ht="39.75" customHeight="1" x14ac:dyDescent="0.2">
      <c r="A34" s="33">
        <v>33</v>
      </c>
      <c r="B34" s="45" t="s">
        <v>78</v>
      </c>
      <c r="C34" s="43">
        <v>45317</v>
      </c>
      <c r="D34" s="34" t="s">
        <v>18</v>
      </c>
      <c r="E34" s="35">
        <v>1776920</v>
      </c>
      <c r="F34" s="35">
        <v>142154</v>
      </c>
      <c r="G34" s="35">
        <f t="shared" si="1"/>
        <v>1919074</v>
      </c>
      <c r="H34" s="36" t="s">
        <v>133</v>
      </c>
    </row>
    <row r="35" spans="1:8" ht="39.75" customHeight="1" x14ac:dyDescent="0.2">
      <c r="A35" s="33">
        <v>34</v>
      </c>
      <c r="B35" s="45" t="s">
        <v>79</v>
      </c>
      <c r="C35" s="43">
        <v>45320</v>
      </c>
      <c r="D35" s="34" t="s">
        <v>13</v>
      </c>
      <c r="E35" s="35">
        <v>30277420</v>
      </c>
      <c r="F35" s="35">
        <v>2422194</v>
      </c>
      <c r="G35" s="35">
        <f t="shared" si="1"/>
        <v>32699614</v>
      </c>
      <c r="H35" s="36" t="s">
        <v>133</v>
      </c>
    </row>
    <row r="36" spans="1:8" ht="39.75" customHeight="1" x14ac:dyDescent="0.2">
      <c r="A36" s="33">
        <v>35</v>
      </c>
      <c r="B36" s="45" t="s">
        <v>80</v>
      </c>
      <c r="C36" s="43">
        <v>45320</v>
      </c>
      <c r="D36" s="34" t="s">
        <v>21</v>
      </c>
      <c r="E36" s="35">
        <v>12435200</v>
      </c>
      <c r="F36" s="35">
        <v>994816</v>
      </c>
      <c r="G36" s="35">
        <f t="shared" si="1"/>
        <v>13430016</v>
      </c>
      <c r="H36" s="36" t="s">
        <v>133</v>
      </c>
    </row>
    <row r="37" spans="1:8" ht="39.75" customHeight="1" x14ac:dyDescent="0.2">
      <c r="A37" s="33">
        <v>36</v>
      </c>
      <c r="B37" s="45" t="s">
        <v>81</v>
      </c>
      <c r="C37" s="43">
        <v>45320</v>
      </c>
      <c r="D37" s="34" t="s">
        <v>22</v>
      </c>
      <c r="E37" s="35">
        <v>23602560</v>
      </c>
      <c r="F37" s="35">
        <v>1888205</v>
      </c>
      <c r="G37" s="35">
        <f t="shared" si="1"/>
        <v>25490765</v>
      </c>
      <c r="H37" s="36" t="s">
        <v>133</v>
      </c>
    </row>
    <row r="38" spans="1:8" ht="39.75" customHeight="1" x14ac:dyDescent="0.2">
      <c r="A38" s="33">
        <v>37</v>
      </c>
      <c r="B38" s="45" t="s">
        <v>82</v>
      </c>
      <c r="C38" s="43">
        <v>45323</v>
      </c>
      <c r="D38" s="34" t="s">
        <v>18</v>
      </c>
      <c r="E38" s="35">
        <v>2665380</v>
      </c>
      <c r="F38" s="35">
        <v>213230</v>
      </c>
      <c r="G38" s="35">
        <f t="shared" si="1"/>
        <v>2878610</v>
      </c>
      <c r="H38" s="49" t="s">
        <v>134</v>
      </c>
    </row>
    <row r="39" spans="1:8" ht="39.75" customHeight="1" x14ac:dyDescent="0.2">
      <c r="A39" s="33">
        <v>38</v>
      </c>
      <c r="B39" s="45" t="s">
        <v>83</v>
      </c>
      <c r="C39" s="43">
        <v>45324</v>
      </c>
      <c r="D39" s="34" t="s">
        <v>19</v>
      </c>
      <c r="E39" s="35">
        <v>7780420</v>
      </c>
      <c r="F39" s="35">
        <v>622434</v>
      </c>
      <c r="G39" s="35">
        <f t="shared" si="1"/>
        <v>8402854</v>
      </c>
      <c r="H39" s="49" t="s">
        <v>134</v>
      </c>
    </row>
    <row r="40" spans="1:8" ht="39.75" customHeight="1" x14ac:dyDescent="0.2">
      <c r="A40" s="33">
        <v>39</v>
      </c>
      <c r="B40" s="45" t="s">
        <v>84</v>
      </c>
      <c r="C40" s="43">
        <v>45324</v>
      </c>
      <c r="D40" s="34" t="s">
        <v>131</v>
      </c>
      <c r="E40" s="35">
        <v>5971650</v>
      </c>
      <c r="F40" s="35">
        <v>477732</v>
      </c>
      <c r="G40" s="35">
        <f t="shared" si="1"/>
        <v>6449382</v>
      </c>
      <c r="H40" s="49" t="s">
        <v>134</v>
      </c>
    </row>
    <row r="41" spans="1:8" ht="39.75" customHeight="1" x14ac:dyDescent="0.2">
      <c r="A41" s="33">
        <v>40</v>
      </c>
      <c r="B41" s="45" t="s">
        <v>85</v>
      </c>
      <c r="C41" s="43">
        <v>45324</v>
      </c>
      <c r="D41" s="34" t="s">
        <v>16</v>
      </c>
      <c r="E41" s="35">
        <v>1190660</v>
      </c>
      <c r="F41" s="35">
        <v>95253</v>
      </c>
      <c r="G41" s="35">
        <f t="shared" si="1"/>
        <v>1285913</v>
      </c>
      <c r="H41" s="49" t="s">
        <v>134</v>
      </c>
    </row>
    <row r="42" spans="1:8" ht="39.75" customHeight="1" x14ac:dyDescent="0.2">
      <c r="A42" s="33">
        <v>41</v>
      </c>
      <c r="B42" s="45" t="s">
        <v>86</v>
      </c>
      <c r="C42" s="43">
        <v>45324</v>
      </c>
      <c r="D42" s="34" t="s">
        <v>13</v>
      </c>
      <c r="E42" s="35">
        <v>888460</v>
      </c>
      <c r="F42" s="35">
        <v>71077</v>
      </c>
      <c r="G42" s="35">
        <f t="shared" si="1"/>
        <v>959537</v>
      </c>
      <c r="H42" s="49" t="s">
        <v>134</v>
      </c>
    </row>
    <row r="43" spans="1:8" ht="39.75" customHeight="1" x14ac:dyDescent="0.2">
      <c r="A43" s="33">
        <v>42</v>
      </c>
      <c r="B43" s="45" t="s">
        <v>87</v>
      </c>
      <c r="C43" s="43">
        <v>45324</v>
      </c>
      <c r="D43" s="34" t="s">
        <v>13</v>
      </c>
      <c r="E43" s="35">
        <v>4442300</v>
      </c>
      <c r="F43" s="35">
        <v>355384</v>
      </c>
      <c r="G43" s="35">
        <f t="shared" si="1"/>
        <v>4797684</v>
      </c>
      <c r="H43" s="49" t="s">
        <v>134</v>
      </c>
    </row>
    <row r="44" spans="1:8" ht="39.75" customHeight="1" x14ac:dyDescent="0.2">
      <c r="A44" s="33">
        <v>43</v>
      </c>
      <c r="B44" s="45" t="s">
        <v>88</v>
      </c>
      <c r="C44" s="43">
        <v>45324</v>
      </c>
      <c r="D44" s="34" t="s">
        <v>14</v>
      </c>
      <c r="E44" s="35">
        <v>1822480</v>
      </c>
      <c r="F44" s="35">
        <v>145798</v>
      </c>
      <c r="G44" s="35">
        <f t="shared" si="1"/>
        <v>1968278</v>
      </c>
      <c r="H44" s="49" t="s">
        <v>134</v>
      </c>
    </row>
    <row r="45" spans="1:8" ht="39.75" customHeight="1" x14ac:dyDescent="0.2">
      <c r="A45" s="33">
        <v>44</v>
      </c>
      <c r="B45" s="45" t="s">
        <v>89</v>
      </c>
      <c r="C45" s="43">
        <v>45327</v>
      </c>
      <c r="D45" s="34" t="s">
        <v>132</v>
      </c>
      <c r="E45" s="35">
        <v>3599400</v>
      </c>
      <c r="F45" s="35">
        <v>287952</v>
      </c>
      <c r="G45" s="35">
        <f t="shared" si="1"/>
        <v>3887352</v>
      </c>
      <c r="H45" s="49" t="s">
        <v>134</v>
      </c>
    </row>
    <row r="46" spans="1:8" ht="39.75" customHeight="1" x14ac:dyDescent="0.2">
      <c r="A46" s="33">
        <v>45</v>
      </c>
      <c r="B46" s="45" t="s">
        <v>90</v>
      </c>
      <c r="C46" s="43">
        <v>45327</v>
      </c>
      <c r="D46" s="34" t="s">
        <v>18</v>
      </c>
      <c r="E46" s="35">
        <v>1799700</v>
      </c>
      <c r="F46" s="35">
        <v>143976</v>
      </c>
      <c r="G46" s="35">
        <f t="shared" si="1"/>
        <v>1943676</v>
      </c>
      <c r="H46" s="49" t="s">
        <v>134</v>
      </c>
    </row>
    <row r="47" spans="1:8" ht="39.75" customHeight="1" x14ac:dyDescent="0.2">
      <c r="A47" s="33">
        <v>46</v>
      </c>
      <c r="B47" s="45" t="s">
        <v>91</v>
      </c>
      <c r="C47" s="43">
        <v>45329</v>
      </c>
      <c r="D47" s="34" t="s">
        <v>131</v>
      </c>
      <c r="E47" s="35">
        <v>3031648</v>
      </c>
      <c r="F47" s="35">
        <v>242532</v>
      </c>
      <c r="G47" s="35">
        <f t="shared" si="1"/>
        <v>3274180</v>
      </c>
      <c r="H47" s="49" t="s">
        <v>134</v>
      </c>
    </row>
    <row r="48" spans="1:8" ht="39.75" customHeight="1" x14ac:dyDescent="0.2">
      <c r="A48" s="33">
        <v>47</v>
      </c>
      <c r="B48" s="45" t="s">
        <v>92</v>
      </c>
      <c r="C48" s="43">
        <v>45329</v>
      </c>
      <c r="D48" s="34" t="s">
        <v>131</v>
      </c>
      <c r="E48" s="35">
        <v>2079120</v>
      </c>
      <c r="F48" s="35">
        <v>166330</v>
      </c>
      <c r="G48" s="35">
        <f t="shared" si="1"/>
        <v>2245450</v>
      </c>
      <c r="H48" s="49" t="s">
        <v>134</v>
      </c>
    </row>
    <row r="49" spans="1:8" ht="39.75" customHeight="1" x14ac:dyDescent="0.2">
      <c r="A49" s="33">
        <v>48</v>
      </c>
      <c r="B49" s="45" t="s">
        <v>93</v>
      </c>
      <c r="C49" s="43">
        <v>45329</v>
      </c>
      <c r="D49" s="34" t="s">
        <v>131</v>
      </c>
      <c r="E49" s="35">
        <v>1071594</v>
      </c>
      <c r="F49" s="35">
        <v>85728</v>
      </c>
      <c r="G49" s="35">
        <f t="shared" si="1"/>
        <v>1157322</v>
      </c>
      <c r="H49" s="49" t="s">
        <v>134</v>
      </c>
    </row>
    <row r="50" spans="1:8" ht="39.75" customHeight="1" x14ac:dyDescent="0.2">
      <c r="A50" s="33">
        <v>49</v>
      </c>
      <c r="B50" s="45" t="s">
        <v>94</v>
      </c>
      <c r="C50" s="43">
        <v>45330</v>
      </c>
      <c r="D50" s="34" t="s">
        <v>20</v>
      </c>
      <c r="E50" s="35">
        <v>1785990</v>
      </c>
      <c r="F50" s="35">
        <v>142879</v>
      </c>
      <c r="G50" s="35">
        <f t="shared" si="1"/>
        <v>1928869</v>
      </c>
      <c r="H50" s="49" t="s">
        <v>134</v>
      </c>
    </row>
    <row r="51" spans="1:8" ht="39.75" customHeight="1" x14ac:dyDescent="0.2">
      <c r="A51" s="33">
        <v>50</v>
      </c>
      <c r="B51" s="45" t="s">
        <v>95</v>
      </c>
      <c r="C51" s="43">
        <v>45351</v>
      </c>
      <c r="D51" s="34" t="s">
        <v>22</v>
      </c>
      <c r="E51" s="35">
        <v>10158400</v>
      </c>
      <c r="F51" s="35">
        <v>812672</v>
      </c>
      <c r="G51" s="35">
        <f t="shared" si="1"/>
        <v>10971072</v>
      </c>
      <c r="H51" s="49" t="s">
        <v>134</v>
      </c>
    </row>
    <row r="52" spans="1:8" ht="39.75" customHeight="1" x14ac:dyDescent="0.2">
      <c r="A52" s="33">
        <v>51</v>
      </c>
      <c r="B52" s="45" t="s">
        <v>96</v>
      </c>
      <c r="C52" s="43">
        <v>45351</v>
      </c>
      <c r="D52" s="34" t="s">
        <v>131</v>
      </c>
      <c r="E52" s="35">
        <v>2301240</v>
      </c>
      <c r="F52" s="35">
        <v>184099</v>
      </c>
      <c r="G52" s="35">
        <f t="shared" si="1"/>
        <v>2485339</v>
      </c>
      <c r="H52" s="49" t="s">
        <v>134</v>
      </c>
    </row>
    <row r="53" spans="1:8" ht="39.75" customHeight="1" x14ac:dyDescent="0.2">
      <c r="A53" s="33">
        <v>52</v>
      </c>
      <c r="B53" s="45" t="s">
        <v>97</v>
      </c>
      <c r="C53" s="43">
        <v>45351</v>
      </c>
      <c r="D53" s="34" t="s">
        <v>13</v>
      </c>
      <c r="E53" s="35">
        <v>5674530</v>
      </c>
      <c r="F53" s="35">
        <v>453962</v>
      </c>
      <c r="G53" s="35">
        <f t="shared" si="1"/>
        <v>6128492</v>
      </c>
      <c r="H53" s="49" t="s">
        <v>134</v>
      </c>
    </row>
    <row r="54" spans="1:8" ht="39.75" customHeight="1" x14ac:dyDescent="0.2">
      <c r="A54" s="33">
        <v>53</v>
      </c>
      <c r="B54" s="45" t="s">
        <v>98</v>
      </c>
      <c r="C54" s="43">
        <v>45351</v>
      </c>
      <c r="D54" s="34" t="s">
        <v>18</v>
      </c>
      <c r="E54" s="35">
        <v>1627340</v>
      </c>
      <c r="F54" s="35">
        <v>130187</v>
      </c>
      <c r="G54" s="35">
        <f t="shared" si="1"/>
        <v>1757527</v>
      </c>
      <c r="H54" s="49" t="s">
        <v>134</v>
      </c>
    </row>
    <row r="55" spans="1:8" ht="39.75" customHeight="1" x14ac:dyDescent="0.2">
      <c r="A55" s="33">
        <v>54</v>
      </c>
      <c r="B55" s="45" t="s">
        <v>99</v>
      </c>
      <c r="C55" s="43">
        <v>45352</v>
      </c>
      <c r="D55" s="34" t="s">
        <v>132</v>
      </c>
      <c r="E55" s="35">
        <v>8929210</v>
      </c>
      <c r="F55" s="35">
        <v>714337</v>
      </c>
      <c r="G55" s="35">
        <f t="shared" si="1"/>
        <v>9643547</v>
      </c>
      <c r="H55" s="49" t="s">
        <v>135</v>
      </c>
    </row>
    <row r="56" spans="1:8" ht="39.75" customHeight="1" x14ac:dyDescent="0.2">
      <c r="A56" s="33">
        <v>55</v>
      </c>
      <c r="B56" s="45" t="s">
        <v>100</v>
      </c>
      <c r="C56" s="43">
        <v>45352</v>
      </c>
      <c r="D56" s="34" t="s">
        <v>16</v>
      </c>
      <c r="E56" s="35">
        <v>1190660</v>
      </c>
      <c r="F56" s="35">
        <v>95253</v>
      </c>
      <c r="G56" s="35">
        <f t="shared" si="1"/>
        <v>1285913</v>
      </c>
      <c r="H56" s="49" t="s">
        <v>135</v>
      </c>
    </row>
    <row r="57" spans="1:8" ht="39.75" customHeight="1" x14ac:dyDescent="0.2">
      <c r="A57" s="33">
        <v>56</v>
      </c>
      <c r="B57" s="45" t="s">
        <v>101</v>
      </c>
      <c r="C57" s="43">
        <v>45352</v>
      </c>
      <c r="D57" s="34" t="s">
        <v>21</v>
      </c>
      <c r="E57" s="35">
        <v>4525420</v>
      </c>
      <c r="F57" s="35">
        <v>362034</v>
      </c>
      <c r="G57" s="35">
        <f t="shared" si="1"/>
        <v>4887454</v>
      </c>
      <c r="H57" s="49" t="s">
        <v>135</v>
      </c>
    </row>
    <row r="58" spans="1:8" ht="39.75" customHeight="1" x14ac:dyDescent="0.2">
      <c r="A58" s="33">
        <v>57</v>
      </c>
      <c r="B58" s="45" t="s">
        <v>102</v>
      </c>
      <c r="C58" s="43">
        <v>45353</v>
      </c>
      <c r="D58" s="34" t="s">
        <v>19</v>
      </c>
      <c r="E58" s="35">
        <v>5040670</v>
      </c>
      <c r="F58" s="35">
        <v>403254</v>
      </c>
      <c r="G58" s="35">
        <f t="shared" si="1"/>
        <v>5443924</v>
      </c>
      <c r="H58" s="49" t="s">
        <v>135</v>
      </c>
    </row>
    <row r="59" spans="1:8" ht="39.75" customHeight="1" x14ac:dyDescent="0.2">
      <c r="A59" s="33">
        <v>58</v>
      </c>
      <c r="B59" s="45" t="s">
        <v>103</v>
      </c>
      <c r="C59" s="43">
        <v>45353</v>
      </c>
      <c r="D59" s="34" t="s">
        <v>131</v>
      </c>
      <c r="E59" s="35">
        <v>2281975</v>
      </c>
      <c r="F59" s="35">
        <v>182558</v>
      </c>
      <c r="G59" s="35">
        <f t="shared" si="1"/>
        <v>2464533</v>
      </c>
      <c r="H59" s="49" t="s">
        <v>135</v>
      </c>
    </row>
    <row r="60" spans="1:8" ht="39.75" customHeight="1" x14ac:dyDescent="0.2">
      <c r="A60" s="33">
        <v>59</v>
      </c>
      <c r="B60" s="45" t="s">
        <v>104</v>
      </c>
      <c r="C60" s="43">
        <v>45353</v>
      </c>
      <c r="D60" s="34" t="s">
        <v>131</v>
      </c>
      <c r="E60" s="35">
        <v>1646605</v>
      </c>
      <c r="F60" s="35">
        <v>131728</v>
      </c>
      <c r="G60" s="35">
        <f t="shared" si="1"/>
        <v>1778333</v>
      </c>
      <c r="H60" s="49" t="s">
        <v>135</v>
      </c>
    </row>
    <row r="61" spans="1:8" ht="39.75" customHeight="1" x14ac:dyDescent="0.2">
      <c r="A61" s="33">
        <v>60</v>
      </c>
      <c r="B61" s="45" t="s">
        <v>105</v>
      </c>
      <c r="C61" s="43">
        <v>45353</v>
      </c>
      <c r="D61" s="34" t="s">
        <v>20</v>
      </c>
      <c r="E61" s="35">
        <v>2301240</v>
      </c>
      <c r="F61" s="35">
        <v>184099</v>
      </c>
      <c r="G61" s="35">
        <f t="shared" si="1"/>
        <v>2485339</v>
      </c>
      <c r="H61" s="49" t="s">
        <v>135</v>
      </c>
    </row>
    <row r="62" spans="1:8" ht="39.75" customHeight="1" x14ac:dyDescent="0.2">
      <c r="A62" s="33">
        <v>61</v>
      </c>
      <c r="B62" s="45" t="s">
        <v>106</v>
      </c>
      <c r="C62" s="43">
        <v>45357</v>
      </c>
      <c r="D62" s="34" t="s">
        <v>13</v>
      </c>
      <c r="E62" s="35">
        <v>2858040</v>
      </c>
      <c r="F62" s="35">
        <v>228643</v>
      </c>
      <c r="G62" s="35">
        <f t="shared" si="1"/>
        <v>3086683</v>
      </c>
      <c r="H62" s="49" t="s">
        <v>135</v>
      </c>
    </row>
    <row r="63" spans="1:8" ht="39.75" customHeight="1" x14ac:dyDescent="0.2">
      <c r="A63" s="33">
        <v>62</v>
      </c>
      <c r="B63" s="45" t="s">
        <v>107</v>
      </c>
      <c r="C63" s="43">
        <v>45357</v>
      </c>
      <c r="D63" s="34" t="s">
        <v>20</v>
      </c>
      <c r="E63" s="35">
        <v>1667380</v>
      </c>
      <c r="F63" s="35">
        <v>133390</v>
      </c>
      <c r="G63" s="35">
        <f t="shared" si="1"/>
        <v>1800770</v>
      </c>
      <c r="H63" s="49" t="s">
        <v>135</v>
      </c>
    </row>
    <row r="64" spans="1:8" ht="39.75" customHeight="1" x14ac:dyDescent="0.2">
      <c r="A64" s="33">
        <v>63</v>
      </c>
      <c r="B64" s="45" t="s">
        <v>108</v>
      </c>
      <c r="C64" s="43">
        <v>45358</v>
      </c>
      <c r="D64" s="34" t="s">
        <v>14</v>
      </c>
      <c r="E64" s="35">
        <v>1531694</v>
      </c>
      <c r="F64" s="35">
        <v>122536</v>
      </c>
      <c r="G64" s="35">
        <f t="shared" si="1"/>
        <v>1654230</v>
      </c>
      <c r="H64" s="49" t="s">
        <v>135</v>
      </c>
    </row>
    <row r="65" spans="1:8" ht="39.75" customHeight="1" x14ac:dyDescent="0.2">
      <c r="A65" s="33">
        <v>64</v>
      </c>
      <c r="B65" s="45" t="s">
        <v>109</v>
      </c>
      <c r="C65" s="43">
        <v>45358</v>
      </c>
      <c r="D65" s="34" t="s">
        <v>19</v>
      </c>
      <c r="E65" s="35">
        <v>1110580</v>
      </c>
      <c r="F65" s="35">
        <v>88846</v>
      </c>
      <c r="G65" s="35">
        <f t="shared" si="1"/>
        <v>1199426</v>
      </c>
      <c r="H65" s="49" t="s">
        <v>135</v>
      </c>
    </row>
    <row r="66" spans="1:8" ht="39.75" customHeight="1" x14ac:dyDescent="0.2">
      <c r="A66" s="33">
        <v>65</v>
      </c>
      <c r="B66" s="45" t="s">
        <v>110</v>
      </c>
      <c r="C66" s="43">
        <v>45359</v>
      </c>
      <c r="D66" s="34" t="s">
        <v>14</v>
      </c>
      <c r="E66" s="35">
        <v>555290</v>
      </c>
      <c r="F66" s="35">
        <v>44423</v>
      </c>
      <c r="G66" s="35">
        <f t="shared" si="1"/>
        <v>599713</v>
      </c>
      <c r="H66" s="49" t="s">
        <v>135</v>
      </c>
    </row>
    <row r="67" spans="1:8" ht="39.75" customHeight="1" x14ac:dyDescent="0.2">
      <c r="A67" s="33">
        <v>66</v>
      </c>
      <c r="B67" s="45" t="s">
        <v>111</v>
      </c>
      <c r="C67" s="43">
        <v>45360</v>
      </c>
      <c r="D67" s="34" t="s">
        <v>20</v>
      </c>
      <c r="E67" s="35">
        <v>595330</v>
      </c>
      <c r="F67" s="35">
        <v>47626</v>
      </c>
      <c r="G67" s="35">
        <f t="shared" si="1"/>
        <v>642956</v>
      </c>
      <c r="H67" s="49" t="s">
        <v>135</v>
      </c>
    </row>
    <row r="68" spans="1:8" ht="39.75" customHeight="1" x14ac:dyDescent="0.2">
      <c r="A68" s="33">
        <v>67</v>
      </c>
      <c r="B68" s="45" t="s">
        <v>112</v>
      </c>
      <c r="C68" s="43">
        <v>45362</v>
      </c>
      <c r="D68" s="34" t="s">
        <v>16</v>
      </c>
      <c r="E68" s="35">
        <v>1190660</v>
      </c>
      <c r="F68" s="35">
        <v>95253</v>
      </c>
      <c r="G68" s="35">
        <f t="shared" ref="G68:G77" si="2">+E68+F68</f>
        <v>1285913</v>
      </c>
      <c r="H68" s="49" t="s">
        <v>135</v>
      </c>
    </row>
    <row r="69" spans="1:8" ht="39.75" customHeight="1" x14ac:dyDescent="0.2">
      <c r="A69" s="33">
        <v>68</v>
      </c>
      <c r="B69" s="45" t="s">
        <v>113</v>
      </c>
      <c r="C69" s="43">
        <v>45363</v>
      </c>
      <c r="D69" s="34" t="s">
        <v>14</v>
      </c>
      <c r="E69" s="35">
        <v>1646605</v>
      </c>
      <c r="F69" s="35">
        <v>131728</v>
      </c>
      <c r="G69" s="35">
        <f t="shared" si="2"/>
        <v>1778333</v>
      </c>
      <c r="H69" s="49" t="s">
        <v>135</v>
      </c>
    </row>
    <row r="70" spans="1:8" ht="39.75" customHeight="1" x14ac:dyDescent="0.2">
      <c r="A70" s="33">
        <v>69</v>
      </c>
      <c r="B70" s="45" t="s">
        <v>114</v>
      </c>
      <c r="C70" s="43">
        <v>45363</v>
      </c>
      <c r="D70" s="34" t="s">
        <v>17</v>
      </c>
      <c r="E70" s="35">
        <v>4563950</v>
      </c>
      <c r="F70" s="35">
        <v>365116</v>
      </c>
      <c r="G70" s="35">
        <f t="shared" si="2"/>
        <v>4929066</v>
      </c>
      <c r="H70" s="49" t="s">
        <v>135</v>
      </c>
    </row>
    <row r="71" spans="1:8" ht="39.75" customHeight="1" x14ac:dyDescent="0.2">
      <c r="A71" s="33">
        <v>70</v>
      </c>
      <c r="B71" s="45" t="s">
        <v>115</v>
      </c>
      <c r="C71" s="43">
        <v>45363</v>
      </c>
      <c r="D71" s="34" t="s">
        <v>21</v>
      </c>
      <c r="E71" s="35">
        <v>3334760</v>
      </c>
      <c r="F71" s="35">
        <v>266781</v>
      </c>
      <c r="G71" s="35">
        <f t="shared" si="2"/>
        <v>3601541</v>
      </c>
      <c r="H71" s="49" t="s">
        <v>135</v>
      </c>
    </row>
    <row r="72" spans="1:8" ht="39.75" customHeight="1" x14ac:dyDescent="0.2">
      <c r="A72" s="33">
        <v>71</v>
      </c>
      <c r="B72" s="45" t="s">
        <v>116</v>
      </c>
      <c r="C72" s="43">
        <v>45363</v>
      </c>
      <c r="D72" s="34" t="s">
        <v>22</v>
      </c>
      <c r="E72" s="35">
        <v>3411820</v>
      </c>
      <c r="F72" s="35">
        <v>272946</v>
      </c>
      <c r="G72" s="35">
        <f t="shared" si="2"/>
        <v>3684766</v>
      </c>
      <c r="H72" s="49" t="s">
        <v>135</v>
      </c>
    </row>
    <row r="73" spans="1:8" ht="39.75" customHeight="1" x14ac:dyDescent="0.2">
      <c r="A73" s="33">
        <v>72</v>
      </c>
      <c r="B73" s="45" t="s">
        <v>117</v>
      </c>
      <c r="C73" s="43">
        <v>45363</v>
      </c>
      <c r="D73" s="34" t="s">
        <v>13</v>
      </c>
      <c r="E73" s="35">
        <v>3491900</v>
      </c>
      <c r="F73" s="35">
        <v>279352</v>
      </c>
      <c r="G73" s="35">
        <f t="shared" si="2"/>
        <v>3771252</v>
      </c>
      <c r="H73" s="49" t="s">
        <v>135</v>
      </c>
    </row>
    <row r="74" spans="1:8" ht="39.75" customHeight="1" x14ac:dyDescent="0.2">
      <c r="A74" s="33">
        <v>73</v>
      </c>
      <c r="B74" s="45" t="s">
        <v>118</v>
      </c>
      <c r="C74" s="43">
        <v>45364</v>
      </c>
      <c r="D74" s="34" t="s">
        <v>20</v>
      </c>
      <c r="E74" s="35">
        <v>1464529</v>
      </c>
      <c r="F74" s="35">
        <v>117162</v>
      </c>
      <c r="G74" s="35">
        <f t="shared" si="2"/>
        <v>1581691</v>
      </c>
      <c r="H74" s="49" t="s">
        <v>135</v>
      </c>
    </row>
    <row r="75" spans="1:8" ht="39.75" customHeight="1" x14ac:dyDescent="0.2">
      <c r="A75" s="33">
        <v>74</v>
      </c>
      <c r="B75" s="45" t="s">
        <v>119</v>
      </c>
      <c r="C75" s="43">
        <v>45365</v>
      </c>
      <c r="D75" s="34" t="s">
        <v>18</v>
      </c>
      <c r="E75" s="35">
        <v>666348</v>
      </c>
      <c r="F75" s="35">
        <v>53308</v>
      </c>
      <c r="G75" s="35">
        <f t="shared" si="2"/>
        <v>719656</v>
      </c>
      <c r="H75" s="49" t="s">
        <v>135</v>
      </c>
    </row>
    <row r="76" spans="1:8" ht="39.75" customHeight="1" x14ac:dyDescent="0.2">
      <c r="A76" s="33">
        <v>75</v>
      </c>
      <c r="B76" s="45" t="s">
        <v>120</v>
      </c>
      <c r="C76" s="43">
        <v>45366</v>
      </c>
      <c r="D76" s="34" t="s">
        <v>13</v>
      </c>
      <c r="E76" s="35">
        <v>2301240</v>
      </c>
      <c r="F76" s="35">
        <v>184099</v>
      </c>
      <c r="G76" s="35">
        <f t="shared" si="2"/>
        <v>2485339</v>
      </c>
      <c r="H76" s="49" t="s">
        <v>135</v>
      </c>
    </row>
    <row r="77" spans="1:8" ht="39.75" customHeight="1" x14ac:dyDescent="0.2">
      <c r="A77" s="33">
        <v>76</v>
      </c>
      <c r="B77" s="45" t="s">
        <v>121</v>
      </c>
      <c r="C77" s="43">
        <v>45366</v>
      </c>
      <c r="D77" s="34" t="s">
        <v>21</v>
      </c>
      <c r="E77" s="35">
        <v>1785990</v>
      </c>
      <c r="F77" s="35">
        <v>142879</v>
      </c>
      <c r="G77" s="35">
        <f t="shared" si="2"/>
        <v>1928869</v>
      </c>
      <c r="H77" s="49" t="s">
        <v>135</v>
      </c>
    </row>
    <row r="78" spans="1:8" ht="39.75" customHeight="1" x14ac:dyDescent="0.2">
      <c r="A78" s="33">
        <v>77</v>
      </c>
      <c r="B78" s="34" t="s">
        <v>122</v>
      </c>
      <c r="C78" s="43">
        <v>45369</v>
      </c>
      <c r="D78" s="34" t="s">
        <v>20</v>
      </c>
      <c r="E78" s="35">
        <v>2281975</v>
      </c>
      <c r="F78" s="35">
        <v>182558</v>
      </c>
      <c r="G78" s="35">
        <f t="shared" si="0"/>
        <v>2464533</v>
      </c>
      <c r="H78" s="49" t="s">
        <v>135</v>
      </c>
    </row>
    <row r="79" spans="1:8" ht="39.75" customHeight="1" x14ac:dyDescent="0.2">
      <c r="A79" s="33">
        <v>78</v>
      </c>
      <c r="B79" s="34" t="s">
        <v>123</v>
      </c>
      <c r="C79" s="43">
        <v>45369</v>
      </c>
      <c r="D79" s="34" t="s">
        <v>13</v>
      </c>
      <c r="E79" s="35">
        <v>1110580</v>
      </c>
      <c r="F79" s="35">
        <v>88846</v>
      </c>
      <c r="G79" s="35">
        <f t="shared" si="0"/>
        <v>1199426</v>
      </c>
      <c r="H79" s="49" t="s">
        <v>135</v>
      </c>
    </row>
    <row r="80" spans="1:8" ht="39.75" customHeight="1" x14ac:dyDescent="0.2">
      <c r="A80" s="33">
        <v>79</v>
      </c>
      <c r="B80" s="34" t="s">
        <v>124</v>
      </c>
      <c r="C80" s="43">
        <v>45371</v>
      </c>
      <c r="D80" s="34" t="s">
        <v>20</v>
      </c>
      <c r="E80" s="35">
        <v>4523910</v>
      </c>
      <c r="F80" s="35">
        <v>361913</v>
      </c>
      <c r="G80" s="35">
        <f t="shared" si="0"/>
        <v>4885823</v>
      </c>
      <c r="H80" s="49" t="s">
        <v>135</v>
      </c>
    </row>
    <row r="81" spans="1:8" ht="39.75" customHeight="1" x14ac:dyDescent="0.2">
      <c r="A81" s="33">
        <v>80</v>
      </c>
      <c r="B81" s="34" t="s">
        <v>125</v>
      </c>
      <c r="C81" s="43">
        <v>45371</v>
      </c>
      <c r="D81" s="34" t="s">
        <v>17</v>
      </c>
      <c r="E81" s="35">
        <v>2182630</v>
      </c>
      <c r="F81" s="35">
        <v>174610</v>
      </c>
      <c r="G81" s="35">
        <f t="shared" si="0"/>
        <v>2357240</v>
      </c>
      <c r="H81" s="49" t="s">
        <v>135</v>
      </c>
    </row>
    <row r="82" spans="1:8" ht="39.75" customHeight="1" x14ac:dyDescent="0.2">
      <c r="A82" s="33">
        <v>81</v>
      </c>
      <c r="B82" s="34" t="s">
        <v>126</v>
      </c>
      <c r="C82" s="43">
        <v>45371</v>
      </c>
      <c r="D82" s="34" t="s">
        <v>18</v>
      </c>
      <c r="E82" s="35">
        <v>1095168</v>
      </c>
      <c r="F82" s="35">
        <v>87613</v>
      </c>
      <c r="G82" s="35">
        <f t="shared" si="0"/>
        <v>1182781</v>
      </c>
      <c r="H82" s="49" t="s">
        <v>135</v>
      </c>
    </row>
    <row r="83" spans="1:8" ht="39.75" customHeight="1" x14ac:dyDescent="0.2">
      <c r="A83" s="33">
        <v>82</v>
      </c>
      <c r="B83" s="34" t="s">
        <v>127</v>
      </c>
      <c r="C83" s="43">
        <v>45372</v>
      </c>
      <c r="D83" s="34" t="s">
        <v>131</v>
      </c>
      <c r="E83" s="35">
        <v>595330</v>
      </c>
      <c r="F83" s="35">
        <v>47626</v>
      </c>
      <c r="G83" s="35">
        <f t="shared" si="0"/>
        <v>642956</v>
      </c>
      <c r="H83" s="49" t="s">
        <v>135</v>
      </c>
    </row>
    <row r="84" spans="1:8" ht="39.75" customHeight="1" x14ac:dyDescent="0.2">
      <c r="A84" s="33">
        <v>83</v>
      </c>
      <c r="B84" s="34" t="s">
        <v>128</v>
      </c>
      <c r="C84" s="43">
        <v>45374</v>
      </c>
      <c r="D84" s="34" t="s">
        <v>13</v>
      </c>
      <c r="E84" s="35">
        <v>4602480</v>
      </c>
      <c r="F84" s="35">
        <v>368198</v>
      </c>
      <c r="G84" s="35">
        <f t="shared" si="0"/>
        <v>4970678</v>
      </c>
      <c r="H84" s="49" t="s">
        <v>135</v>
      </c>
    </row>
    <row r="85" spans="1:8" ht="39.75" customHeight="1" x14ac:dyDescent="0.2">
      <c r="A85" s="33">
        <v>84</v>
      </c>
      <c r="B85" s="34" t="s">
        <v>129</v>
      </c>
      <c r="C85" s="43">
        <v>45378</v>
      </c>
      <c r="D85" s="34" t="s">
        <v>19</v>
      </c>
      <c r="E85" s="35">
        <v>1745950</v>
      </c>
      <c r="F85" s="35">
        <v>139676</v>
      </c>
      <c r="G85" s="35">
        <f t="shared" si="0"/>
        <v>1885626</v>
      </c>
      <c r="H85" s="49" t="s">
        <v>135</v>
      </c>
    </row>
    <row r="86" spans="1:8" ht="39.75" customHeight="1" x14ac:dyDescent="0.2">
      <c r="A86" s="33">
        <v>85</v>
      </c>
      <c r="B86" s="34" t="s">
        <v>130</v>
      </c>
      <c r="C86" s="43">
        <v>45379</v>
      </c>
      <c r="D86" s="34" t="s">
        <v>18</v>
      </c>
      <c r="E86" s="35">
        <v>555290</v>
      </c>
      <c r="F86" s="35">
        <v>44423</v>
      </c>
      <c r="G86" s="35">
        <f t="shared" si="0"/>
        <v>599713</v>
      </c>
      <c r="H86" s="49" t="s">
        <v>135</v>
      </c>
    </row>
    <row r="87" spans="1:8" ht="18.75" customHeight="1" x14ac:dyDescent="0.2">
      <c r="A87" s="37"/>
      <c r="B87" s="37"/>
      <c r="C87" s="39"/>
      <c r="D87" s="66" t="s">
        <v>28</v>
      </c>
      <c r="E87" s="67"/>
      <c r="F87" s="68"/>
      <c r="G87" s="40">
        <f>SUM(G2:G86)</f>
        <v>374607127</v>
      </c>
      <c r="H87" s="38"/>
    </row>
    <row r="88" spans="1:8" ht="18.75" customHeight="1" x14ac:dyDescent="0.2">
      <c r="G88" s="32"/>
    </row>
    <row r="89" spans="1:8" ht="18.75" customHeight="1" x14ac:dyDescent="0.2">
      <c r="E89" s="44">
        <f>+SUM(E2:E86)</f>
        <v>346858454</v>
      </c>
      <c r="F89" s="44">
        <f>+SUM(F2:F86)</f>
        <v>27748673</v>
      </c>
      <c r="G89" s="32"/>
    </row>
    <row r="91" spans="1:8" ht="18.75" customHeight="1" x14ac:dyDescent="0.2">
      <c r="E91" s="44"/>
      <c r="F91" s="44"/>
    </row>
  </sheetData>
  <mergeCells count="1">
    <mergeCell ref="D87:F87"/>
  </mergeCells>
  <conditionalFormatting sqref="B78">
    <cfRule type="duplicateValues" dxfId="15" priority="4"/>
  </conditionalFormatting>
  <conditionalFormatting sqref="B3:B77">
    <cfRule type="duplicateValues" dxfId="14" priority="2"/>
  </conditionalFormatting>
  <conditionalFormatting sqref="B2">
    <cfRule type="duplicateValues" dxfId="13" priority="1"/>
  </conditionalFormatting>
  <conditionalFormatting sqref="B79:B86">
    <cfRule type="duplicateValues" dxfId="12" priority="35"/>
  </conditionalFormatting>
  <pageMargins left="0.31496062992125984" right="0.27559055118110237" top="0.38" bottom="0.35" header="0.17" footer="0.17"/>
  <pageSetup paperSize="9" scale="9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pane ySplit="1" topLeftCell="A2" activePane="bottomLeft" state="frozen"/>
      <selection pane="bottomLeft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0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9.42578125" style="32" bestFit="1" customWidth="1"/>
    <col min="12" max="12" width="17.5703125" style="32" bestFit="1" customWidth="1"/>
    <col min="13" max="16384" width="9.140625" style="32"/>
  </cols>
  <sheetData>
    <row r="1" spans="1:8" ht="27.75" customHeight="1" x14ac:dyDescent="0.2">
      <c r="A1" s="29" t="s">
        <v>23</v>
      </c>
      <c r="B1" s="29" t="s">
        <v>12</v>
      </c>
      <c r="C1" s="30" t="s">
        <v>11</v>
      </c>
      <c r="D1" s="29" t="s">
        <v>24</v>
      </c>
      <c r="E1" s="29" t="s">
        <v>25</v>
      </c>
      <c r="F1" s="29" t="s">
        <v>0</v>
      </c>
      <c r="G1" s="29" t="s">
        <v>26</v>
      </c>
      <c r="H1" s="31" t="s">
        <v>27</v>
      </c>
    </row>
    <row r="2" spans="1:8" ht="39.75" customHeight="1" x14ac:dyDescent="0.2">
      <c r="A2" s="33">
        <v>1</v>
      </c>
      <c r="B2" s="45" t="s">
        <v>136</v>
      </c>
      <c r="C2" s="43">
        <v>45309</v>
      </c>
      <c r="D2" s="34" t="s">
        <v>17</v>
      </c>
      <c r="E2" s="35">
        <v>444232</v>
      </c>
      <c r="F2" s="35">
        <v>35539</v>
      </c>
      <c r="G2" s="35">
        <f>+E2+F2</f>
        <v>479771</v>
      </c>
      <c r="H2" s="36"/>
    </row>
    <row r="3" spans="1:8" ht="39.75" customHeight="1" x14ac:dyDescent="0.2">
      <c r="A3" s="53">
        <v>2</v>
      </c>
      <c r="B3" s="45" t="s">
        <v>137</v>
      </c>
      <c r="C3" s="43">
        <v>45356</v>
      </c>
      <c r="D3" s="34" t="s">
        <v>22</v>
      </c>
      <c r="E3" s="35">
        <v>583162</v>
      </c>
      <c r="F3" s="35">
        <v>46653</v>
      </c>
      <c r="G3" s="35">
        <f t="shared" ref="G3:G4" si="0">+E3+F3</f>
        <v>629815</v>
      </c>
      <c r="H3" s="36"/>
    </row>
    <row r="4" spans="1:8" ht="39.75" customHeight="1" x14ac:dyDescent="0.2">
      <c r="A4" s="33">
        <v>3</v>
      </c>
      <c r="B4" s="45" t="s">
        <v>138</v>
      </c>
      <c r="C4" s="43">
        <v>45356</v>
      </c>
      <c r="D4" s="34" t="s">
        <v>14</v>
      </c>
      <c r="E4" s="35">
        <v>555290</v>
      </c>
      <c r="F4" s="35">
        <v>44423</v>
      </c>
      <c r="G4" s="35">
        <f t="shared" si="0"/>
        <v>599713</v>
      </c>
      <c r="H4" s="36"/>
    </row>
    <row r="5" spans="1:8" ht="18.75" customHeight="1" x14ac:dyDescent="0.2">
      <c r="A5" s="37"/>
      <c r="B5" s="37"/>
      <c r="C5" s="39"/>
      <c r="D5" s="66" t="s">
        <v>28</v>
      </c>
      <c r="E5" s="67"/>
      <c r="F5" s="68"/>
      <c r="G5" s="40">
        <f>SUM(G2:G4)</f>
        <v>1709299</v>
      </c>
      <c r="H5" s="38"/>
    </row>
    <row r="6" spans="1:8" ht="18.75" customHeight="1" x14ac:dyDescent="0.2">
      <c r="G6" s="32"/>
    </row>
    <row r="7" spans="1:8" ht="18.75" customHeight="1" x14ac:dyDescent="0.2">
      <c r="G7" s="32"/>
    </row>
    <row r="9" spans="1:8" ht="18.75" customHeight="1" x14ac:dyDescent="0.2">
      <c r="E9" s="44"/>
      <c r="F9" s="44"/>
    </row>
  </sheetData>
  <mergeCells count="1">
    <mergeCell ref="D5:F5"/>
  </mergeCells>
  <conditionalFormatting sqref="B2:B4">
    <cfRule type="duplicateValues" dxfId="11" priority="36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1"/>
  <sheetViews>
    <sheetView tabSelected="1" zoomScaleNormal="100" workbookViewId="0">
      <pane ySplit="1" topLeftCell="A126" activePane="bottomLeft" state="frozen"/>
      <selection pane="bottomLeft" activeCell="B126" sqref="B126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5" width="39.42578125" style="32" customWidth="1"/>
    <col min="6" max="7" width="18.5703125" style="32" customWidth="1"/>
    <col min="8" max="8" width="18.5703125" style="42" customWidth="1"/>
    <col min="9" max="9" width="15.28515625" style="42" customWidth="1"/>
    <col min="10" max="10" width="9.140625" style="32"/>
    <col min="11" max="11" width="13.140625" style="32" bestFit="1" customWidth="1"/>
    <col min="12" max="12" width="26.42578125" style="32" customWidth="1"/>
    <col min="13" max="13" width="17.5703125" style="32" bestFit="1" customWidth="1"/>
    <col min="14" max="16384" width="9.140625" style="32"/>
  </cols>
  <sheetData>
    <row r="1" spans="1:13" ht="27.75" customHeight="1" x14ac:dyDescent="0.2">
      <c r="A1" s="29" t="s">
        <v>23</v>
      </c>
      <c r="B1" s="29" t="s">
        <v>12</v>
      </c>
      <c r="C1" s="30" t="s">
        <v>11</v>
      </c>
      <c r="D1" s="29" t="s">
        <v>24</v>
      </c>
      <c r="E1" s="51" t="s">
        <v>2</v>
      </c>
      <c r="F1" s="29" t="s">
        <v>31</v>
      </c>
      <c r="G1" s="29" t="s">
        <v>0</v>
      </c>
      <c r="H1" s="29" t="s">
        <v>26</v>
      </c>
      <c r="I1" s="31" t="s">
        <v>27</v>
      </c>
    </row>
    <row r="2" spans="1:13" ht="39.75" customHeight="1" x14ac:dyDescent="0.25">
      <c r="A2" s="33">
        <v>1</v>
      </c>
      <c r="B2" s="45" t="s">
        <v>139</v>
      </c>
      <c r="C2" s="43">
        <v>45299</v>
      </c>
      <c r="D2" s="34" t="s">
        <v>131</v>
      </c>
      <c r="E2" s="52" t="s">
        <v>261</v>
      </c>
      <c r="F2" s="35">
        <v>544254</v>
      </c>
      <c r="G2" s="35">
        <v>43540</v>
      </c>
      <c r="H2" s="35">
        <f>+F2+G2</f>
        <v>587794</v>
      </c>
      <c r="I2" s="36" t="s">
        <v>133</v>
      </c>
      <c r="M2"/>
    </row>
    <row r="3" spans="1:13" ht="39.75" customHeight="1" x14ac:dyDescent="0.25">
      <c r="A3" s="33">
        <v>2</v>
      </c>
      <c r="B3" s="45" t="s">
        <v>140</v>
      </c>
      <c r="C3" s="43">
        <v>45301</v>
      </c>
      <c r="D3" s="34" t="s">
        <v>13</v>
      </c>
      <c r="E3" s="52" t="s">
        <v>262</v>
      </c>
      <c r="F3" s="35">
        <v>1272513</v>
      </c>
      <c r="G3" s="35">
        <v>101801</v>
      </c>
      <c r="H3" s="35">
        <f t="shared" ref="H3:H126" si="0">+F3+G3</f>
        <v>1374314</v>
      </c>
      <c r="I3" s="36" t="s">
        <v>133</v>
      </c>
      <c r="M3"/>
    </row>
    <row r="4" spans="1:13" ht="39.75" customHeight="1" x14ac:dyDescent="0.25">
      <c r="A4" s="33">
        <v>3</v>
      </c>
      <c r="B4" s="45" t="s">
        <v>141</v>
      </c>
      <c r="C4" s="43">
        <v>45301</v>
      </c>
      <c r="D4" s="34" t="s">
        <v>15</v>
      </c>
      <c r="E4" s="52" t="s">
        <v>262</v>
      </c>
      <c r="F4" s="35">
        <v>139321</v>
      </c>
      <c r="G4" s="35">
        <v>11146</v>
      </c>
      <c r="H4" s="35">
        <f t="shared" ref="H4:H67" si="1">+F4+G4</f>
        <v>150467</v>
      </c>
      <c r="I4" s="36" t="s">
        <v>133</v>
      </c>
      <c r="M4"/>
    </row>
    <row r="5" spans="1:13" ht="39.75" customHeight="1" x14ac:dyDescent="0.25">
      <c r="A5" s="33">
        <v>4</v>
      </c>
      <c r="B5" s="45" t="s">
        <v>142</v>
      </c>
      <c r="C5" s="43">
        <v>45301</v>
      </c>
      <c r="D5" s="34" t="s">
        <v>14</v>
      </c>
      <c r="E5" s="52" t="s">
        <v>262</v>
      </c>
      <c r="F5" s="35">
        <v>362330</v>
      </c>
      <c r="G5" s="35">
        <v>28986</v>
      </c>
      <c r="H5" s="35">
        <f t="shared" si="1"/>
        <v>391316</v>
      </c>
      <c r="I5" s="36" t="s">
        <v>133</v>
      </c>
      <c r="M5"/>
    </row>
    <row r="6" spans="1:13" ht="39.75" customHeight="1" x14ac:dyDescent="0.25">
      <c r="A6" s="33">
        <v>5</v>
      </c>
      <c r="B6" s="45" t="s">
        <v>143</v>
      </c>
      <c r="C6" s="43">
        <v>45301</v>
      </c>
      <c r="D6" s="34" t="s">
        <v>19</v>
      </c>
      <c r="E6" s="52" t="s">
        <v>262</v>
      </c>
      <c r="F6" s="35">
        <v>490514</v>
      </c>
      <c r="G6" s="35">
        <v>39241</v>
      </c>
      <c r="H6" s="35">
        <f t="shared" si="1"/>
        <v>529755</v>
      </c>
      <c r="I6" s="36" t="s">
        <v>133</v>
      </c>
      <c r="M6"/>
    </row>
    <row r="7" spans="1:13" ht="39.75" customHeight="1" x14ac:dyDescent="0.25">
      <c r="A7" s="33">
        <v>6</v>
      </c>
      <c r="B7" s="45" t="s">
        <v>144</v>
      </c>
      <c r="C7" s="43">
        <v>45301</v>
      </c>
      <c r="D7" s="34" t="s">
        <v>17</v>
      </c>
      <c r="E7" s="52" t="s">
        <v>262</v>
      </c>
      <c r="F7" s="35">
        <v>641666</v>
      </c>
      <c r="G7" s="35">
        <v>51333</v>
      </c>
      <c r="H7" s="35">
        <f t="shared" si="1"/>
        <v>692999</v>
      </c>
      <c r="I7" s="36" t="s">
        <v>133</v>
      </c>
      <c r="M7"/>
    </row>
    <row r="8" spans="1:13" ht="39.75" customHeight="1" x14ac:dyDescent="0.25">
      <c r="A8" s="33">
        <v>7</v>
      </c>
      <c r="B8" s="45" t="s">
        <v>145</v>
      </c>
      <c r="C8" s="43">
        <v>45301</v>
      </c>
      <c r="D8" s="34" t="s">
        <v>18</v>
      </c>
      <c r="E8" s="52" t="s">
        <v>262</v>
      </c>
      <c r="F8" s="35">
        <v>222293</v>
      </c>
      <c r="G8" s="35">
        <v>17783</v>
      </c>
      <c r="H8" s="35">
        <f t="shared" si="1"/>
        <v>240076</v>
      </c>
      <c r="I8" s="36" t="s">
        <v>133</v>
      </c>
      <c r="K8"/>
      <c r="L8"/>
      <c r="M8"/>
    </row>
    <row r="9" spans="1:13" ht="39.75" customHeight="1" x14ac:dyDescent="0.25">
      <c r="A9" s="33">
        <v>8</v>
      </c>
      <c r="B9" s="45" t="s">
        <v>146</v>
      </c>
      <c r="C9" s="43">
        <v>45301</v>
      </c>
      <c r="D9" s="34" t="s">
        <v>20</v>
      </c>
      <c r="E9" s="52" t="s">
        <v>262</v>
      </c>
      <c r="F9" s="35">
        <v>513110</v>
      </c>
      <c r="G9" s="35">
        <v>41049</v>
      </c>
      <c r="H9" s="35">
        <f t="shared" si="1"/>
        <v>554159</v>
      </c>
      <c r="I9" s="36" t="s">
        <v>133</v>
      </c>
      <c r="K9"/>
      <c r="L9"/>
      <c r="M9"/>
    </row>
    <row r="10" spans="1:13" ht="39.75" customHeight="1" x14ac:dyDescent="0.25">
      <c r="A10" s="33">
        <v>9</v>
      </c>
      <c r="B10" s="45" t="s">
        <v>147</v>
      </c>
      <c r="C10" s="43">
        <v>45301</v>
      </c>
      <c r="D10" s="34" t="s">
        <v>21</v>
      </c>
      <c r="E10" s="52" t="s">
        <v>262</v>
      </c>
      <c r="F10" s="35">
        <v>414404</v>
      </c>
      <c r="G10" s="35">
        <v>33152</v>
      </c>
      <c r="H10" s="35">
        <f t="shared" si="1"/>
        <v>447556</v>
      </c>
      <c r="I10" s="36" t="s">
        <v>133</v>
      </c>
      <c r="K10"/>
      <c r="L10"/>
      <c r="M10"/>
    </row>
    <row r="11" spans="1:13" ht="39.75" customHeight="1" x14ac:dyDescent="0.25">
      <c r="A11" s="33">
        <v>10</v>
      </c>
      <c r="B11" s="45" t="s">
        <v>148</v>
      </c>
      <c r="C11" s="43">
        <v>45301</v>
      </c>
      <c r="D11" s="34" t="s">
        <v>16</v>
      </c>
      <c r="E11" s="52" t="s">
        <v>262</v>
      </c>
      <c r="F11" s="35">
        <v>64296</v>
      </c>
      <c r="G11" s="35">
        <v>5144</v>
      </c>
      <c r="H11" s="35">
        <f t="shared" si="1"/>
        <v>69440</v>
      </c>
      <c r="I11" s="36" t="s">
        <v>133</v>
      </c>
      <c r="K11"/>
      <c r="L11"/>
      <c r="M11"/>
    </row>
    <row r="12" spans="1:13" ht="39.75" customHeight="1" x14ac:dyDescent="0.25">
      <c r="A12" s="33">
        <v>11</v>
      </c>
      <c r="B12" s="45" t="s">
        <v>149</v>
      </c>
      <c r="C12" s="43">
        <v>45301</v>
      </c>
      <c r="D12" s="34" t="s">
        <v>22</v>
      </c>
      <c r="E12" s="52" t="s">
        <v>262</v>
      </c>
      <c r="F12" s="35">
        <v>177423</v>
      </c>
      <c r="G12" s="35">
        <v>14194</v>
      </c>
      <c r="H12" s="35">
        <f t="shared" si="1"/>
        <v>191617</v>
      </c>
      <c r="I12" s="36" t="s">
        <v>133</v>
      </c>
      <c r="K12"/>
      <c r="L12"/>
      <c r="M12"/>
    </row>
    <row r="13" spans="1:13" ht="39.75" customHeight="1" x14ac:dyDescent="0.25">
      <c r="A13" s="33">
        <v>12</v>
      </c>
      <c r="B13" s="45" t="s">
        <v>150</v>
      </c>
      <c r="C13" s="43">
        <v>45301</v>
      </c>
      <c r="D13" s="34" t="s">
        <v>131</v>
      </c>
      <c r="E13" s="52" t="s">
        <v>262</v>
      </c>
      <c r="F13" s="35">
        <v>653105</v>
      </c>
      <c r="G13" s="35">
        <v>52248</v>
      </c>
      <c r="H13" s="35">
        <f t="shared" si="1"/>
        <v>705353</v>
      </c>
      <c r="I13" s="36" t="s">
        <v>133</v>
      </c>
      <c r="K13"/>
      <c r="L13"/>
      <c r="M13"/>
    </row>
    <row r="14" spans="1:13" ht="39.75" customHeight="1" x14ac:dyDescent="0.25">
      <c r="A14" s="33">
        <v>13</v>
      </c>
      <c r="B14" s="45" t="s">
        <v>151</v>
      </c>
      <c r="C14" s="43">
        <v>45301</v>
      </c>
      <c r="D14" s="34" t="s">
        <v>20</v>
      </c>
      <c r="E14" s="52" t="s">
        <v>263</v>
      </c>
      <c r="F14" s="35">
        <v>128278</v>
      </c>
      <c r="G14" s="35">
        <v>12828</v>
      </c>
      <c r="H14" s="35">
        <f t="shared" si="1"/>
        <v>141106</v>
      </c>
      <c r="I14" s="36" t="s">
        <v>133</v>
      </c>
      <c r="K14"/>
      <c r="L14"/>
      <c r="M14"/>
    </row>
    <row r="15" spans="1:13" ht="39.75" customHeight="1" x14ac:dyDescent="0.25">
      <c r="A15" s="33">
        <v>14</v>
      </c>
      <c r="B15" s="45" t="s">
        <v>152</v>
      </c>
      <c r="C15" s="43">
        <v>45301</v>
      </c>
      <c r="D15" s="34" t="s">
        <v>14</v>
      </c>
      <c r="E15" s="52" t="s">
        <v>263</v>
      </c>
      <c r="F15" s="35">
        <v>90583</v>
      </c>
      <c r="G15" s="35">
        <v>9058</v>
      </c>
      <c r="H15" s="35">
        <f t="shared" si="1"/>
        <v>99641</v>
      </c>
      <c r="I15" s="36" t="s">
        <v>133</v>
      </c>
      <c r="K15"/>
      <c r="L15"/>
      <c r="M15"/>
    </row>
    <row r="16" spans="1:13" ht="39.75" customHeight="1" x14ac:dyDescent="0.25">
      <c r="A16" s="33">
        <v>15</v>
      </c>
      <c r="B16" s="45" t="s">
        <v>153</v>
      </c>
      <c r="C16" s="43">
        <v>45301</v>
      </c>
      <c r="D16" s="34" t="s">
        <v>19</v>
      </c>
      <c r="E16" s="52" t="s">
        <v>264</v>
      </c>
      <c r="F16" s="35">
        <v>122628</v>
      </c>
      <c r="G16" s="35">
        <v>12263</v>
      </c>
      <c r="H16" s="35">
        <f t="shared" si="1"/>
        <v>134891</v>
      </c>
      <c r="I16" s="36" t="s">
        <v>133</v>
      </c>
      <c r="K16"/>
      <c r="L16"/>
      <c r="M16"/>
    </row>
    <row r="17" spans="1:13" ht="39.75" customHeight="1" x14ac:dyDescent="0.25">
      <c r="A17" s="33">
        <v>16</v>
      </c>
      <c r="B17" s="45" t="s">
        <v>154</v>
      </c>
      <c r="C17" s="43">
        <v>45302</v>
      </c>
      <c r="D17" s="34" t="s">
        <v>19</v>
      </c>
      <c r="E17" s="52" t="s">
        <v>261</v>
      </c>
      <c r="F17" s="35">
        <v>408762</v>
      </c>
      <c r="G17" s="35">
        <v>32701</v>
      </c>
      <c r="H17" s="35">
        <f t="shared" si="1"/>
        <v>441463</v>
      </c>
      <c r="I17" s="36" t="s">
        <v>133</v>
      </c>
      <c r="K17"/>
      <c r="L17"/>
      <c r="M17"/>
    </row>
    <row r="18" spans="1:13" ht="39.75" customHeight="1" x14ac:dyDescent="0.25">
      <c r="A18" s="33">
        <v>17</v>
      </c>
      <c r="B18" s="45" t="s">
        <v>155</v>
      </c>
      <c r="C18" s="43">
        <v>45302</v>
      </c>
      <c r="D18" s="34" t="s">
        <v>131</v>
      </c>
      <c r="E18" s="52" t="s">
        <v>264</v>
      </c>
      <c r="F18" s="35">
        <v>163276</v>
      </c>
      <c r="G18" s="35">
        <v>16328</v>
      </c>
      <c r="H18" s="35">
        <f t="shared" si="1"/>
        <v>179604</v>
      </c>
      <c r="I18" s="36" t="s">
        <v>133</v>
      </c>
      <c r="K18"/>
      <c r="L18"/>
      <c r="M18"/>
    </row>
    <row r="19" spans="1:13" ht="39.75" customHeight="1" x14ac:dyDescent="0.25">
      <c r="A19" s="33">
        <v>18</v>
      </c>
      <c r="B19" s="45" t="s">
        <v>156</v>
      </c>
      <c r="C19" s="43">
        <v>45302</v>
      </c>
      <c r="D19" s="34" t="s">
        <v>16</v>
      </c>
      <c r="E19" s="52" t="s">
        <v>261</v>
      </c>
      <c r="F19" s="35">
        <v>53580</v>
      </c>
      <c r="G19" s="35">
        <v>4286</v>
      </c>
      <c r="H19" s="35">
        <f t="shared" si="1"/>
        <v>57866</v>
      </c>
      <c r="I19" s="36" t="s">
        <v>133</v>
      </c>
      <c r="K19"/>
      <c r="L19"/>
      <c r="M19"/>
    </row>
    <row r="20" spans="1:13" ht="39.75" customHeight="1" x14ac:dyDescent="0.2">
      <c r="A20" s="33">
        <v>19</v>
      </c>
      <c r="B20" s="45" t="s">
        <v>157</v>
      </c>
      <c r="C20" s="43">
        <v>45302</v>
      </c>
      <c r="D20" s="34" t="s">
        <v>14</v>
      </c>
      <c r="E20" s="52" t="s">
        <v>265</v>
      </c>
      <c r="F20" s="35">
        <v>1801942</v>
      </c>
      <c r="G20" s="35">
        <v>144155</v>
      </c>
      <c r="H20" s="35">
        <f t="shared" si="1"/>
        <v>1946097</v>
      </c>
      <c r="I20" s="36" t="s">
        <v>133</v>
      </c>
    </row>
    <row r="21" spans="1:13" ht="39.75" customHeight="1" x14ac:dyDescent="0.2">
      <c r="A21" s="33">
        <v>20</v>
      </c>
      <c r="B21" s="45" t="s">
        <v>158</v>
      </c>
      <c r="C21" s="43">
        <v>45303</v>
      </c>
      <c r="D21" s="34" t="s">
        <v>17</v>
      </c>
      <c r="E21" s="52" t="s">
        <v>266</v>
      </c>
      <c r="F21" s="35">
        <v>160416</v>
      </c>
      <c r="G21" s="35">
        <v>16042</v>
      </c>
      <c r="H21" s="35">
        <f t="shared" si="1"/>
        <v>176458</v>
      </c>
      <c r="I21" s="36" t="s">
        <v>133</v>
      </c>
    </row>
    <row r="22" spans="1:13" ht="39.75" customHeight="1" x14ac:dyDescent="0.2">
      <c r="A22" s="33">
        <v>21</v>
      </c>
      <c r="B22" s="45" t="s">
        <v>159</v>
      </c>
      <c r="C22" s="43">
        <v>45303</v>
      </c>
      <c r="D22" s="34" t="s">
        <v>15</v>
      </c>
      <c r="E22" s="52" t="s">
        <v>267</v>
      </c>
      <c r="F22" s="35">
        <v>116101</v>
      </c>
      <c r="G22" s="35">
        <v>9288</v>
      </c>
      <c r="H22" s="35">
        <f t="shared" si="1"/>
        <v>125389</v>
      </c>
      <c r="I22" s="36" t="s">
        <v>133</v>
      </c>
    </row>
    <row r="23" spans="1:13" ht="39.75" customHeight="1" x14ac:dyDescent="0.2">
      <c r="A23" s="33">
        <v>22</v>
      </c>
      <c r="B23" s="45" t="s">
        <v>160</v>
      </c>
      <c r="C23" s="43">
        <v>45303</v>
      </c>
      <c r="D23" s="34" t="s">
        <v>15</v>
      </c>
      <c r="E23" s="52" t="s">
        <v>263</v>
      </c>
      <c r="F23" s="35">
        <v>34830</v>
      </c>
      <c r="G23" s="35">
        <v>3483</v>
      </c>
      <c r="H23" s="35">
        <f t="shared" si="1"/>
        <v>38313</v>
      </c>
      <c r="I23" s="36" t="s">
        <v>133</v>
      </c>
    </row>
    <row r="24" spans="1:13" ht="39.75" customHeight="1" x14ac:dyDescent="0.2">
      <c r="A24" s="33">
        <v>23</v>
      </c>
      <c r="B24" s="45" t="s">
        <v>161</v>
      </c>
      <c r="C24" s="43">
        <v>45304</v>
      </c>
      <c r="D24" s="34" t="s">
        <v>21</v>
      </c>
      <c r="E24" s="52" t="s">
        <v>268</v>
      </c>
      <c r="F24" s="35">
        <v>345337</v>
      </c>
      <c r="G24" s="35">
        <v>27627</v>
      </c>
      <c r="H24" s="35">
        <f t="shared" si="1"/>
        <v>372964</v>
      </c>
      <c r="I24" s="36" t="s">
        <v>133</v>
      </c>
    </row>
    <row r="25" spans="1:13" ht="39.75" customHeight="1" x14ac:dyDescent="0.2">
      <c r="A25" s="33">
        <v>24</v>
      </c>
      <c r="B25" s="45" t="s">
        <v>162</v>
      </c>
      <c r="C25" s="43">
        <v>45304</v>
      </c>
      <c r="D25" s="34" t="s">
        <v>21</v>
      </c>
      <c r="E25" s="52" t="s">
        <v>269</v>
      </c>
      <c r="F25" s="35">
        <v>103601</v>
      </c>
      <c r="G25" s="35">
        <v>10360</v>
      </c>
      <c r="H25" s="35">
        <f t="shared" si="1"/>
        <v>113961</v>
      </c>
      <c r="I25" s="36" t="s">
        <v>133</v>
      </c>
    </row>
    <row r="26" spans="1:13" ht="39.75" customHeight="1" x14ac:dyDescent="0.2">
      <c r="A26" s="33">
        <v>25</v>
      </c>
      <c r="B26" s="45" t="s">
        <v>163</v>
      </c>
      <c r="C26" s="43">
        <v>45306</v>
      </c>
      <c r="D26" s="34" t="s">
        <v>13</v>
      </c>
      <c r="E26" s="52" t="s">
        <v>270</v>
      </c>
      <c r="F26" s="35">
        <v>2560428</v>
      </c>
      <c r="G26" s="35">
        <v>204834</v>
      </c>
      <c r="H26" s="35">
        <f t="shared" si="1"/>
        <v>2765262</v>
      </c>
      <c r="I26" s="36" t="s">
        <v>133</v>
      </c>
    </row>
    <row r="27" spans="1:13" ht="39.75" customHeight="1" x14ac:dyDescent="0.2">
      <c r="A27" s="33">
        <v>26</v>
      </c>
      <c r="B27" s="45" t="s">
        <v>164</v>
      </c>
      <c r="C27" s="43">
        <v>45307</v>
      </c>
      <c r="D27" s="34" t="s">
        <v>18</v>
      </c>
      <c r="E27" s="52" t="s">
        <v>269</v>
      </c>
      <c r="F27" s="35">
        <v>55573</v>
      </c>
      <c r="G27" s="35">
        <v>5557</v>
      </c>
      <c r="H27" s="35">
        <f t="shared" si="1"/>
        <v>61130</v>
      </c>
      <c r="I27" s="36" t="s">
        <v>133</v>
      </c>
    </row>
    <row r="28" spans="1:13" ht="39.75" customHeight="1" x14ac:dyDescent="0.2">
      <c r="A28" s="33">
        <v>27</v>
      </c>
      <c r="B28" s="45" t="s">
        <v>165</v>
      </c>
      <c r="C28" s="43">
        <v>45307</v>
      </c>
      <c r="D28" s="34" t="s">
        <v>18</v>
      </c>
      <c r="E28" s="52" t="s">
        <v>268</v>
      </c>
      <c r="F28" s="35">
        <v>185244</v>
      </c>
      <c r="G28" s="35">
        <v>14820</v>
      </c>
      <c r="H28" s="35">
        <f t="shared" si="1"/>
        <v>200064</v>
      </c>
      <c r="I28" s="36" t="s">
        <v>133</v>
      </c>
    </row>
    <row r="29" spans="1:13" ht="39.75" customHeight="1" x14ac:dyDescent="0.2">
      <c r="A29" s="33">
        <v>28</v>
      </c>
      <c r="B29" s="45" t="s">
        <v>166</v>
      </c>
      <c r="C29" s="43">
        <v>45307</v>
      </c>
      <c r="D29" s="34" t="s">
        <v>17</v>
      </c>
      <c r="E29" s="52" t="s">
        <v>271</v>
      </c>
      <c r="F29" s="35">
        <v>534721</v>
      </c>
      <c r="G29" s="35">
        <v>42778</v>
      </c>
      <c r="H29" s="35">
        <f t="shared" si="1"/>
        <v>577499</v>
      </c>
      <c r="I29" s="36" t="s">
        <v>133</v>
      </c>
    </row>
    <row r="30" spans="1:13" ht="39.75" customHeight="1" x14ac:dyDescent="0.2">
      <c r="A30" s="33">
        <v>29</v>
      </c>
      <c r="B30" s="45" t="s">
        <v>167</v>
      </c>
      <c r="C30" s="43">
        <v>45308</v>
      </c>
      <c r="D30" s="34" t="s">
        <v>20</v>
      </c>
      <c r="E30" s="52" t="s">
        <v>272</v>
      </c>
      <c r="F30" s="35">
        <v>427592</v>
      </c>
      <c r="G30" s="35">
        <v>34207</v>
      </c>
      <c r="H30" s="35">
        <f t="shared" si="1"/>
        <v>461799</v>
      </c>
      <c r="I30" s="36" t="s">
        <v>133</v>
      </c>
    </row>
    <row r="31" spans="1:13" ht="39.75" customHeight="1" x14ac:dyDescent="0.2">
      <c r="A31" s="33">
        <v>30</v>
      </c>
      <c r="B31" s="45" t="s">
        <v>168</v>
      </c>
      <c r="C31" s="43">
        <v>45308</v>
      </c>
      <c r="D31" s="34" t="s">
        <v>16</v>
      </c>
      <c r="E31" s="52" t="s">
        <v>273</v>
      </c>
      <c r="F31" s="35">
        <v>16074</v>
      </c>
      <c r="G31" s="35">
        <v>1607</v>
      </c>
      <c r="H31" s="35">
        <f t="shared" si="1"/>
        <v>17681</v>
      </c>
      <c r="I31" s="36" t="s">
        <v>133</v>
      </c>
    </row>
    <row r="32" spans="1:13" ht="39.75" customHeight="1" x14ac:dyDescent="0.2">
      <c r="A32" s="33">
        <v>31</v>
      </c>
      <c r="B32" s="45" t="s">
        <v>169</v>
      </c>
      <c r="C32" s="43">
        <v>45313</v>
      </c>
      <c r="D32" s="34" t="s">
        <v>13</v>
      </c>
      <c r="E32" s="52" t="s">
        <v>274</v>
      </c>
      <c r="F32" s="35">
        <v>758500</v>
      </c>
      <c r="G32" s="35">
        <v>60680</v>
      </c>
      <c r="H32" s="35">
        <f t="shared" si="1"/>
        <v>819180</v>
      </c>
      <c r="I32" s="36" t="s">
        <v>133</v>
      </c>
    </row>
    <row r="33" spans="1:9" ht="39.75" customHeight="1" x14ac:dyDescent="0.2">
      <c r="A33" s="33">
        <v>32</v>
      </c>
      <c r="B33" s="45" t="s">
        <v>170</v>
      </c>
      <c r="C33" s="43">
        <v>45318</v>
      </c>
      <c r="D33" s="34" t="s">
        <v>22</v>
      </c>
      <c r="E33" s="52" t="s">
        <v>275</v>
      </c>
      <c r="F33" s="35">
        <v>147852</v>
      </c>
      <c r="G33" s="35">
        <v>11828</v>
      </c>
      <c r="H33" s="35">
        <f t="shared" si="1"/>
        <v>159680</v>
      </c>
      <c r="I33" s="36" t="s">
        <v>133</v>
      </c>
    </row>
    <row r="34" spans="1:9" ht="39.75" customHeight="1" x14ac:dyDescent="0.2">
      <c r="A34" s="33">
        <v>33</v>
      </c>
      <c r="B34" s="45" t="s">
        <v>171</v>
      </c>
      <c r="C34" s="43">
        <v>45318</v>
      </c>
      <c r="D34" s="34" t="s">
        <v>13</v>
      </c>
      <c r="E34" s="52" t="s">
        <v>263</v>
      </c>
      <c r="F34" s="35">
        <v>318128</v>
      </c>
      <c r="G34" s="35">
        <v>31813</v>
      </c>
      <c r="H34" s="35">
        <f t="shared" si="1"/>
        <v>349941</v>
      </c>
      <c r="I34" s="36" t="s">
        <v>133</v>
      </c>
    </row>
    <row r="35" spans="1:9" ht="39.75" customHeight="1" x14ac:dyDescent="0.2">
      <c r="A35" s="33">
        <v>34</v>
      </c>
      <c r="B35" s="45" t="s">
        <v>172</v>
      </c>
      <c r="C35" s="43">
        <v>45318</v>
      </c>
      <c r="D35" s="34" t="s">
        <v>22</v>
      </c>
      <c r="E35" s="52" t="s">
        <v>263</v>
      </c>
      <c r="F35" s="35">
        <v>44356</v>
      </c>
      <c r="G35" s="35">
        <v>4436</v>
      </c>
      <c r="H35" s="35">
        <f t="shared" si="1"/>
        <v>48792</v>
      </c>
      <c r="I35" s="36" t="s">
        <v>133</v>
      </c>
    </row>
    <row r="36" spans="1:9" ht="39.75" customHeight="1" x14ac:dyDescent="0.2">
      <c r="A36" s="33">
        <v>35</v>
      </c>
      <c r="B36" s="45" t="s">
        <v>173</v>
      </c>
      <c r="C36" s="43">
        <v>45328</v>
      </c>
      <c r="D36" s="34" t="s">
        <v>20</v>
      </c>
      <c r="E36" s="52" t="s">
        <v>276</v>
      </c>
      <c r="F36" s="35">
        <v>92269</v>
      </c>
      <c r="G36" s="35">
        <v>9227</v>
      </c>
      <c r="H36" s="35">
        <f t="shared" si="1"/>
        <v>101496</v>
      </c>
      <c r="I36" s="49" t="s">
        <v>134</v>
      </c>
    </row>
    <row r="37" spans="1:9" ht="39.75" customHeight="1" x14ac:dyDescent="0.2">
      <c r="A37" s="33">
        <v>36</v>
      </c>
      <c r="B37" s="45" t="s">
        <v>174</v>
      </c>
      <c r="C37" s="43">
        <v>45330</v>
      </c>
      <c r="D37" s="34" t="s">
        <v>13</v>
      </c>
      <c r="E37" s="52" t="s">
        <v>277</v>
      </c>
      <c r="F37" s="35">
        <v>671353</v>
      </c>
      <c r="G37" s="35">
        <v>67135</v>
      </c>
      <c r="H37" s="35">
        <f t="shared" si="1"/>
        <v>738488</v>
      </c>
      <c r="I37" s="49" t="s">
        <v>134</v>
      </c>
    </row>
    <row r="38" spans="1:9" ht="39.75" customHeight="1" x14ac:dyDescent="0.2">
      <c r="A38" s="33">
        <v>37</v>
      </c>
      <c r="B38" s="45" t="s">
        <v>175</v>
      </c>
      <c r="C38" s="43">
        <v>45336</v>
      </c>
      <c r="D38" s="34" t="s">
        <v>13</v>
      </c>
      <c r="E38" s="52" t="s">
        <v>278</v>
      </c>
      <c r="F38" s="35">
        <v>55529</v>
      </c>
      <c r="G38" s="35">
        <v>4442</v>
      </c>
      <c r="H38" s="35">
        <f t="shared" si="1"/>
        <v>59971</v>
      </c>
      <c r="I38" s="49" t="s">
        <v>134</v>
      </c>
    </row>
    <row r="39" spans="1:9" ht="39.75" customHeight="1" x14ac:dyDescent="0.2">
      <c r="A39" s="33">
        <v>38</v>
      </c>
      <c r="B39" s="45" t="s">
        <v>176</v>
      </c>
      <c r="C39" s="43">
        <v>45336</v>
      </c>
      <c r="D39" s="34" t="s">
        <v>14</v>
      </c>
      <c r="E39" s="52" t="s">
        <v>277</v>
      </c>
      <c r="F39" s="35">
        <v>362282</v>
      </c>
      <c r="G39" s="35">
        <v>36228</v>
      </c>
      <c r="H39" s="35">
        <f t="shared" si="1"/>
        <v>398510</v>
      </c>
      <c r="I39" s="49" t="s">
        <v>134</v>
      </c>
    </row>
    <row r="40" spans="1:9" ht="39.75" customHeight="1" x14ac:dyDescent="0.2">
      <c r="A40" s="33">
        <v>39</v>
      </c>
      <c r="B40" s="45" t="s">
        <v>177</v>
      </c>
      <c r="C40" s="43">
        <v>45337</v>
      </c>
      <c r="D40" s="34" t="s">
        <v>21</v>
      </c>
      <c r="E40" s="52" t="s">
        <v>277</v>
      </c>
      <c r="F40" s="35">
        <v>389197</v>
      </c>
      <c r="G40" s="35">
        <v>38920</v>
      </c>
      <c r="H40" s="35">
        <f t="shared" si="1"/>
        <v>428117</v>
      </c>
      <c r="I40" s="49" t="s">
        <v>134</v>
      </c>
    </row>
    <row r="41" spans="1:9" ht="39.75" customHeight="1" x14ac:dyDescent="0.2">
      <c r="A41" s="33">
        <v>40</v>
      </c>
      <c r="B41" s="45" t="s">
        <v>178</v>
      </c>
      <c r="C41" s="43">
        <v>45337</v>
      </c>
      <c r="D41" s="34" t="s">
        <v>14</v>
      </c>
      <c r="E41" s="52" t="s">
        <v>278</v>
      </c>
      <c r="F41" s="35">
        <v>1207605</v>
      </c>
      <c r="G41" s="35">
        <v>96608</v>
      </c>
      <c r="H41" s="35">
        <f t="shared" si="1"/>
        <v>1304213</v>
      </c>
      <c r="I41" s="49" t="s">
        <v>134</v>
      </c>
    </row>
    <row r="42" spans="1:9" ht="39.75" customHeight="1" x14ac:dyDescent="0.2">
      <c r="A42" s="33">
        <v>41</v>
      </c>
      <c r="B42" s="45" t="s">
        <v>179</v>
      </c>
      <c r="C42" s="43">
        <v>45337</v>
      </c>
      <c r="D42" s="34" t="s">
        <v>16</v>
      </c>
      <c r="E42" s="52" t="s">
        <v>278</v>
      </c>
      <c r="F42" s="35">
        <v>89300</v>
      </c>
      <c r="G42" s="35">
        <v>7144</v>
      </c>
      <c r="H42" s="35">
        <f t="shared" si="1"/>
        <v>96444</v>
      </c>
      <c r="I42" s="49" t="s">
        <v>134</v>
      </c>
    </row>
    <row r="43" spans="1:9" ht="39.75" customHeight="1" x14ac:dyDescent="0.2">
      <c r="A43" s="33">
        <v>42</v>
      </c>
      <c r="B43" s="45" t="s">
        <v>180</v>
      </c>
      <c r="C43" s="43">
        <v>45338</v>
      </c>
      <c r="D43" s="34" t="s">
        <v>19</v>
      </c>
      <c r="E43" s="52" t="s">
        <v>277</v>
      </c>
      <c r="F43" s="35">
        <v>89889</v>
      </c>
      <c r="G43" s="35">
        <v>8989</v>
      </c>
      <c r="H43" s="35">
        <f t="shared" si="1"/>
        <v>98878</v>
      </c>
      <c r="I43" s="49" t="s">
        <v>134</v>
      </c>
    </row>
    <row r="44" spans="1:9" ht="39.75" customHeight="1" x14ac:dyDescent="0.2">
      <c r="A44" s="33">
        <v>43</v>
      </c>
      <c r="B44" s="45" t="s">
        <v>181</v>
      </c>
      <c r="C44" s="43">
        <v>45338</v>
      </c>
      <c r="D44" s="34" t="s">
        <v>18</v>
      </c>
      <c r="E44" s="52" t="s">
        <v>278</v>
      </c>
      <c r="F44" s="35">
        <v>142449</v>
      </c>
      <c r="G44" s="35">
        <v>11396</v>
      </c>
      <c r="H44" s="35">
        <f t="shared" si="1"/>
        <v>153845</v>
      </c>
      <c r="I44" s="49" t="s">
        <v>134</v>
      </c>
    </row>
    <row r="45" spans="1:9" ht="39.75" customHeight="1" x14ac:dyDescent="0.2">
      <c r="A45" s="33">
        <v>44</v>
      </c>
      <c r="B45" s="45" t="s">
        <v>182</v>
      </c>
      <c r="C45" s="43">
        <v>45338</v>
      </c>
      <c r="D45" s="34" t="s">
        <v>21</v>
      </c>
      <c r="E45" s="52" t="s">
        <v>278</v>
      </c>
      <c r="F45" s="35">
        <v>1297322</v>
      </c>
      <c r="G45" s="35">
        <v>103786</v>
      </c>
      <c r="H45" s="35">
        <f t="shared" si="1"/>
        <v>1401108</v>
      </c>
      <c r="I45" s="49" t="s">
        <v>134</v>
      </c>
    </row>
    <row r="46" spans="1:9" ht="39.75" customHeight="1" x14ac:dyDescent="0.2">
      <c r="A46" s="33">
        <v>45</v>
      </c>
      <c r="B46" s="45" t="s">
        <v>183</v>
      </c>
      <c r="C46" s="43">
        <v>45338</v>
      </c>
      <c r="D46" s="34" t="s">
        <v>131</v>
      </c>
      <c r="E46" s="52" t="s">
        <v>278</v>
      </c>
      <c r="F46" s="35">
        <v>405679</v>
      </c>
      <c r="G46" s="35">
        <v>32454</v>
      </c>
      <c r="H46" s="35">
        <f t="shared" si="1"/>
        <v>438133</v>
      </c>
      <c r="I46" s="49" t="s">
        <v>134</v>
      </c>
    </row>
    <row r="47" spans="1:9" ht="39.75" customHeight="1" x14ac:dyDescent="0.2">
      <c r="A47" s="33">
        <v>46</v>
      </c>
      <c r="B47" s="45" t="s">
        <v>184</v>
      </c>
      <c r="C47" s="43">
        <v>45338</v>
      </c>
      <c r="D47" s="34" t="s">
        <v>13</v>
      </c>
      <c r="E47" s="52" t="s">
        <v>277</v>
      </c>
      <c r="F47" s="35">
        <v>16659</v>
      </c>
      <c r="G47" s="35">
        <v>1666</v>
      </c>
      <c r="H47" s="35">
        <f t="shared" si="1"/>
        <v>18325</v>
      </c>
      <c r="I47" s="49" t="s">
        <v>134</v>
      </c>
    </row>
    <row r="48" spans="1:9" ht="39.75" customHeight="1" x14ac:dyDescent="0.2">
      <c r="A48" s="33">
        <v>47</v>
      </c>
      <c r="B48" s="45" t="s">
        <v>185</v>
      </c>
      <c r="C48" s="43">
        <v>45338</v>
      </c>
      <c r="D48" s="34" t="s">
        <v>22</v>
      </c>
      <c r="E48" s="52" t="s">
        <v>277</v>
      </c>
      <c r="F48" s="35">
        <v>339833</v>
      </c>
      <c r="G48" s="35">
        <v>33983</v>
      </c>
      <c r="H48" s="35">
        <f t="shared" si="1"/>
        <v>373816</v>
      </c>
      <c r="I48" s="49" t="s">
        <v>134</v>
      </c>
    </row>
    <row r="49" spans="1:9" ht="39.75" customHeight="1" x14ac:dyDescent="0.2">
      <c r="A49" s="33">
        <v>48</v>
      </c>
      <c r="B49" s="45" t="s">
        <v>186</v>
      </c>
      <c r="C49" s="43">
        <v>45338</v>
      </c>
      <c r="D49" s="34" t="s">
        <v>131</v>
      </c>
      <c r="E49" s="52" t="s">
        <v>277</v>
      </c>
      <c r="F49" s="35">
        <v>121704</v>
      </c>
      <c r="G49" s="35">
        <v>12170</v>
      </c>
      <c r="H49" s="35">
        <f t="shared" si="1"/>
        <v>133874</v>
      </c>
      <c r="I49" s="49" t="s">
        <v>134</v>
      </c>
    </row>
    <row r="50" spans="1:9" ht="39.75" customHeight="1" x14ac:dyDescent="0.2">
      <c r="A50" s="33">
        <v>49</v>
      </c>
      <c r="B50" s="45" t="s">
        <v>187</v>
      </c>
      <c r="C50" s="43">
        <v>45338</v>
      </c>
      <c r="D50" s="34" t="s">
        <v>22</v>
      </c>
      <c r="E50" s="52" t="s">
        <v>278</v>
      </c>
      <c r="F50" s="35">
        <v>1132778</v>
      </c>
      <c r="G50" s="35">
        <v>90622</v>
      </c>
      <c r="H50" s="35">
        <f t="shared" si="1"/>
        <v>1223400</v>
      </c>
      <c r="I50" s="49" t="s">
        <v>134</v>
      </c>
    </row>
    <row r="51" spans="1:9" ht="39.75" customHeight="1" x14ac:dyDescent="0.2">
      <c r="A51" s="33">
        <v>50</v>
      </c>
      <c r="B51" s="45" t="s">
        <v>188</v>
      </c>
      <c r="C51" s="43">
        <v>45338</v>
      </c>
      <c r="D51" s="34" t="s">
        <v>18</v>
      </c>
      <c r="E51" s="52" t="s">
        <v>277</v>
      </c>
      <c r="F51" s="35">
        <v>42735</v>
      </c>
      <c r="G51" s="35">
        <v>4274</v>
      </c>
      <c r="H51" s="35">
        <f t="shared" si="1"/>
        <v>47009</v>
      </c>
      <c r="I51" s="49" t="s">
        <v>134</v>
      </c>
    </row>
    <row r="52" spans="1:9" ht="39.75" customHeight="1" x14ac:dyDescent="0.2">
      <c r="A52" s="33">
        <v>51</v>
      </c>
      <c r="B52" s="45" t="s">
        <v>189</v>
      </c>
      <c r="C52" s="43">
        <v>45338</v>
      </c>
      <c r="D52" s="34" t="s">
        <v>17</v>
      </c>
      <c r="E52" s="52" t="s">
        <v>277</v>
      </c>
      <c r="F52" s="35">
        <v>690748</v>
      </c>
      <c r="G52" s="35">
        <v>69075</v>
      </c>
      <c r="H52" s="35">
        <f t="shared" si="1"/>
        <v>759823</v>
      </c>
      <c r="I52" s="49" t="s">
        <v>134</v>
      </c>
    </row>
    <row r="53" spans="1:9" ht="39.75" customHeight="1" x14ac:dyDescent="0.2">
      <c r="A53" s="33">
        <v>52</v>
      </c>
      <c r="B53" s="45" t="s">
        <v>190</v>
      </c>
      <c r="C53" s="43">
        <v>45341</v>
      </c>
      <c r="D53" s="34" t="s">
        <v>16</v>
      </c>
      <c r="E53" s="52" t="s">
        <v>277</v>
      </c>
      <c r="F53" s="35">
        <v>26790</v>
      </c>
      <c r="G53" s="35">
        <v>2679</v>
      </c>
      <c r="H53" s="35">
        <f t="shared" si="1"/>
        <v>29469</v>
      </c>
      <c r="I53" s="49" t="s">
        <v>134</v>
      </c>
    </row>
    <row r="54" spans="1:9" ht="39.75" customHeight="1" x14ac:dyDescent="0.2">
      <c r="A54" s="33">
        <v>53</v>
      </c>
      <c r="B54" s="45" t="s">
        <v>191</v>
      </c>
      <c r="C54" s="43">
        <v>45341</v>
      </c>
      <c r="D54" s="34" t="s">
        <v>20</v>
      </c>
      <c r="E54" s="52" t="s">
        <v>278</v>
      </c>
      <c r="F54" s="35">
        <v>307563</v>
      </c>
      <c r="G54" s="35">
        <v>24605</v>
      </c>
      <c r="H54" s="35">
        <f t="shared" si="1"/>
        <v>332168</v>
      </c>
      <c r="I54" s="49" t="s">
        <v>134</v>
      </c>
    </row>
    <row r="55" spans="1:9" ht="39.75" customHeight="1" x14ac:dyDescent="0.2">
      <c r="A55" s="33">
        <v>54</v>
      </c>
      <c r="B55" s="45" t="s">
        <v>192</v>
      </c>
      <c r="C55" s="43">
        <v>45341</v>
      </c>
      <c r="D55" s="34" t="s">
        <v>13</v>
      </c>
      <c r="E55" s="52" t="s">
        <v>278</v>
      </c>
      <c r="F55" s="35">
        <v>2237844</v>
      </c>
      <c r="G55" s="35">
        <v>179028</v>
      </c>
      <c r="H55" s="35">
        <f t="shared" si="1"/>
        <v>2416872</v>
      </c>
      <c r="I55" s="49" t="s">
        <v>134</v>
      </c>
    </row>
    <row r="56" spans="1:9" ht="39.75" customHeight="1" x14ac:dyDescent="0.2">
      <c r="A56" s="33">
        <v>55</v>
      </c>
      <c r="B56" s="45" t="s">
        <v>193</v>
      </c>
      <c r="C56" s="43">
        <v>45342</v>
      </c>
      <c r="D56" s="34" t="s">
        <v>13</v>
      </c>
      <c r="E56" s="52" t="s">
        <v>279</v>
      </c>
      <c r="F56" s="35">
        <v>1245207</v>
      </c>
      <c r="G56" s="35">
        <v>124521</v>
      </c>
      <c r="H56" s="35">
        <f t="shared" si="1"/>
        <v>1369728</v>
      </c>
      <c r="I56" s="49" t="s">
        <v>134</v>
      </c>
    </row>
    <row r="57" spans="1:9" ht="39.75" customHeight="1" x14ac:dyDescent="0.2">
      <c r="A57" s="33">
        <v>56</v>
      </c>
      <c r="B57" s="45" t="s">
        <v>194</v>
      </c>
      <c r="C57" s="43">
        <v>45342</v>
      </c>
      <c r="D57" s="34" t="s">
        <v>13</v>
      </c>
      <c r="E57" s="52" t="s">
        <v>279</v>
      </c>
      <c r="F57" s="35">
        <v>1610875</v>
      </c>
      <c r="G57" s="35">
        <v>128870</v>
      </c>
      <c r="H57" s="35">
        <f t="shared" si="1"/>
        <v>1739745</v>
      </c>
      <c r="I57" s="49" t="s">
        <v>134</v>
      </c>
    </row>
    <row r="58" spans="1:9" ht="39.75" customHeight="1" x14ac:dyDescent="0.2">
      <c r="A58" s="33">
        <v>57</v>
      </c>
      <c r="B58" s="45" t="s">
        <v>195</v>
      </c>
      <c r="C58" s="43">
        <v>45342</v>
      </c>
      <c r="D58" s="34" t="s">
        <v>13</v>
      </c>
      <c r="E58" s="52" t="s">
        <v>280</v>
      </c>
      <c r="F58" s="35">
        <v>2909197</v>
      </c>
      <c r="G58" s="35">
        <v>232736</v>
      </c>
      <c r="H58" s="35">
        <f t="shared" si="1"/>
        <v>3141933</v>
      </c>
      <c r="I58" s="49" t="s">
        <v>134</v>
      </c>
    </row>
    <row r="59" spans="1:9" ht="39.75" customHeight="1" x14ac:dyDescent="0.2">
      <c r="A59" s="33">
        <v>58</v>
      </c>
      <c r="B59" s="45" t="s">
        <v>196</v>
      </c>
      <c r="C59" s="43">
        <v>45342</v>
      </c>
      <c r="D59" s="34" t="s">
        <v>13</v>
      </c>
      <c r="E59" s="52" t="s">
        <v>279</v>
      </c>
      <c r="F59" s="35">
        <v>141599</v>
      </c>
      <c r="G59" s="35">
        <v>14160</v>
      </c>
      <c r="H59" s="35">
        <f t="shared" si="1"/>
        <v>155759</v>
      </c>
      <c r="I59" s="49" t="s">
        <v>134</v>
      </c>
    </row>
    <row r="60" spans="1:9" ht="39.75" customHeight="1" x14ac:dyDescent="0.2">
      <c r="A60" s="33">
        <v>59</v>
      </c>
      <c r="B60" s="45" t="s">
        <v>197</v>
      </c>
      <c r="C60" s="43">
        <v>45342</v>
      </c>
      <c r="D60" s="34" t="s">
        <v>13</v>
      </c>
      <c r="E60" s="52" t="s">
        <v>279</v>
      </c>
      <c r="F60" s="35">
        <v>67218</v>
      </c>
      <c r="G60" s="35">
        <v>5377</v>
      </c>
      <c r="H60" s="35">
        <f t="shared" si="1"/>
        <v>72595</v>
      </c>
      <c r="I60" s="49" t="s">
        <v>134</v>
      </c>
    </row>
    <row r="61" spans="1:9" ht="39.75" customHeight="1" x14ac:dyDescent="0.2">
      <c r="A61" s="33">
        <v>60</v>
      </c>
      <c r="B61" s="45" t="s">
        <v>198</v>
      </c>
      <c r="C61" s="43">
        <v>45342</v>
      </c>
      <c r="D61" s="34" t="s">
        <v>13</v>
      </c>
      <c r="E61" s="52" t="s">
        <v>280</v>
      </c>
      <c r="F61" s="35">
        <v>72188</v>
      </c>
      <c r="G61" s="35">
        <v>5775</v>
      </c>
      <c r="H61" s="35">
        <f t="shared" si="1"/>
        <v>77963</v>
      </c>
      <c r="I61" s="49" t="s">
        <v>134</v>
      </c>
    </row>
    <row r="62" spans="1:9" ht="39.75" customHeight="1" x14ac:dyDescent="0.2">
      <c r="A62" s="33">
        <v>61</v>
      </c>
      <c r="B62" s="45" t="s">
        <v>199</v>
      </c>
      <c r="C62" s="43">
        <v>45342</v>
      </c>
      <c r="D62" s="34" t="s">
        <v>15</v>
      </c>
      <c r="E62" s="52" t="s">
        <v>279</v>
      </c>
      <c r="F62" s="35">
        <v>172735</v>
      </c>
      <c r="G62" s="35">
        <v>13819</v>
      </c>
      <c r="H62" s="35">
        <f t="shared" si="1"/>
        <v>186554</v>
      </c>
      <c r="I62" s="49" t="s">
        <v>134</v>
      </c>
    </row>
    <row r="63" spans="1:9" ht="39.75" customHeight="1" x14ac:dyDescent="0.2">
      <c r="A63" s="33">
        <v>62</v>
      </c>
      <c r="B63" s="45" t="s">
        <v>200</v>
      </c>
      <c r="C63" s="43">
        <v>45342</v>
      </c>
      <c r="D63" s="34" t="s">
        <v>15</v>
      </c>
      <c r="E63" s="52" t="s">
        <v>280</v>
      </c>
      <c r="F63" s="35">
        <v>205136</v>
      </c>
      <c r="G63" s="35">
        <v>16411</v>
      </c>
      <c r="H63" s="35">
        <f t="shared" si="1"/>
        <v>221547</v>
      </c>
      <c r="I63" s="49" t="s">
        <v>134</v>
      </c>
    </row>
    <row r="64" spans="1:9" ht="39.75" customHeight="1" x14ac:dyDescent="0.2">
      <c r="A64" s="33">
        <v>63</v>
      </c>
      <c r="B64" s="45" t="s">
        <v>201</v>
      </c>
      <c r="C64" s="43">
        <v>45342</v>
      </c>
      <c r="D64" s="34" t="s">
        <v>15</v>
      </c>
      <c r="E64" s="52" t="s">
        <v>279</v>
      </c>
      <c r="F64" s="35">
        <v>200512</v>
      </c>
      <c r="G64" s="35">
        <v>20051</v>
      </c>
      <c r="H64" s="35">
        <f t="shared" si="1"/>
        <v>220563</v>
      </c>
      <c r="I64" s="49" t="s">
        <v>134</v>
      </c>
    </row>
    <row r="65" spans="1:9" ht="39.75" customHeight="1" x14ac:dyDescent="0.2">
      <c r="A65" s="33">
        <v>64</v>
      </c>
      <c r="B65" s="45" t="s">
        <v>202</v>
      </c>
      <c r="C65" s="43">
        <v>45342</v>
      </c>
      <c r="D65" s="34" t="s">
        <v>14</v>
      </c>
      <c r="E65" s="52" t="s">
        <v>280</v>
      </c>
      <c r="F65" s="35">
        <v>1569887</v>
      </c>
      <c r="G65" s="35">
        <v>125591</v>
      </c>
      <c r="H65" s="35">
        <f t="shared" si="1"/>
        <v>1695478</v>
      </c>
      <c r="I65" s="49" t="s">
        <v>134</v>
      </c>
    </row>
    <row r="66" spans="1:9" ht="39.75" customHeight="1" x14ac:dyDescent="0.2">
      <c r="A66" s="33">
        <v>65</v>
      </c>
      <c r="B66" s="45" t="s">
        <v>203</v>
      </c>
      <c r="C66" s="43">
        <v>45342</v>
      </c>
      <c r="D66" s="34" t="s">
        <v>14</v>
      </c>
      <c r="E66" s="52" t="s">
        <v>279</v>
      </c>
      <c r="F66" s="35">
        <v>856876</v>
      </c>
      <c r="G66" s="35">
        <v>85688</v>
      </c>
      <c r="H66" s="35">
        <f t="shared" si="1"/>
        <v>942564</v>
      </c>
      <c r="I66" s="49" t="s">
        <v>134</v>
      </c>
    </row>
    <row r="67" spans="1:9" ht="39.75" customHeight="1" x14ac:dyDescent="0.2">
      <c r="A67" s="33">
        <v>66</v>
      </c>
      <c r="B67" s="45" t="s">
        <v>204</v>
      </c>
      <c r="C67" s="43">
        <v>45342</v>
      </c>
      <c r="D67" s="34" t="s">
        <v>14</v>
      </c>
      <c r="E67" s="52" t="s">
        <v>279</v>
      </c>
      <c r="F67" s="35">
        <v>403419</v>
      </c>
      <c r="G67" s="35">
        <v>32274</v>
      </c>
      <c r="H67" s="35">
        <f t="shared" si="1"/>
        <v>435693</v>
      </c>
      <c r="I67" s="49" t="s">
        <v>134</v>
      </c>
    </row>
    <row r="68" spans="1:9" ht="39.75" customHeight="1" x14ac:dyDescent="0.2">
      <c r="A68" s="33">
        <v>67</v>
      </c>
      <c r="B68" s="45" t="s">
        <v>205</v>
      </c>
      <c r="C68" s="43">
        <v>45342</v>
      </c>
      <c r="D68" s="34" t="s">
        <v>17</v>
      </c>
      <c r="E68" s="52" t="s">
        <v>278</v>
      </c>
      <c r="F68" s="35">
        <v>2302494</v>
      </c>
      <c r="G68" s="35">
        <v>184200</v>
      </c>
      <c r="H68" s="35">
        <f t="shared" ref="H68:H109" si="2">+F68+G68</f>
        <v>2486694</v>
      </c>
      <c r="I68" s="49" t="s">
        <v>134</v>
      </c>
    </row>
    <row r="69" spans="1:9" ht="39.75" customHeight="1" x14ac:dyDescent="0.2">
      <c r="A69" s="33">
        <v>68</v>
      </c>
      <c r="B69" s="45" t="s">
        <v>206</v>
      </c>
      <c r="C69" s="43">
        <v>45342</v>
      </c>
      <c r="D69" s="34" t="s">
        <v>19</v>
      </c>
      <c r="E69" s="52" t="s">
        <v>278</v>
      </c>
      <c r="F69" s="35">
        <v>299630</v>
      </c>
      <c r="G69" s="35">
        <v>23970</v>
      </c>
      <c r="H69" s="35">
        <f t="shared" si="2"/>
        <v>323600</v>
      </c>
      <c r="I69" s="49" t="s">
        <v>134</v>
      </c>
    </row>
    <row r="70" spans="1:9" ht="39.75" customHeight="1" x14ac:dyDescent="0.2">
      <c r="A70" s="33">
        <v>69</v>
      </c>
      <c r="B70" s="45" t="s">
        <v>207</v>
      </c>
      <c r="C70" s="43">
        <v>45342</v>
      </c>
      <c r="D70" s="34" t="s">
        <v>19</v>
      </c>
      <c r="E70" s="52" t="s">
        <v>280</v>
      </c>
      <c r="F70" s="35">
        <v>389519</v>
      </c>
      <c r="G70" s="35">
        <v>31162</v>
      </c>
      <c r="H70" s="35">
        <f t="shared" si="2"/>
        <v>420681</v>
      </c>
      <c r="I70" s="49" t="s">
        <v>134</v>
      </c>
    </row>
    <row r="71" spans="1:9" ht="39.75" customHeight="1" x14ac:dyDescent="0.2">
      <c r="A71" s="33">
        <v>70</v>
      </c>
      <c r="B71" s="45" t="s">
        <v>208</v>
      </c>
      <c r="C71" s="43">
        <v>45342</v>
      </c>
      <c r="D71" s="34" t="s">
        <v>19</v>
      </c>
      <c r="E71" s="52" t="s">
        <v>279</v>
      </c>
      <c r="F71" s="35">
        <v>1051885</v>
      </c>
      <c r="G71" s="35">
        <v>105189</v>
      </c>
      <c r="H71" s="35">
        <f t="shared" si="2"/>
        <v>1157074</v>
      </c>
      <c r="I71" s="49" t="s">
        <v>134</v>
      </c>
    </row>
    <row r="72" spans="1:9" ht="39.75" customHeight="1" x14ac:dyDescent="0.2">
      <c r="A72" s="33">
        <v>71</v>
      </c>
      <c r="B72" s="45" t="s">
        <v>209</v>
      </c>
      <c r="C72" s="43">
        <v>45342</v>
      </c>
      <c r="D72" s="34" t="s">
        <v>19</v>
      </c>
      <c r="E72" s="52" t="s">
        <v>279</v>
      </c>
      <c r="F72" s="35">
        <v>976443</v>
      </c>
      <c r="G72" s="35">
        <v>78115</v>
      </c>
      <c r="H72" s="35">
        <f t="shared" si="2"/>
        <v>1054558</v>
      </c>
      <c r="I72" s="49" t="s">
        <v>134</v>
      </c>
    </row>
    <row r="73" spans="1:9" ht="39.75" customHeight="1" x14ac:dyDescent="0.2">
      <c r="A73" s="33">
        <v>72</v>
      </c>
      <c r="B73" s="45" t="s">
        <v>210</v>
      </c>
      <c r="C73" s="43">
        <v>45342</v>
      </c>
      <c r="D73" s="34" t="s">
        <v>17</v>
      </c>
      <c r="E73" s="52" t="s">
        <v>279</v>
      </c>
      <c r="F73" s="35">
        <v>980306</v>
      </c>
      <c r="G73" s="35">
        <v>98031</v>
      </c>
      <c r="H73" s="35">
        <f t="shared" si="2"/>
        <v>1078337</v>
      </c>
      <c r="I73" s="49" t="s">
        <v>134</v>
      </c>
    </row>
    <row r="74" spans="1:9" ht="39.75" customHeight="1" x14ac:dyDescent="0.2">
      <c r="A74" s="33">
        <v>73</v>
      </c>
      <c r="B74" s="45" t="s">
        <v>211</v>
      </c>
      <c r="C74" s="43">
        <v>45342</v>
      </c>
      <c r="D74" s="34" t="s">
        <v>17</v>
      </c>
      <c r="E74" s="52" t="s">
        <v>279</v>
      </c>
      <c r="F74" s="35">
        <v>587572</v>
      </c>
      <c r="G74" s="35">
        <v>47006</v>
      </c>
      <c r="H74" s="35">
        <f t="shared" si="2"/>
        <v>634578</v>
      </c>
      <c r="I74" s="49" t="s">
        <v>134</v>
      </c>
    </row>
    <row r="75" spans="1:9" ht="39.75" customHeight="1" x14ac:dyDescent="0.2">
      <c r="A75" s="33">
        <v>74</v>
      </c>
      <c r="B75" s="45" t="s">
        <v>212</v>
      </c>
      <c r="C75" s="43">
        <v>45342</v>
      </c>
      <c r="D75" s="34" t="s">
        <v>17</v>
      </c>
      <c r="E75" s="52" t="s">
        <v>280</v>
      </c>
      <c r="F75" s="35">
        <v>2993242</v>
      </c>
      <c r="G75" s="35">
        <v>239459</v>
      </c>
      <c r="H75" s="35">
        <f t="shared" si="2"/>
        <v>3232701</v>
      </c>
      <c r="I75" s="49" t="s">
        <v>134</v>
      </c>
    </row>
    <row r="76" spans="1:9" ht="39.75" customHeight="1" x14ac:dyDescent="0.2">
      <c r="A76" s="33">
        <v>75</v>
      </c>
      <c r="B76" s="45" t="s">
        <v>213</v>
      </c>
      <c r="C76" s="43">
        <v>45342</v>
      </c>
      <c r="D76" s="34" t="s">
        <v>18</v>
      </c>
      <c r="E76" s="52" t="s">
        <v>279</v>
      </c>
      <c r="F76" s="35">
        <v>613299</v>
      </c>
      <c r="G76" s="35">
        <v>61330</v>
      </c>
      <c r="H76" s="35">
        <f t="shared" si="2"/>
        <v>674629</v>
      </c>
      <c r="I76" s="49" t="s">
        <v>134</v>
      </c>
    </row>
    <row r="77" spans="1:9" ht="39.75" customHeight="1" x14ac:dyDescent="0.2">
      <c r="A77" s="33">
        <v>76</v>
      </c>
      <c r="B77" s="45" t="s">
        <v>214</v>
      </c>
      <c r="C77" s="43">
        <v>45342</v>
      </c>
      <c r="D77" s="34" t="s">
        <v>18</v>
      </c>
      <c r="E77" s="52" t="s">
        <v>279</v>
      </c>
      <c r="F77" s="35">
        <v>501234</v>
      </c>
      <c r="G77" s="35">
        <v>40099</v>
      </c>
      <c r="H77" s="35">
        <f t="shared" si="2"/>
        <v>541333</v>
      </c>
      <c r="I77" s="49" t="s">
        <v>134</v>
      </c>
    </row>
    <row r="78" spans="1:9" ht="39.75" customHeight="1" x14ac:dyDescent="0.2">
      <c r="A78" s="33">
        <v>77</v>
      </c>
      <c r="B78" s="45" t="s">
        <v>215</v>
      </c>
      <c r="C78" s="43">
        <v>45342</v>
      </c>
      <c r="D78" s="34" t="s">
        <v>18</v>
      </c>
      <c r="E78" s="52" t="s">
        <v>280</v>
      </c>
      <c r="F78" s="35">
        <v>185183</v>
      </c>
      <c r="G78" s="35">
        <v>14815</v>
      </c>
      <c r="H78" s="35">
        <f t="shared" si="2"/>
        <v>199998</v>
      </c>
      <c r="I78" s="49" t="s">
        <v>134</v>
      </c>
    </row>
    <row r="79" spans="1:9" ht="39.75" customHeight="1" x14ac:dyDescent="0.2">
      <c r="A79" s="33">
        <v>78</v>
      </c>
      <c r="B79" s="45" t="s">
        <v>216</v>
      </c>
      <c r="C79" s="43">
        <v>45342</v>
      </c>
      <c r="D79" s="34" t="s">
        <v>20</v>
      </c>
      <c r="E79" s="52" t="s">
        <v>280</v>
      </c>
      <c r="F79" s="35">
        <v>399831</v>
      </c>
      <c r="G79" s="35">
        <v>31986</v>
      </c>
      <c r="H79" s="35">
        <f t="shared" si="2"/>
        <v>431817</v>
      </c>
      <c r="I79" s="49" t="s">
        <v>134</v>
      </c>
    </row>
    <row r="80" spans="1:9" ht="39.75" customHeight="1" x14ac:dyDescent="0.2">
      <c r="A80" s="33">
        <v>79</v>
      </c>
      <c r="B80" s="45" t="s">
        <v>217</v>
      </c>
      <c r="C80" s="43">
        <v>45342</v>
      </c>
      <c r="D80" s="34" t="s">
        <v>20</v>
      </c>
      <c r="E80" s="52" t="s">
        <v>279</v>
      </c>
      <c r="F80" s="35">
        <v>1211349</v>
      </c>
      <c r="G80" s="35">
        <v>121135</v>
      </c>
      <c r="H80" s="35">
        <f t="shared" si="2"/>
        <v>1332484</v>
      </c>
      <c r="I80" s="49" t="s">
        <v>134</v>
      </c>
    </row>
    <row r="81" spans="1:9" ht="39.75" customHeight="1" x14ac:dyDescent="0.2">
      <c r="A81" s="33">
        <v>80</v>
      </c>
      <c r="B81" s="45" t="s">
        <v>218</v>
      </c>
      <c r="C81" s="43">
        <v>45342</v>
      </c>
      <c r="D81" s="34" t="s">
        <v>20</v>
      </c>
      <c r="E81" s="52" t="s">
        <v>279</v>
      </c>
      <c r="F81" s="35">
        <v>989497</v>
      </c>
      <c r="G81" s="35">
        <v>79160</v>
      </c>
      <c r="H81" s="35">
        <f t="shared" si="2"/>
        <v>1068657</v>
      </c>
      <c r="I81" s="49" t="s">
        <v>134</v>
      </c>
    </row>
    <row r="82" spans="1:9" ht="39.75" customHeight="1" x14ac:dyDescent="0.2">
      <c r="A82" s="33">
        <v>81</v>
      </c>
      <c r="B82" s="45" t="s">
        <v>219</v>
      </c>
      <c r="C82" s="43">
        <v>45342</v>
      </c>
      <c r="D82" s="34" t="s">
        <v>21</v>
      </c>
      <c r="E82" s="52" t="s">
        <v>279</v>
      </c>
      <c r="F82" s="35">
        <v>917209</v>
      </c>
      <c r="G82" s="35">
        <v>91721</v>
      </c>
      <c r="H82" s="35">
        <f t="shared" si="2"/>
        <v>1008930</v>
      </c>
      <c r="I82" s="49" t="s">
        <v>134</v>
      </c>
    </row>
    <row r="83" spans="1:9" ht="39.75" customHeight="1" x14ac:dyDescent="0.2">
      <c r="A83" s="33">
        <v>82</v>
      </c>
      <c r="B83" s="45" t="s">
        <v>220</v>
      </c>
      <c r="C83" s="43">
        <v>45342</v>
      </c>
      <c r="D83" s="34" t="s">
        <v>21</v>
      </c>
      <c r="E83" s="52" t="s">
        <v>279</v>
      </c>
      <c r="F83" s="35">
        <v>651989</v>
      </c>
      <c r="G83" s="35">
        <v>52159</v>
      </c>
      <c r="H83" s="35">
        <f t="shared" si="2"/>
        <v>704148</v>
      </c>
      <c r="I83" s="49" t="s">
        <v>134</v>
      </c>
    </row>
    <row r="84" spans="1:9" ht="39.75" customHeight="1" x14ac:dyDescent="0.2">
      <c r="A84" s="33">
        <v>83</v>
      </c>
      <c r="B84" s="45" t="s">
        <v>221</v>
      </c>
      <c r="C84" s="43">
        <v>45342</v>
      </c>
      <c r="D84" s="34" t="s">
        <v>21</v>
      </c>
      <c r="E84" s="52" t="s">
        <v>280</v>
      </c>
      <c r="F84" s="35">
        <v>1686519</v>
      </c>
      <c r="G84" s="35">
        <v>134922</v>
      </c>
      <c r="H84" s="35">
        <f t="shared" si="2"/>
        <v>1821441</v>
      </c>
      <c r="I84" s="49" t="s">
        <v>134</v>
      </c>
    </row>
    <row r="85" spans="1:9" ht="39.75" customHeight="1" x14ac:dyDescent="0.2">
      <c r="A85" s="33">
        <v>84</v>
      </c>
      <c r="B85" s="45" t="s">
        <v>222</v>
      </c>
      <c r="C85" s="43">
        <v>45342</v>
      </c>
      <c r="D85" s="34" t="s">
        <v>16</v>
      </c>
      <c r="E85" s="52" t="s">
        <v>279</v>
      </c>
      <c r="F85" s="35">
        <v>117429</v>
      </c>
      <c r="G85" s="35">
        <v>11743</v>
      </c>
      <c r="H85" s="35">
        <f t="shared" si="2"/>
        <v>129172</v>
      </c>
      <c r="I85" s="49" t="s">
        <v>134</v>
      </c>
    </row>
    <row r="86" spans="1:9" ht="39.75" customHeight="1" x14ac:dyDescent="0.2">
      <c r="A86" s="33">
        <v>85</v>
      </c>
      <c r="B86" s="45" t="s">
        <v>223</v>
      </c>
      <c r="C86" s="43">
        <v>45342</v>
      </c>
      <c r="D86" s="34" t="s">
        <v>16</v>
      </c>
      <c r="E86" s="52" t="s">
        <v>279</v>
      </c>
      <c r="F86" s="35">
        <v>112517</v>
      </c>
      <c r="G86" s="35">
        <v>9001</v>
      </c>
      <c r="H86" s="35">
        <f t="shared" si="2"/>
        <v>121518</v>
      </c>
      <c r="I86" s="49" t="s">
        <v>134</v>
      </c>
    </row>
    <row r="87" spans="1:9" ht="39.75" customHeight="1" x14ac:dyDescent="0.2">
      <c r="A87" s="33">
        <v>86</v>
      </c>
      <c r="B87" s="45" t="s">
        <v>224</v>
      </c>
      <c r="C87" s="43">
        <v>45342</v>
      </c>
      <c r="D87" s="34" t="s">
        <v>16</v>
      </c>
      <c r="E87" s="52" t="s">
        <v>280</v>
      </c>
      <c r="F87" s="35">
        <v>116089</v>
      </c>
      <c r="G87" s="35">
        <v>9287</v>
      </c>
      <c r="H87" s="35">
        <f t="shared" si="2"/>
        <v>125376</v>
      </c>
      <c r="I87" s="49" t="s">
        <v>134</v>
      </c>
    </row>
    <row r="88" spans="1:9" ht="39.75" customHeight="1" x14ac:dyDescent="0.2">
      <c r="A88" s="33">
        <v>87</v>
      </c>
      <c r="B88" s="45" t="s">
        <v>225</v>
      </c>
      <c r="C88" s="43">
        <v>45342</v>
      </c>
      <c r="D88" s="34" t="s">
        <v>22</v>
      </c>
      <c r="E88" s="52" t="s">
        <v>279</v>
      </c>
      <c r="F88" s="35">
        <v>1206543</v>
      </c>
      <c r="G88" s="35">
        <v>96523</v>
      </c>
      <c r="H88" s="35">
        <f t="shared" si="2"/>
        <v>1303066</v>
      </c>
      <c r="I88" s="49" t="s">
        <v>134</v>
      </c>
    </row>
    <row r="89" spans="1:9" ht="39.75" customHeight="1" x14ac:dyDescent="0.2">
      <c r="A89" s="33">
        <v>88</v>
      </c>
      <c r="B89" s="45" t="s">
        <v>226</v>
      </c>
      <c r="C89" s="43">
        <v>45342</v>
      </c>
      <c r="D89" s="34" t="s">
        <v>22</v>
      </c>
      <c r="E89" s="52" t="s">
        <v>280</v>
      </c>
      <c r="F89" s="35">
        <v>1472611</v>
      </c>
      <c r="G89" s="35">
        <v>117809</v>
      </c>
      <c r="H89" s="35">
        <f t="shared" si="2"/>
        <v>1590420</v>
      </c>
      <c r="I89" s="49" t="s">
        <v>134</v>
      </c>
    </row>
    <row r="90" spans="1:9" ht="39.75" customHeight="1" x14ac:dyDescent="0.2">
      <c r="A90" s="33">
        <v>89</v>
      </c>
      <c r="B90" s="45" t="s">
        <v>227</v>
      </c>
      <c r="C90" s="43">
        <v>45342</v>
      </c>
      <c r="D90" s="34" t="s">
        <v>22</v>
      </c>
      <c r="E90" s="52" t="s">
        <v>279</v>
      </c>
      <c r="F90" s="35">
        <v>1788919</v>
      </c>
      <c r="G90" s="35">
        <v>178892</v>
      </c>
      <c r="H90" s="35">
        <f t="shared" si="2"/>
        <v>1967811</v>
      </c>
      <c r="I90" s="49" t="s">
        <v>134</v>
      </c>
    </row>
    <row r="91" spans="1:9" ht="39.75" customHeight="1" x14ac:dyDescent="0.2">
      <c r="A91" s="33">
        <v>90</v>
      </c>
      <c r="B91" s="45" t="s">
        <v>228</v>
      </c>
      <c r="C91" s="43">
        <v>45342</v>
      </c>
      <c r="D91" s="34" t="s">
        <v>131</v>
      </c>
      <c r="E91" s="52" t="s">
        <v>280</v>
      </c>
      <c r="F91" s="35">
        <v>527382</v>
      </c>
      <c r="G91" s="35">
        <v>42191</v>
      </c>
      <c r="H91" s="35">
        <f t="shared" si="2"/>
        <v>569573</v>
      </c>
      <c r="I91" s="49" t="s">
        <v>134</v>
      </c>
    </row>
    <row r="92" spans="1:9" ht="39.75" customHeight="1" x14ac:dyDescent="0.2">
      <c r="A92" s="33">
        <v>91</v>
      </c>
      <c r="B92" s="45" t="s">
        <v>229</v>
      </c>
      <c r="C92" s="43">
        <v>45342</v>
      </c>
      <c r="D92" s="34" t="s">
        <v>131</v>
      </c>
      <c r="E92" s="52" t="s">
        <v>279</v>
      </c>
      <c r="F92" s="35">
        <v>586137</v>
      </c>
      <c r="G92" s="35">
        <v>46891</v>
      </c>
      <c r="H92" s="35">
        <f t="shared" si="2"/>
        <v>633028</v>
      </c>
      <c r="I92" s="49" t="s">
        <v>134</v>
      </c>
    </row>
    <row r="93" spans="1:9" ht="39.75" customHeight="1" x14ac:dyDescent="0.2">
      <c r="A93" s="33">
        <v>92</v>
      </c>
      <c r="B93" s="45" t="s">
        <v>230</v>
      </c>
      <c r="C93" s="43">
        <v>45343</v>
      </c>
      <c r="D93" s="34" t="s">
        <v>15</v>
      </c>
      <c r="E93" s="52" t="s">
        <v>278</v>
      </c>
      <c r="F93" s="35">
        <v>157797</v>
      </c>
      <c r="G93" s="35">
        <v>12624</v>
      </c>
      <c r="H93" s="35">
        <f t="shared" si="2"/>
        <v>170421</v>
      </c>
      <c r="I93" s="49" t="s">
        <v>134</v>
      </c>
    </row>
    <row r="94" spans="1:9" ht="39.75" customHeight="1" x14ac:dyDescent="0.2">
      <c r="A94" s="33">
        <v>93</v>
      </c>
      <c r="B94" s="45" t="s">
        <v>231</v>
      </c>
      <c r="C94" s="43">
        <v>45343</v>
      </c>
      <c r="D94" s="34" t="s">
        <v>15</v>
      </c>
      <c r="E94" s="52" t="s">
        <v>277</v>
      </c>
      <c r="F94" s="35">
        <v>47339</v>
      </c>
      <c r="G94" s="35">
        <v>4734</v>
      </c>
      <c r="H94" s="35">
        <f t="shared" si="2"/>
        <v>52073</v>
      </c>
      <c r="I94" s="49" t="s">
        <v>134</v>
      </c>
    </row>
    <row r="95" spans="1:9" ht="39.75" customHeight="1" x14ac:dyDescent="0.2">
      <c r="A95" s="33">
        <v>94</v>
      </c>
      <c r="B95" s="45" t="s">
        <v>232</v>
      </c>
      <c r="C95" s="43">
        <v>45344</v>
      </c>
      <c r="D95" s="34" t="s">
        <v>13</v>
      </c>
      <c r="E95" s="52" t="s">
        <v>281</v>
      </c>
      <c r="F95" s="35">
        <v>3094920</v>
      </c>
      <c r="G95" s="35">
        <v>247593</v>
      </c>
      <c r="H95" s="35">
        <f t="shared" si="2"/>
        <v>3342513</v>
      </c>
      <c r="I95" s="49" t="s">
        <v>134</v>
      </c>
    </row>
    <row r="96" spans="1:9" ht="39.75" customHeight="1" x14ac:dyDescent="0.2">
      <c r="A96" s="33">
        <v>95</v>
      </c>
      <c r="B96" s="45" t="s">
        <v>233</v>
      </c>
      <c r="C96" s="43">
        <v>45358</v>
      </c>
      <c r="D96" s="34" t="s">
        <v>13</v>
      </c>
      <c r="E96" s="52" t="s">
        <v>282</v>
      </c>
      <c r="F96" s="35">
        <v>168411</v>
      </c>
      <c r="G96" s="35">
        <v>16841</v>
      </c>
      <c r="H96" s="35">
        <f t="shared" si="2"/>
        <v>185252</v>
      </c>
      <c r="I96" s="49" t="s">
        <v>135</v>
      </c>
    </row>
    <row r="97" spans="1:9" ht="39.75" customHeight="1" x14ac:dyDescent="0.2">
      <c r="A97" s="33">
        <v>96</v>
      </c>
      <c r="B97" s="45" t="s">
        <v>234</v>
      </c>
      <c r="C97" s="43">
        <v>45359</v>
      </c>
      <c r="D97" s="34" t="s">
        <v>14</v>
      </c>
      <c r="E97" s="52" t="s">
        <v>277</v>
      </c>
      <c r="F97" s="35">
        <v>19008</v>
      </c>
      <c r="G97" s="35">
        <v>1901</v>
      </c>
      <c r="H97" s="35">
        <f t="shared" si="2"/>
        <v>20909</v>
      </c>
      <c r="I97" s="49" t="s">
        <v>135</v>
      </c>
    </row>
    <row r="98" spans="1:9" ht="39.75" customHeight="1" x14ac:dyDescent="0.2">
      <c r="A98" s="33">
        <v>97</v>
      </c>
      <c r="B98" s="45" t="s">
        <v>235</v>
      </c>
      <c r="C98" s="43">
        <v>45360</v>
      </c>
      <c r="D98" s="34" t="s">
        <v>13</v>
      </c>
      <c r="E98" s="52" t="s">
        <v>283</v>
      </c>
      <c r="F98" s="35">
        <v>55529</v>
      </c>
      <c r="G98" s="35">
        <v>4442</v>
      </c>
      <c r="H98" s="35">
        <f t="shared" si="2"/>
        <v>59971</v>
      </c>
      <c r="I98" s="49" t="s">
        <v>135</v>
      </c>
    </row>
    <row r="99" spans="1:9" ht="39.75" customHeight="1" x14ac:dyDescent="0.2">
      <c r="A99" s="33">
        <v>98</v>
      </c>
      <c r="B99" s="45" t="s">
        <v>236</v>
      </c>
      <c r="C99" s="43">
        <v>45362</v>
      </c>
      <c r="D99" s="34" t="s">
        <v>19</v>
      </c>
      <c r="E99" s="52" t="s">
        <v>284</v>
      </c>
      <c r="F99" s="35">
        <v>108090</v>
      </c>
      <c r="G99" s="35">
        <v>10809</v>
      </c>
      <c r="H99" s="35">
        <f t="shared" si="2"/>
        <v>118899</v>
      </c>
      <c r="I99" s="49" t="s">
        <v>135</v>
      </c>
    </row>
    <row r="100" spans="1:9" ht="39.75" customHeight="1" x14ac:dyDescent="0.2">
      <c r="A100" s="33">
        <v>99</v>
      </c>
      <c r="B100" s="45" t="s">
        <v>237</v>
      </c>
      <c r="C100" s="43">
        <v>45362</v>
      </c>
      <c r="D100" s="34" t="s">
        <v>132</v>
      </c>
      <c r="E100" s="52" t="s">
        <v>285</v>
      </c>
      <c r="F100" s="35">
        <v>218263</v>
      </c>
      <c r="G100" s="35">
        <v>17461</v>
      </c>
      <c r="H100" s="35">
        <f t="shared" si="2"/>
        <v>235724</v>
      </c>
      <c r="I100" s="49" t="s">
        <v>135</v>
      </c>
    </row>
    <row r="101" spans="1:9" ht="39.75" customHeight="1" x14ac:dyDescent="0.2">
      <c r="A101" s="33">
        <v>100</v>
      </c>
      <c r="B101" s="45" t="s">
        <v>238</v>
      </c>
      <c r="C101" s="43">
        <v>45362</v>
      </c>
      <c r="D101" s="34" t="s">
        <v>19</v>
      </c>
      <c r="E101" s="52" t="s">
        <v>286</v>
      </c>
      <c r="F101" s="35">
        <v>360301</v>
      </c>
      <c r="G101" s="35">
        <v>28824</v>
      </c>
      <c r="H101" s="35">
        <f t="shared" si="2"/>
        <v>389125</v>
      </c>
      <c r="I101" s="49" t="s">
        <v>135</v>
      </c>
    </row>
    <row r="102" spans="1:9" ht="39.75" customHeight="1" x14ac:dyDescent="0.2">
      <c r="A102" s="33">
        <v>101</v>
      </c>
      <c r="B102" s="45" t="s">
        <v>239</v>
      </c>
      <c r="C102" s="43">
        <v>45362</v>
      </c>
      <c r="D102" s="34" t="s">
        <v>131</v>
      </c>
      <c r="E102" s="52" t="s">
        <v>285</v>
      </c>
      <c r="F102" s="35">
        <v>799927</v>
      </c>
      <c r="G102" s="35">
        <v>63994</v>
      </c>
      <c r="H102" s="35">
        <f t="shared" si="2"/>
        <v>863921</v>
      </c>
      <c r="I102" s="49" t="s">
        <v>135</v>
      </c>
    </row>
    <row r="103" spans="1:9" ht="39.75" customHeight="1" x14ac:dyDescent="0.2">
      <c r="A103" s="33">
        <v>102</v>
      </c>
      <c r="B103" s="45" t="s">
        <v>240</v>
      </c>
      <c r="C103" s="43">
        <v>45362</v>
      </c>
      <c r="D103" s="34" t="s">
        <v>14</v>
      </c>
      <c r="E103" s="52" t="s">
        <v>285</v>
      </c>
      <c r="F103" s="35">
        <v>63360</v>
      </c>
      <c r="G103" s="35">
        <v>5069</v>
      </c>
      <c r="H103" s="35">
        <f t="shared" si="2"/>
        <v>68429</v>
      </c>
      <c r="I103" s="49" t="s">
        <v>135</v>
      </c>
    </row>
    <row r="104" spans="1:9" ht="39.75" customHeight="1" x14ac:dyDescent="0.2">
      <c r="A104" s="33">
        <v>103</v>
      </c>
      <c r="B104" s="45" t="s">
        <v>241</v>
      </c>
      <c r="C104" s="43">
        <v>45362</v>
      </c>
      <c r="D104" s="34" t="s">
        <v>20</v>
      </c>
      <c r="E104" s="52" t="s">
        <v>287</v>
      </c>
      <c r="F104" s="35">
        <v>26790</v>
      </c>
      <c r="G104" s="35">
        <v>2679</v>
      </c>
      <c r="H104" s="35">
        <f t="shared" si="2"/>
        <v>29469</v>
      </c>
      <c r="I104" s="49" t="s">
        <v>135</v>
      </c>
    </row>
    <row r="105" spans="1:9" ht="39.75" customHeight="1" x14ac:dyDescent="0.2">
      <c r="A105" s="33">
        <v>104</v>
      </c>
      <c r="B105" s="45" t="s">
        <v>242</v>
      </c>
      <c r="C105" s="43">
        <v>45362</v>
      </c>
      <c r="D105" s="34" t="s">
        <v>131</v>
      </c>
      <c r="E105" s="52" t="s">
        <v>277</v>
      </c>
      <c r="F105" s="35">
        <v>239978</v>
      </c>
      <c r="G105" s="35">
        <v>23998</v>
      </c>
      <c r="H105" s="35">
        <f t="shared" si="2"/>
        <v>263976</v>
      </c>
      <c r="I105" s="49" t="s">
        <v>135</v>
      </c>
    </row>
    <row r="106" spans="1:9" ht="39.75" customHeight="1" x14ac:dyDescent="0.2">
      <c r="A106" s="33">
        <v>105</v>
      </c>
      <c r="B106" s="45" t="s">
        <v>243</v>
      </c>
      <c r="C106" s="43">
        <v>45362</v>
      </c>
      <c r="D106" s="34" t="s">
        <v>13</v>
      </c>
      <c r="E106" s="52" t="s">
        <v>267</v>
      </c>
      <c r="F106" s="35">
        <v>561372</v>
      </c>
      <c r="G106" s="35">
        <v>44910</v>
      </c>
      <c r="H106" s="35">
        <f t="shared" si="2"/>
        <v>606282</v>
      </c>
      <c r="I106" s="49" t="s">
        <v>135</v>
      </c>
    </row>
    <row r="107" spans="1:9" ht="39.75" customHeight="1" x14ac:dyDescent="0.2">
      <c r="A107" s="33">
        <v>106</v>
      </c>
      <c r="B107" s="45" t="s">
        <v>244</v>
      </c>
      <c r="C107" s="43">
        <v>45362</v>
      </c>
      <c r="D107" s="34" t="s">
        <v>13</v>
      </c>
      <c r="E107" s="52" t="s">
        <v>288</v>
      </c>
      <c r="F107" s="35">
        <v>729783</v>
      </c>
      <c r="G107" s="35">
        <v>58383</v>
      </c>
      <c r="H107" s="35">
        <f t="shared" si="2"/>
        <v>788166</v>
      </c>
      <c r="I107" s="49" t="s">
        <v>135</v>
      </c>
    </row>
    <row r="108" spans="1:9" ht="39.75" customHeight="1" x14ac:dyDescent="0.2">
      <c r="A108" s="33">
        <v>107</v>
      </c>
      <c r="B108" s="45" t="s">
        <v>245</v>
      </c>
      <c r="C108" s="43">
        <v>45362</v>
      </c>
      <c r="D108" s="34" t="s">
        <v>13</v>
      </c>
      <c r="E108" s="52" t="s">
        <v>288</v>
      </c>
      <c r="F108" s="35">
        <v>72188</v>
      </c>
      <c r="G108" s="35">
        <v>5775</v>
      </c>
      <c r="H108" s="35">
        <f t="shared" si="2"/>
        <v>77963</v>
      </c>
      <c r="I108" s="49" t="s">
        <v>135</v>
      </c>
    </row>
    <row r="109" spans="1:9" ht="39.75" customHeight="1" x14ac:dyDescent="0.2">
      <c r="A109" s="33">
        <v>108</v>
      </c>
      <c r="B109" s="45" t="s">
        <v>246</v>
      </c>
      <c r="C109" s="43">
        <v>45362</v>
      </c>
      <c r="D109" s="34" t="s">
        <v>14</v>
      </c>
      <c r="E109" s="52" t="s">
        <v>288</v>
      </c>
      <c r="F109" s="35">
        <v>82367</v>
      </c>
      <c r="G109" s="35">
        <v>6589</v>
      </c>
      <c r="H109" s="35">
        <f t="shared" si="2"/>
        <v>88956</v>
      </c>
      <c r="I109" s="49" t="s">
        <v>135</v>
      </c>
    </row>
    <row r="110" spans="1:9" ht="39.75" customHeight="1" x14ac:dyDescent="0.2">
      <c r="A110" s="33">
        <v>109</v>
      </c>
      <c r="B110" s="45" t="s">
        <v>247</v>
      </c>
      <c r="C110" s="43">
        <v>45362</v>
      </c>
      <c r="D110" s="34" t="s">
        <v>19</v>
      </c>
      <c r="E110" s="52" t="s">
        <v>288</v>
      </c>
      <c r="F110" s="35">
        <v>468392</v>
      </c>
      <c r="G110" s="35">
        <v>37471</v>
      </c>
      <c r="H110" s="35">
        <f t="shared" si="0"/>
        <v>505863</v>
      </c>
      <c r="I110" s="49" t="s">
        <v>135</v>
      </c>
    </row>
    <row r="111" spans="1:9" ht="39.75" customHeight="1" x14ac:dyDescent="0.2">
      <c r="A111" s="33">
        <v>110</v>
      </c>
      <c r="B111" s="45" t="s">
        <v>32</v>
      </c>
      <c r="C111" s="43">
        <v>45362</v>
      </c>
      <c r="D111" s="34" t="s">
        <v>132</v>
      </c>
      <c r="E111" s="52" t="s">
        <v>288</v>
      </c>
      <c r="F111" s="35">
        <v>283742</v>
      </c>
      <c r="G111" s="35">
        <v>22699</v>
      </c>
      <c r="H111" s="35">
        <f t="shared" si="0"/>
        <v>306441</v>
      </c>
      <c r="I111" s="49" t="s">
        <v>135</v>
      </c>
    </row>
    <row r="112" spans="1:9" ht="39.75" customHeight="1" x14ac:dyDescent="0.2">
      <c r="A112" s="33">
        <v>111</v>
      </c>
      <c r="B112" s="45" t="s">
        <v>248</v>
      </c>
      <c r="C112" s="43">
        <v>45362</v>
      </c>
      <c r="D112" s="34" t="s">
        <v>18</v>
      </c>
      <c r="E112" s="52" t="s">
        <v>288</v>
      </c>
      <c r="F112" s="35">
        <v>290230</v>
      </c>
      <c r="G112" s="35">
        <v>23218</v>
      </c>
      <c r="H112" s="35">
        <f t="shared" si="0"/>
        <v>313448</v>
      </c>
      <c r="I112" s="49" t="s">
        <v>135</v>
      </c>
    </row>
    <row r="113" spans="1:9" ht="39.75" customHeight="1" x14ac:dyDescent="0.2">
      <c r="A113" s="33">
        <v>112</v>
      </c>
      <c r="B113" s="45" t="s">
        <v>249</v>
      </c>
      <c r="C113" s="43">
        <v>45362</v>
      </c>
      <c r="D113" s="34" t="s">
        <v>20</v>
      </c>
      <c r="E113" s="52" t="s">
        <v>288</v>
      </c>
      <c r="F113" s="35">
        <v>116089</v>
      </c>
      <c r="G113" s="35">
        <v>9287</v>
      </c>
      <c r="H113" s="35">
        <f t="shared" si="0"/>
        <v>125376</v>
      </c>
      <c r="I113" s="49" t="s">
        <v>135</v>
      </c>
    </row>
    <row r="114" spans="1:9" ht="39.75" customHeight="1" x14ac:dyDescent="0.2">
      <c r="A114" s="33">
        <v>113</v>
      </c>
      <c r="B114" s="45" t="s">
        <v>250</v>
      </c>
      <c r="C114" s="43">
        <v>45362</v>
      </c>
      <c r="D114" s="34" t="s">
        <v>16</v>
      </c>
      <c r="E114" s="52" t="s">
        <v>288</v>
      </c>
      <c r="F114" s="35">
        <v>77393</v>
      </c>
      <c r="G114" s="35">
        <v>6191</v>
      </c>
      <c r="H114" s="35">
        <f t="shared" si="0"/>
        <v>83584</v>
      </c>
      <c r="I114" s="49" t="s">
        <v>135</v>
      </c>
    </row>
    <row r="115" spans="1:9" ht="39.75" customHeight="1" x14ac:dyDescent="0.2">
      <c r="A115" s="33">
        <v>114</v>
      </c>
      <c r="B115" s="45" t="s">
        <v>251</v>
      </c>
      <c r="C115" s="43">
        <v>45362</v>
      </c>
      <c r="D115" s="34" t="s">
        <v>22</v>
      </c>
      <c r="E115" s="52" t="s">
        <v>288</v>
      </c>
      <c r="F115" s="35">
        <v>1496261</v>
      </c>
      <c r="G115" s="35">
        <v>119701</v>
      </c>
      <c r="H115" s="35">
        <f t="shared" si="0"/>
        <v>1615962</v>
      </c>
      <c r="I115" s="49" t="s">
        <v>135</v>
      </c>
    </row>
    <row r="116" spans="1:9" ht="39.75" customHeight="1" x14ac:dyDescent="0.2">
      <c r="A116" s="33">
        <v>115</v>
      </c>
      <c r="B116" s="45" t="s">
        <v>252</v>
      </c>
      <c r="C116" s="43">
        <v>45362</v>
      </c>
      <c r="D116" s="34" t="s">
        <v>131</v>
      </c>
      <c r="E116" s="52" t="s">
        <v>288</v>
      </c>
      <c r="F116" s="35">
        <v>1039905</v>
      </c>
      <c r="G116" s="35">
        <v>83192</v>
      </c>
      <c r="H116" s="35">
        <f t="shared" si="0"/>
        <v>1123097</v>
      </c>
      <c r="I116" s="49" t="s">
        <v>135</v>
      </c>
    </row>
    <row r="117" spans="1:9" ht="39.75" customHeight="1" x14ac:dyDescent="0.2">
      <c r="A117" s="33">
        <v>116</v>
      </c>
      <c r="B117" s="45" t="s">
        <v>253</v>
      </c>
      <c r="C117" s="43">
        <v>45363</v>
      </c>
      <c r="D117" s="34" t="s">
        <v>16</v>
      </c>
      <c r="E117" s="52" t="s">
        <v>270</v>
      </c>
      <c r="F117" s="35">
        <v>1559533</v>
      </c>
      <c r="G117" s="35">
        <v>124763</v>
      </c>
      <c r="H117" s="35">
        <f t="shared" si="0"/>
        <v>1684296</v>
      </c>
      <c r="I117" s="49" t="s">
        <v>135</v>
      </c>
    </row>
    <row r="118" spans="1:9" ht="39.75" customHeight="1" x14ac:dyDescent="0.2">
      <c r="A118" s="33">
        <v>117</v>
      </c>
      <c r="B118" s="45" t="s">
        <v>254</v>
      </c>
      <c r="C118" s="43">
        <v>45363</v>
      </c>
      <c r="D118" s="34" t="s">
        <v>22</v>
      </c>
      <c r="E118" s="52" t="s">
        <v>277</v>
      </c>
      <c r="F118" s="35">
        <v>345291</v>
      </c>
      <c r="G118" s="35">
        <v>34529</v>
      </c>
      <c r="H118" s="35">
        <f t="shared" si="0"/>
        <v>379820</v>
      </c>
      <c r="I118" s="49" t="s">
        <v>135</v>
      </c>
    </row>
    <row r="119" spans="1:9" ht="39.75" customHeight="1" x14ac:dyDescent="0.2">
      <c r="A119" s="33">
        <v>118</v>
      </c>
      <c r="B119" s="45" t="s">
        <v>255</v>
      </c>
      <c r="C119" s="43">
        <v>45364</v>
      </c>
      <c r="D119" s="34" t="s">
        <v>18</v>
      </c>
      <c r="E119" s="52" t="s">
        <v>277</v>
      </c>
      <c r="F119" s="35">
        <v>66976</v>
      </c>
      <c r="G119" s="35">
        <v>6698</v>
      </c>
      <c r="H119" s="35">
        <f t="shared" si="0"/>
        <v>73674</v>
      </c>
      <c r="I119" s="49" t="s">
        <v>135</v>
      </c>
    </row>
    <row r="120" spans="1:9" ht="39.75" customHeight="1" x14ac:dyDescent="0.2">
      <c r="A120" s="33">
        <v>119</v>
      </c>
      <c r="B120" s="45" t="s">
        <v>256</v>
      </c>
      <c r="C120" s="43">
        <v>45364</v>
      </c>
      <c r="D120" s="34" t="s">
        <v>18</v>
      </c>
      <c r="E120" s="52" t="s">
        <v>285</v>
      </c>
      <c r="F120" s="35">
        <v>223254</v>
      </c>
      <c r="G120" s="35">
        <v>17860</v>
      </c>
      <c r="H120" s="35">
        <f t="shared" ref="H120:H125" si="3">+F120+G120</f>
        <v>241114</v>
      </c>
      <c r="I120" s="49" t="s">
        <v>135</v>
      </c>
    </row>
    <row r="121" spans="1:9" ht="39.75" customHeight="1" x14ac:dyDescent="0.2">
      <c r="A121" s="33">
        <v>120</v>
      </c>
      <c r="B121" s="45" t="s">
        <v>257</v>
      </c>
      <c r="C121" s="43">
        <v>45364</v>
      </c>
      <c r="D121" s="34" t="s">
        <v>132</v>
      </c>
      <c r="E121" s="52" t="s">
        <v>263</v>
      </c>
      <c r="F121" s="35">
        <v>65479</v>
      </c>
      <c r="G121" s="35">
        <v>6548</v>
      </c>
      <c r="H121" s="35">
        <f t="shared" si="3"/>
        <v>72027</v>
      </c>
      <c r="I121" s="49" t="s">
        <v>135</v>
      </c>
    </row>
    <row r="122" spans="1:9" ht="39.75" customHeight="1" x14ac:dyDescent="0.2">
      <c r="A122" s="33">
        <v>121</v>
      </c>
      <c r="B122" s="45" t="s">
        <v>258</v>
      </c>
      <c r="C122" s="43">
        <v>45366</v>
      </c>
      <c r="D122" s="34" t="s">
        <v>22</v>
      </c>
      <c r="E122" s="52" t="s">
        <v>267</v>
      </c>
      <c r="F122" s="35">
        <v>1150970</v>
      </c>
      <c r="G122" s="35">
        <v>92078</v>
      </c>
      <c r="H122" s="35">
        <f t="shared" si="3"/>
        <v>1243048</v>
      </c>
      <c r="I122" s="49" t="s">
        <v>135</v>
      </c>
    </row>
    <row r="123" spans="1:9" ht="39.75" customHeight="1" x14ac:dyDescent="0.2">
      <c r="A123" s="33">
        <v>122</v>
      </c>
      <c r="B123" s="69" t="s">
        <v>292</v>
      </c>
      <c r="C123" s="70">
        <v>45366</v>
      </c>
      <c r="D123" s="52" t="s">
        <v>13</v>
      </c>
      <c r="E123" s="52" t="s">
        <v>293</v>
      </c>
      <c r="F123" s="71">
        <v>16659</v>
      </c>
      <c r="G123" s="71">
        <v>1666</v>
      </c>
      <c r="H123" s="35">
        <f t="shared" si="3"/>
        <v>18325</v>
      </c>
      <c r="I123" s="49" t="s">
        <v>135</v>
      </c>
    </row>
    <row r="124" spans="1:9" ht="39.75" customHeight="1" x14ac:dyDescent="0.2">
      <c r="A124" s="33">
        <v>123</v>
      </c>
      <c r="B124" s="45" t="s">
        <v>259</v>
      </c>
      <c r="C124" s="43">
        <v>45368</v>
      </c>
      <c r="D124" s="34" t="s">
        <v>16</v>
      </c>
      <c r="E124" s="52" t="s">
        <v>289</v>
      </c>
      <c r="F124" s="35">
        <v>17860</v>
      </c>
      <c r="G124" s="35">
        <v>1786</v>
      </c>
      <c r="H124" s="35">
        <f t="shared" si="3"/>
        <v>19646</v>
      </c>
      <c r="I124" s="49" t="s">
        <v>135</v>
      </c>
    </row>
    <row r="125" spans="1:9" ht="39.75" customHeight="1" x14ac:dyDescent="0.2">
      <c r="A125" s="33">
        <v>124</v>
      </c>
      <c r="B125" s="45" t="s">
        <v>260</v>
      </c>
      <c r="C125" s="43">
        <v>45370</v>
      </c>
      <c r="D125" s="34" t="s">
        <v>20</v>
      </c>
      <c r="E125" s="52" t="s">
        <v>290</v>
      </c>
      <c r="F125" s="35">
        <v>89300</v>
      </c>
      <c r="G125" s="35">
        <v>7144</v>
      </c>
      <c r="H125" s="35">
        <f t="shared" si="3"/>
        <v>96444</v>
      </c>
      <c r="I125" s="49" t="s">
        <v>135</v>
      </c>
    </row>
    <row r="126" spans="1:9" ht="39.75" customHeight="1" x14ac:dyDescent="0.2">
      <c r="A126" s="33">
        <v>125</v>
      </c>
      <c r="B126" s="45" t="s">
        <v>142</v>
      </c>
      <c r="C126" s="43">
        <v>45373</v>
      </c>
      <c r="D126" s="34" t="s">
        <v>13</v>
      </c>
      <c r="E126" s="52" t="s">
        <v>291</v>
      </c>
      <c r="F126" s="35">
        <v>465960</v>
      </c>
      <c r="G126" s="35">
        <v>37277</v>
      </c>
      <c r="H126" s="35">
        <f t="shared" si="0"/>
        <v>503237</v>
      </c>
      <c r="I126" s="49" t="s">
        <v>135</v>
      </c>
    </row>
    <row r="127" spans="1:9" ht="18.75" customHeight="1" x14ac:dyDescent="0.2">
      <c r="A127" s="37"/>
      <c r="B127" s="37"/>
      <c r="C127" s="39"/>
      <c r="D127" s="66" t="s">
        <v>28</v>
      </c>
      <c r="E127" s="67"/>
      <c r="F127" s="67"/>
      <c r="G127" s="68"/>
      <c r="H127" s="40">
        <f>SUM(H2:H126)</f>
        <v>76416783</v>
      </c>
      <c r="I127" s="38"/>
    </row>
    <row r="128" spans="1:9" ht="18.75" customHeight="1" x14ac:dyDescent="0.2">
      <c r="H128" s="32"/>
    </row>
    <row r="129" spans="6:8" ht="18.75" customHeight="1" x14ac:dyDescent="0.2">
      <c r="H129" s="32"/>
    </row>
    <row r="131" spans="6:8" ht="18.75" customHeight="1" x14ac:dyDescent="0.2">
      <c r="F131" s="44"/>
      <c r="G131" s="44"/>
    </row>
  </sheetData>
  <mergeCells count="1">
    <mergeCell ref="D127:G127"/>
  </mergeCells>
  <conditionalFormatting sqref="B1:B122 B124:B1048576">
    <cfRule type="duplicateValues" dxfId="10" priority="7"/>
  </conditionalFormatting>
  <conditionalFormatting sqref="B2:B122 B124:B126">
    <cfRule type="duplicateValues" dxfId="9" priority="44"/>
  </conditionalFormatting>
  <conditionalFormatting sqref="B123">
    <cfRule type="duplicateValues" dxfId="8" priority="3"/>
  </conditionalFormatting>
  <conditionalFormatting sqref="B123">
    <cfRule type="duplicateValues" dxfId="7" priority="4"/>
  </conditionalFormatting>
  <conditionalFormatting sqref="B123">
    <cfRule type="duplicateValues" dxfId="6" priority="2"/>
  </conditionalFormatting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Tổng </vt:lpstr>
      <vt:lpstr>Chi Tiết</vt:lpstr>
      <vt:lpstr>Hàng trả</vt:lpstr>
      <vt:lpstr>Hỗ trợ</vt:lpstr>
      <vt:lpstr>'Chi Tiết'!Print_Area</vt:lpstr>
      <vt:lpstr>'Chi Tiết'!Print_Titles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2023-05-16T01:18:13Z</cp:lastPrinted>
  <dcterms:created xsi:type="dcterms:W3CDTF">2023-02-25T03:11:04Z</dcterms:created>
  <dcterms:modified xsi:type="dcterms:W3CDTF">2024-04-19T08:29:37Z</dcterms:modified>
</cp:coreProperties>
</file>