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LOTTE\CÔNG NỢ\2024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  <sheet name="Chi tiết công nợ" sheetId="24" r:id="rId5"/>
  </sheets>
  <definedNames>
    <definedName name="_xlnm._FilterDatabase" localSheetId="1" hidden="1">'Chi Tiết'!$A$1:$H$51</definedName>
    <definedName name="_xlnm._FilterDatabase" localSheetId="4" hidden="1">'Chi tiết công nợ'!#REF!</definedName>
    <definedName name="_xlnm._FilterDatabase" localSheetId="2" hidden="1">'Hàng trả'!$A$1:$H$3</definedName>
    <definedName name="_xlnm._FilterDatabase" localSheetId="3" hidden="1">'Hỗ trợ'!$A$1:$I$44</definedName>
    <definedName name="_xlnm.Print_Area" localSheetId="1">'Chi Tiết'!$A$1:$H$51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H81" i="24" l="1"/>
  <c r="H34" i="23" l="1"/>
  <c r="H35" i="23"/>
  <c r="H36" i="23"/>
  <c r="H37" i="23"/>
  <c r="H38" i="23"/>
  <c r="G41" i="20"/>
  <c r="G42" i="20"/>
  <c r="G43" i="20"/>
  <c r="G44" i="20"/>
  <c r="G45" i="20"/>
  <c r="H33" i="23" l="1"/>
  <c r="H39" i="23"/>
  <c r="H40" i="23"/>
  <c r="G36" i="20"/>
  <c r="G37" i="20"/>
  <c r="G38" i="20"/>
  <c r="G39" i="20"/>
  <c r="G40" i="20"/>
  <c r="G19" i="20" l="1"/>
  <c r="G20" i="20"/>
  <c r="G21" i="20"/>
  <c r="G22" i="20"/>
  <c r="G23" i="20"/>
  <c r="G24" i="20"/>
  <c r="G25" i="20"/>
  <c r="G26" i="20"/>
  <c r="G27" i="20"/>
  <c r="G28" i="20"/>
  <c r="G29" i="20"/>
  <c r="H3" i="23" l="1"/>
  <c r="H27" i="23" l="1"/>
  <c r="H28" i="23"/>
  <c r="H29" i="23"/>
  <c r="H30" i="23"/>
  <c r="H31" i="23"/>
  <c r="H32" i="23"/>
  <c r="H41" i="23"/>
  <c r="H42" i="23"/>
  <c r="G34" i="20" l="1"/>
  <c r="G35" i="20"/>
  <c r="G46" i="20"/>
  <c r="G47" i="20"/>
  <c r="G48" i="20"/>
  <c r="G49" i="20"/>
  <c r="G50" i="20"/>
  <c r="H23" i="23" l="1"/>
  <c r="H24" i="23"/>
  <c r="H25" i="23"/>
  <c r="H26" i="23"/>
  <c r="H43" i="23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30" i="20"/>
  <c r="H5" i="23" l="1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F53" i="20" l="1"/>
  <c r="E53" i="20"/>
  <c r="G3" i="20" l="1"/>
  <c r="G31" i="20"/>
  <c r="G32" i="20"/>
  <c r="G33" i="20"/>
  <c r="G2" i="20"/>
  <c r="H4" i="23"/>
  <c r="H2" i="23"/>
  <c r="G2" i="22"/>
  <c r="G3" i="22" l="1"/>
  <c r="H44" i="23"/>
  <c r="G51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<sst xmlns="http://schemas.openxmlformats.org/spreadsheetml/2006/main" count="678" uniqueCount="182">
  <si>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</si>
  <si>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</si>
  <si>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</si>
  <si>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</si>
  <si>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</si>
  <si>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</si>
  <si>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</si>
  <si>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</si>
  <si>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</si>
  <si>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</si>
  <si>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</si>
  <si>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</si>
  <si>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</si>
  <si>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</si>
  <si>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</si>
  <si>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ĐỐNG ĐA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</si>
  <si>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</si>
  <si>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</si>
  <si>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</si>
  <si>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</si>
  <si>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</si>
  <si>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</si>
  <si>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</si>
  <si>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</si>
  <si>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</si>
  <si>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</si>
  <si>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</si>
  <si>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</si>
  <si>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</si>
  <si>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</si>
  <si>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</si>
  <si>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Số tiền chưa thuế</t>
  </si>
  <si>
    <t>CÔNG TY CỔ PHẦN TRUNG TÂM THƯƠNG MẠI LOTTE VIỆT NAM - CHI NHÁNH TÂY HỒ</t>
  </si>
  <si>
    <t>CÔNG TY CỔ PHẦN TRUNG TÂM THƯƠNG MẠI LOTTE VIỆT NAM - CHI NHÁNH TÂN BÌNH</t>
  </si>
  <si>
    <t>PHÍ HOẠT ĐỘNG DÙNG THỬ SẢN PHẨM,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</si>
  <si>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</si>
  <si>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</si>
  <si>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</si>
  <si>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</si>
  <si>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</si>
  <si>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</si>
  <si>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</si>
  <si>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</si>
  <si>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</si>
  <si>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8%</t>
  </si>
  <si>
    <t>0304741634-010</t>
  </si>
  <si>
    <t>LOTTEMART PHÚ THỌ</t>
  </si>
  <si>
    <t>0304741634</t>
  </si>
  <si>
    <t>LOTTE NAM SÀI GÒN</t>
  </si>
  <si>
    <t>0304741634-006</t>
  </si>
  <si>
    <t>0304741634-005</t>
  </si>
  <si>
    <t>0304741634-011</t>
  </si>
  <si>
    <t>0304741634-007</t>
  </si>
  <si>
    <t>0304741634-002</t>
  </si>
  <si>
    <t>0304741634-004</t>
  </si>
  <si>
    <t>0304741634-015</t>
  </si>
  <si>
    <t>0304741634-013</t>
  </si>
  <si>
    <t>0304741634-008</t>
  </si>
  <si>
    <t xml:space="preserve">PHÍ DỊCH VỤ BÁN HÀNG </t>
  </si>
  <si>
    <t>CÔNG TY CỔ PHẦN TRUNG TÂM THƯƠNG MẠI LOTTE VIỆT NAM - CHI NHÁNH BÌNH DƯƠNG</t>
  </si>
  <si>
    <t>1C24MHQ</t>
  </si>
  <si>
    <t>0304741634-003</t>
  </si>
  <si>
    <t/>
  </si>
  <si>
    <t>Bán hàng CÔNG TY CỔ PHẦN TRUNG TÂM THƯƠNG MẠI LOTTE VIỆT NAM - CHI NHÁNH BA ĐÌNH theo hóa đơn 00065294</t>
  </si>
  <si>
    <t>Bán hàng CÔNG TY CỔ PHẦN TRUNG TÂM THƯƠNG MẠI LOTTE VIỆT NAM - CHI NHÁNH TÂY HỒ theo hóa đơn 00065392</t>
  </si>
  <si>
    <t>Bán hàng CÔNG TY CỔ PHẦN TRUNG TÂM THƯƠNG MẠI LOTTE VIỆT NAM - CHI NHÁNH ĐỐNG ĐA theo hóa đơn 00067044</t>
  </si>
  <si>
    <t>Bán hàng CÔNG TY CỔ PHẦN TRUNG TÂM THƯƠNG MẠI LOTTE VIỆT NAM - CHI NHÁNH TÂY HỒ theo hóa đơn 00067046</t>
  </si>
  <si>
    <t>Bán hàng CÔNG TY CỔ PHẦN TRUNG TÂM THƯƠNG MẠI LOTTE VIỆT NAM - CHI NHÁNH TÂY HỒ theo hóa đơn 00067276</t>
  </si>
  <si>
    <t>THEO DÕI CÔNG NỢ / CTY LOTTE - 31/12/2024</t>
  </si>
  <si>
    <t>Bảng kê hóa đơn tháng 12.2024</t>
  </si>
  <si>
    <t>Thanh toán tháng 12.2024</t>
  </si>
  <si>
    <t>00068592</t>
  </si>
  <si>
    <t>00068634</t>
  </si>
  <si>
    <t>00068674</t>
  </si>
  <si>
    <t>00068675</t>
  </si>
  <si>
    <t>00068676</t>
  </si>
  <si>
    <t>00068842</t>
  </si>
  <si>
    <t>00068856</t>
  </si>
  <si>
    <t>00068857</t>
  </si>
  <si>
    <t>00068874</t>
  </si>
  <si>
    <t>00069726</t>
  </si>
  <si>
    <t>00069767</t>
  </si>
  <si>
    <t>00069877</t>
  </si>
  <si>
    <t>00069878</t>
  </si>
  <si>
    <t>00070143</t>
  </si>
  <si>
    <t>00070279</t>
  </si>
  <si>
    <t>00070280</t>
  </si>
  <si>
    <t>00070281</t>
  </si>
  <si>
    <t>00070322</t>
  </si>
  <si>
    <t>00070426</t>
  </si>
  <si>
    <t>00070474</t>
  </si>
  <si>
    <t>00070475</t>
  </si>
  <si>
    <t>00070748</t>
  </si>
  <si>
    <t>00071289</t>
  </si>
  <si>
    <t>00071335</t>
  </si>
  <si>
    <t>00071620</t>
  </si>
  <si>
    <t>00071684</t>
  </si>
  <si>
    <t>00071785</t>
  </si>
  <si>
    <t>00071786</t>
  </si>
  <si>
    <t>00071800</t>
  </si>
  <si>
    <t>00071811</t>
  </si>
  <si>
    <t>00071919</t>
  </si>
  <si>
    <t>00071939</t>
  </si>
  <si>
    <t>00071954</t>
  </si>
  <si>
    <t>00071955</t>
  </si>
  <si>
    <t>00072758</t>
  </si>
  <si>
    <t>00073312</t>
  </si>
  <si>
    <t>00073313</t>
  </si>
  <si>
    <t>00073464</t>
  </si>
  <si>
    <t>00073504</t>
  </si>
  <si>
    <t>00073505</t>
  </si>
  <si>
    <t>00073506</t>
  </si>
  <si>
    <t>00074524</t>
  </si>
  <si>
    <t>00074813</t>
  </si>
  <si>
    <t>00074914</t>
  </si>
  <si>
    <t>00074919</t>
  </si>
  <si>
    <t>00074929</t>
  </si>
  <si>
    <t>00074985</t>
  </si>
  <si>
    <t>00074986</t>
  </si>
  <si>
    <t>00075053</t>
  </si>
  <si>
    <t>CÔNG TY CỔ PHẦN TRUNG TÂM THƯƠNG MẠI LOTTE VIỆT NAM - CHI NHÁNH ĐÀ NẴNG</t>
  </si>
  <si>
    <t>CÔNG TY CỔ PHẦN TRUNG TÂM THƯƠNG MẠI LOTTE VIỆT NAM - CHI NHÁNH ĐỒNG NAI</t>
  </si>
  <si>
    <t>00001984</t>
  </si>
  <si>
    <t>00012272</t>
  </si>
  <si>
    <t>00014251</t>
  </si>
  <si>
    <t>00008427</t>
  </si>
  <si>
    <t>00009561</t>
  </si>
  <si>
    <t>00009802</t>
  </si>
  <si>
    <t>00010084</t>
  </si>
  <si>
    <t>00010141</t>
  </si>
  <si>
    <t>00012645</t>
  </si>
  <si>
    <t>00009435</t>
  </si>
  <si>
    <t>00009474</t>
  </si>
  <si>
    <t>00009689</t>
  </si>
  <si>
    <t>00011818</t>
  </si>
  <si>
    <t>00012071</t>
  </si>
  <si>
    <t>00008609</t>
  </si>
  <si>
    <t>00008712</t>
  </si>
  <si>
    <t>00008713</t>
  </si>
  <si>
    <t>00006380</t>
  </si>
  <si>
    <t>00009707</t>
  </si>
  <si>
    <t>00010125</t>
  </si>
  <si>
    <t>00014628</t>
  </si>
  <si>
    <t>00007920</t>
  </si>
  <si>
    <t>00008309</t>
  </si>
  <si>
    <t>00009850</t>
  </si>
  <si>
    <t>00008575</t>
  </si>
  <si>
    <t>00009007</t>
  </si>
  <si>
    <t>00006524</t>
  </si>
  <si>
    <t>00007296</t>
  </si>
  <si>
    <t>00001968</t>
  </si>
  <si>
    <t>00001969</t>
  </si>
  <si>
    <t>00001970</t>
  </si>
  <si>
    <t>00001971</t>
  </si>
  <si>
    <t>00001972</t>
  </si>
  <si>
    <t>00001973</t>
  </si>
  <si>
    <t>00001974</t>
  </si>
  <si>
    <t>00001975</t>
  </si>
  <si>
    <t>00001976</t>
  </si>
  <si>
    <t>00001977</t>
  </si>
  <si>
    <t>00001978</t>
  </si>
  <si>
    <t>00001979</t>
  </si>
  <si>
    <t>00001980</t>
  </si>
  <si>
    <t>Tiền phạt do vi phạm giao hàng T10.2024 - NAM SÀI GÒN</t>
  </si>
  <si>
    <t>Tiền phạt do vi phạm giao hàng T10.2024</t>
  </si>
  <si>
    <t xml:space="preserve">PHÍ HỖ TRỢ SINH NHẬT </t>
  </si>
  <si>
    <t xml:space="preserve">PHI HO TRO SINH NHAT </t>
  </si>
  <si>
    <t>PHÍ VẬN CHUYỂN HÀNG LẠNH THÁNG 11/2024</t>
  </si>
  <si>
    <t>Chiết khấu cơ bản tháng 11/2024 - 6.5%</t>
  </si>
  <si>
    <t>Bán hàng CÔNG TY CỔ PHẦN TRUNG TÂM THƯƠNG MẠI LOTTE VIỆT NAM - CHI NHÁNH BA ĐÌNH theo hóa đơn 00068634</t>
  </si>
  <si>
    <t>Bán hàng CÔNG TY CỔ PHẦN TRUNG TÂM THƯƠNG MẠI LOTTE VIỆT NAM - CHI NHÁNH ĐỐNG ĐA theo hóa đơn 00068842</t>
  </si>
  <si>
    <t>Bán hàng CÔNG TY CỔ PHẦN TRUNG TÂM THƯƠNG MẠI LOTTE VIỆT NAM - CHI NHÁNH BA ĐÌNH theo hóa đơn 00069767</t>
  </si>
  <si>
    <t>0304741634-009</t>
  </si>
  <si>
    <t>TC241210-01013-00229</t>
  </si>
  <si>
    <t>Bán hàng CÔNG TY CỔ PHẦN TRUNG TÂM THƯƠNG MẠI LOTTE VIỆT NAM - CHI NHÁNH TÂY HỒ theo hóa đơn 00071289</t>
  </si>
  <si>
    <t>0304741634-001</t>
  </si>
  <si>
    <t>LOTTE MART NHA TRANG GOLD COAST</t>
  </si>
  <si>
    <t>Bán hàng CÔNG TY CỔ PHẦN TRUNG TÂM THƯƠNG MẠI LOTTE VIỆT NAM - CHI NHÁNH TÂY HỒ theo hóa đơn 00071939</t>
  </si>
  <si>
    <t>241224-01001-00065 - LOTTE NAM SÀI GÒN</t>
  </si>
  <si>
    <t>Bán hàng CÔNG TY CỔ PHẦN TRUNG TÂM THƯƠNG MẠI LOTTE VIỆT NAM - CHI NHÁNH BA ĐÌNH theo hóa đơn 00074524</t>
  </si>
  <si>
    <t>Tiền phạt do vi phạm giao hàng T10.2024 (hoàn lại do thu dư)</t>
  </si>
  <si>
    <t>KKKNT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</si>
</sst>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1" applyNumberFormat="1" applyFont="1" applyAlignment="1">
      <alignment horizontal="left"/>
    </xf>
    <xf numFmtId="165" fontId="12" fillId="0" borderId="5" xfId="1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0" fontId="10" fillId="4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4" fillId="5" borderId="6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38" fontId="14" fillId="5" borderId="7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/>
    </xf>
    <xf numFmtId="0" fontId="15" fillId="0" borderId="9" xfId="0" applyNumberFormat="1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38" fontId="15" fillId="0" borderId="9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14" fontId="15" fillId="0" borderId="0" xfId="0" applyNumberFormat="1" applyFont="1" applyBorder="1" applyAlignment="1">
      <alignment horizontal="left" vertical="center"/>
    </xf>
    <xf numFmtId="0" fontId="15" fillId="0" borderId="9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right" vertical="center"/>
    </xf>
    <xf numFmtId="38" fontId="0" fillId="0" borderId="0" xfId="0" applyNumberForma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G16" sqref="G16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66" t="s">
        <v>68</v>
      </c>
      <c r="B1" s="66"/>
      <c r="C1" s="66"/>
      <c r="D1" s="66"/>
      <c r="E1" s="66"/>
      <c r="F1" s="66"/>
      <c r="G1" s="66"/>
    </row>
    <row r="2" spans="1:11" ht="31.5" x14ac:dyDescent="0.25">
      <c r="A2" s="13" t="s">
        <v>1</v>
      </c>
      <c r="B2" s="14" t="s">
        <v>2</v>
      </c>
      <c r="C2" s="23" t="s">
        <v>3</v>
      </c>
      <c r="D2" s="23" t="s">
        <v>0</v>
      </c>
      <c r="E2" s="14" t="s">
        <v>4</v>
      </c>
      <c r="F2" s="14" t="s">
        <v>5</v>
      </c>
      <c r="G2" s="14" t="s">
        <v>29</v>
      </c>
      <c r="H2" s="7"/>
      <c r="I2" s="7"/>
    </row>
    <row r="3" spans="1:11" ht="15.75" x14ac:dyDescent="0.25">
      <c r="A3" s="26"/>
      <c r="B3" s="27" t="s">
        <v>9</v>
      </c>
      <c r="C3" s="72">
        <v>87643114</v>
      </c>
      <c r="D3" s="73"/>
      <c r="E3" s="27"/>
      <c r="F3" s="27"/>
      <c r="G3" s="27"/>
      <c r="H3" s="7"/>
      <c r="I3" s="7"/>
      <c r="J3" s="47"/>
      <c r="K3" s="47"/>
    </row>
    <row r="4" spans="1:11" ht="15.75" x14ac:dyDescent="0.25">
      <c r="A4" s="12"/>
      <c r="B4" s="8" t="s">
        <v>69</v>
      </c>
      <c r="C4" s="9">
        <v>144905191</v>
      </c>
      <c r="D4" s="9">
        <v>11592412</v>
      </c>
      <c r="E4" s="9"/>
      <c r="F4" s="10"/>
      <c r="G4" s="10"/>
      <c r="H4" s="47"/>
      <c r="I4" s="50"/>
    </row>
    <row r="5" spans="1:11" ht="15.75" x14ac:dyDescent="0.25">
      <c r="A5" s="22"/>
      <c r="B5" s="21"/>
      <c r="C5" s="9"/>
      <c r="D5" s="9"/>
      <c r="E5" s="9"/>
      <c r="F5" s="10"/>
      <c r="G5" s="11"/>
    </row>
    <row r="6" spans="1:11" ht="15.75" x14ac:dyDescent="0.25">
      <c r="A6" s="67" t="s">
        <v>6</v>
      </c>
      <c r="B6" s="68"/>
      <c r="C6" s="15">
        <f>SUM(C4:C4)</f>
        <v>144905191</v>
      </c>
      <c r="D6" s="15">
        <f>SUM(D4:D4)</f>
        <v>11592412</v>
      </c>
      <c r="E6" s="15"/>
      <c r="F6" s="17"/>
      <c r="G6" s="15"/>
    </row>
    <row r="7" spans="1:11" ht="15.75" x14ac:dyDescent="0.25">
      <c r="A7" s="12"/>
      <c r="B7" s="21" t="s">
        <v>30</v>
      </c>
      <c r="C7" s="9"/>
      <c r="D7" s="9"/>
      <c r="E7" s="9">
        <v>385774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67" t="s">
        <v>7</v>
      </c>
      <c r="B9" s="68"/>
      <c r="C9" s="15"/>
      <c r="D9" s="15"/>
      <c r="E9" s="15">
        <f>SUM(E7:E8)</f>
        <v>385774</v>
      </c>
      <c r="F9" s="17"/>
      <c r="G9" s="18"/>
      <c r="I9" s="47"/>
    </row>
    <row r="10" spans="1:11" ht="15.75" x14ac:dyDescent="0.25">
      <c r="A10" s="12"/>
      <c r="B10" s="21" t="s">
        <v>5</v>
      </c>
      <c r="C10" s="9"/>
      <c r="D10" s="9"/>
      <c r="E10" s="9"/>
      <c r="F10" s="10">
        <v>18014039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67" t="s">
        <v>28</v>
      </c>
      <c r="B12" s="68"/>
      <c r="C12" s="15"/>
      <c r="D12" s="15"/>
      <c r="E12" s="15"/>
      <c r="F12" s="15">
        <f>SUM(F10:F11)</f>
        <v>18014039</v>
      </c>
      <c r="G12" s="18"/>
    </row>
    <row r="13" spans="1:11" ht="15.75" x14ac:dyDescent="0.25">
      <c r="A13" s="12"/>
      <c r="B13" s="21" t="s">
        <v>70</v>
      </c>
      <c r="C13" s="9"/>
      <c r="D13" s="9"/>
      <c r="E13" s="9"/>
      <c r="F13" s="10"/>
      <c r="G13" s="10">
        <v>73996631</v>
      </c>
      <c r="H13" s="47"/>
    </row>
    <row r="14" spans="1:11" ht="15.75" x14ac:dyDescent="0.25">
      <c r="A14" s="12"/>
      <c r="B14" s="8"/>
      <c r="C14" s="9"/>
      <c r="D14" s="9"/>
      <c r="E14" s="9"/>
      <c r="F14" s="10"/>
      <c r="G14" s="10"/>
    </row>
    <row r="15" spans="1:11" ht="15.75" x14ac:dyDescent="0.25">
      <c r="A15" s="67" t="s">
        <v>8</v>
      </c>
      <c r="B15" s="68"/>
      <c r="C15" s="19"/>
      <c r="D15" s="19"/>
      <c r="E15" s="16"/>
      <c r="F15" s="18"/>
      <c r="G15" s="20">
        <f>SUM(G13:G14)</f>
        <v>73996631</v>
      </c>
      <c r="I15" s="46"/>
      <c r="J15" s="47"/>
    </row>
    <row r="16" spans="1:11" ht="21.75" customHeight="1" x14ac:dyDescent="0.3">
      <c r="A16" s="69" t="s">
        <v>10</v>
      </c>
      <c r="B16" s="70"/>
      <c r="C16" s="70"/>
      <c r="D16" s="70"/>
      <c r="E16" s="70"/>
      <c r="F16" s="71"/>
      <c r="G16" s="28">
        <f>C3+C6+D6-E9-F12-G15</f>
        <v>151744273</v>
      </c>
      <c r="I16" s="46"/>
      <c r="J16" s="47"/>
    </row>
    <row r="17" spans="1:10" ht="15.75" x14ac:dyDescent="0.25">
      <c r="A17" s="2"/>
      <c r="B17" s="5"/>
      <c r="C17" s="24"/>
      <c r="D17" s="24"/>
      <c r="E17" s="3"/>
      <c r="G17" s="47"/>
      <c r="I17" s="47"/>
      <c r="J17" s="47"/>
    </row>
    <row r="18" spans="1:10" ht="15.75" x14ac:dyDescent="0.25">
      <c r="A18" s="2"/>
      <c r="B18" s="5"/>
      <c r="C18" s="24"/>
      <c r="D18" s="24"/>
      <c r="E18" s="3"/>
      <c r="G18" s="47"/>
      <c r="I18" s="46"/>
      <c r="J18" s="47"/>
    </row>
    <row r="19" spans="1:10" ht="15.75" x14ac:dyDescent="0.25">
      <c r="A19" s="2"/>
      <c r="B19" s="5"/>
      <c r="C19" s="24"/>
      <c r="D19" s="24"/>
      <c r="E19" s="3"/>
      <c r="F19" s="1"/>
      <c r="G19" s="47"/>
      <c r="I19" s="47"/>
    </row>
    <row r="20" spans="1:10" ht="15.75" x14ac:dyDescent="0.25">
      <c r="A20" s="6"/>
      <c r="C20" s="25"/>
      <c r="D20" s="25"/>
      <c r="E20" s="4"/>
      <c r="F20" s="1"/>
      <c r="G20" s="47"/>
      <c r="H20" s="46"/>
    </row>
    <row r="21" spans="1:10" ht="15.75" x14ac:dyDescent="0.25">
      <c r="F21" s="1"/>
      <c r="G21" s="48"/>
      <c r="H21" s="46"/>
    </row>
    <row r="22" spans="1:10" x14ac:dyDescent="0.25">
      <c r="G22" s="47"/>
      <c r="H22" s="46"/>
    </row>
    <row r="23" spans="1:10" x14ac:dyDescent="0.25">
      <c r="H23" s="46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1.710937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29" t="s">
        <v>24</v>
      </c>
      <c r="F1" s="29" t="s">
        <v>0</v>
      </c>
      <c r="G1" s="29" t="s">
        <v>25</v>
      </c>
      <c r="H1" s="31" t="s">
        <v>26</v>
      </c>
    </row>
    <row r="2" spans="1:8" ht="39.75" customHeight="1" x14ac:dyDescent="0.2">
      <c r="A2" s="33">
        <v>1</v>
      </c>
      <c r="B2" s="45" t="s">
        <v>71</v>
      </c>
      <c r="C2" s="43">
        <v>45628</v>
      </c>
      <c r="D2" s="34" t="s">
        <v>19</v>
      </c>
      <c r="E2" s="35">
        <v>1428792</v>
      </c>
      <c r="F2" s="35">
        <v>114303</v>
      </c>
      <c r="G2" s="35">
        <f>+E2+F2</f>
        <v>1543095</v>
      </c>
      <c r="H2" s="36"/>
    </row>
    <row r="3" spans="1:8" ht="39.75" customHeight="1" x14ac:dyDescent="0.2">
      <c r="A3" s="33">
        <v>2</v>
      </c>
      <c r="B3" s="45" t="s">
        <v>72</v>
      </c>
      <c r="C3" s="43">
        <v>45628</v>
      </c>
      <c r="D3" s="34" t="s">
        <v>18</v>
      </c>
      <c r="E3" s="35">
        <v>1024150</v>
      </c>
      <c r="F3" s="35">
        <v>81932</v>
      </c>
      <c r="G3" s="35">
        <f t="shared" ref="G3:G33" si="0">+E3+F3</f>
        <v>1106082</v>
      </c>
      <c r="H3" s="36"/>
    </row>
    <row r="4" spans="1:8" ht="39.75" customHeight="1" x14ac:dyDescent="0.2">
      <c r="A4" s="33">
        <v>3</v>
      </c>
      <c r="B4" s="45" t="s">
        <v>73</v>
      </c>
      <c r="C4" s="43">
        <v>45628</v>
      </c>
      <c r="D4" s="34" t="s">
        <v>16</v>
      </c>
      <c r="E4" s="35">
        <v>2603590</v>
      </c>
      <c r="F4" s="35">
        <v>208287</v>
      </c>
      <c r="G4" s="35">
        <f t="shared" ref="G4:G30" si="1">+E4+F4</f>
        <v>2811877</v>
      </c>
      <c r="H4" s="36"/>
    </row>
    <row r="5" spans="1:8" ht="39.75" customHeight="1" x14ac:dyDescent="0.2">
      <c r="A5" s="33">
        <v>4</v>
      </c>
      <c r="B5" s="45" t="s">
        <v>74</v>
      </c>
      <c r="C5" s="43">
        <v>45628</v>
      </c>
      <c r="D5" s="34" t="s">
        <v>20</v>
      </c>
      <c r="E5" s="35">
        <v>2048300</v>
      </c>
      <c r="F5" s="35">
        <v>163864</v>
      </c>
      <c r="G5" s="35">
        <f t="shared" si="1"/>
        <v>2212164</v>
      </c>
      <c r="H5" s="36"/>
    </row>
    <row r="6" spans="1:8" ht="39.75" customHeight="1" x14ac:dyDescent="0.2">
      <c r="A6" s="33">
        <v>5</v>
      </c>
      <c r="B6" s="45" t="s">
        <v>75</v>
      </c>
      <c r="C6" s="43">
        <v>45628</v>
      </c>
      <c r="D6" s="34" t="s">
        <v>21</v>
      </c>
      <c r="E6" s="35">
        <v>4904840</v>
      </c>
      <c r="F6" s="35">
        <v>392387</v>
      </c>
      <c r="G6" s="35">
        <f t="shared" si="1"/>
        <v>5297227</v>
      </c>
      <c r="H6" s="36"/>
    </row>
    <row r="7" spans="1:8" ht="39.75" customHeight="1" x14ac:dyDescent="0.2">
      <c r="A7" s="33">
        <v>6</v>
      </c>
      <c r="B7" s="45" t="s">
        <v>76</v>
      </c>
      <c r="C7" s="43">
        <v>45630</v>
      </c>
      <c r="D7" s="34" t="s">
        <v>15</v>
      </c>
      <c r="E7" s="35">
        <v>595330</v>
      </c>
      <c r="F7" s="35">
        <v>47626</v>
      </c>
      <c r="G7" s="35">
        <f t="shared" si="1"/>
        <v>642956</v>
      </c>
      <c r="H7" s="36"/>
    </row>
    <row r="8" spans="1:8" ht="39.75" customHeight="1" x14ac:dyDescent="0.2">
      <c r="A8" s="33">
        <v>7</v>
      </c>
      <c r="B8" s="45" t="s">
        <v>77</v>
      </c>
      <c r="C8" s="43">
        <v>45631</v>
      </c>
      <c r="D8" s="34" t="s">
        <v>59</v>
      </c>
      <c r="E8" s="35">
        <v>1214838</v>
      </c>
      <c r="F8" s="35">
        <v>97187</v>
      </c>
      <c r="G8" s="35">
        <f t="shared" si="1"/>
        <v>1312025</v>
      </c>
      <c r="H8" s="36"/>
    </row>
    <row r="9" spans="1:8" ht="39.75" customHeight="1" x14ac:dyDescent="0.2">
      <c r="A9" s="33">
        <v>8</v>
      </c>
      <c r="B9" s="45" t="s">
        <v>78</v>
      </c>
      <c r="C9" s="43">
        <v>45631</v>
      </c>
      <c r="D9" s="34" t="s">
        <v>59</v>
      </c>
      <c r="E9" s="35">
        <v>2429676</v>
      </c>
      <c r="F9" s="35">
        <v>194374</v>
      </c>
      <c r="G9" s="35">
        <f t="shared" si="1"/>
        <v>2624050</v>
      </c>
      <c r="H9" s="36"/>
    </row>
    <row r="10" spans="1:8" ht="39.75" customHeight="1" x14ac:dyDescent="0.2">
      <c r="A10" s="33">
        <v>9</v>
      </c>
      <c r="B10" s="45" t="s">
        <v>79</v>
      </c>
      <c r="C10" s="43">
        <v>45631</v>
      </c>
      <c r="D10" s="34" t="s">
        <v>33</v>
      </c>
      <c r="E10" s="35">
        <v>614490</v>
      </c>
      <c r="F10" s="35">
        <v>49159</v>
      </c>
      <c r="G10" s="35">
        <f t="shared" si="1"/>
        <v>663649</v>
      </c>
      <c r="H10" s="36"/>
    </row>
    <row r="11" spans="1:8" ht="39.75" customHeight="1" x14ac:dyDescent="0.2">
      <c r="A11" s="33">
        <v>10</v>
      </c>
      <c r="B11" s="45" t="s">
        <v>80</v>
      </c>
      <c r="C11" s="43">
        <v>45632</v>
      </c>
      <c r="D11" s="34" t="s">
        <v>33</v>
      </c>
      <c r="E11" s="35">
        <v>761918</v>
      </c>
      <c r="F11" s="35">
        <v>60953</v>
      </c>
      <c r="G11" s="35">
        <f t="shared" si="1"/>
        <v>822871</v>
      </c>
      <c r="H11" s="36"/>
    </row>
    <row r="12" spans="1:8" ht="39.75" customHeight="1" x14ac:dyDescent="0.2">
      <c r="A12" s="33">
        <v>11</v>
      </c>
      <c r="B12" s="45" t="s">
        <v>81</v>
      </c>
      <c r="C12" s="43">
        <v>45632</v>
      </c>
      <c r="D12" s="34" t="s">
        <v>18</v>
      </c>
      <c r="E12" s="35">
        <v>2476520</v>
      </c>
      <c r="F12" s="35">
        <v>198122</v>
      </c>
      <c r="G12" s="35">
        <f t="shared" si="1"/>
        <v>2674642</v>
      </c>
      <c r="H12" s="36"/>
    </row>
    <row r="13" spans="1:8" ht="39.75" customHeight="1" x14ac:dyDescent="0.2">
      <c r="A13" s="33">
        <v>12</v>
      </c>
      <c r="B13" s="45" t="s">
        <v>82</v>
      </c>
      <c r="C13" s="43">
        <v>45632</v>
      </c>
      <c r="D13" s="34" t="s">
        <v>17</v>
      </c>
      <c r="E13" s="35">
        <v>869201</v>
      </c>
      <c r="F13" s="35">
        <v>69536</v>
      </c>
      <c r="G13" s="35">
        <f t="shared" si="1"/>
        <v>938737</v>
      </c>
      <c r="H13" s="36"/>
    </row>
    <row r="14" spans="1:8" ht="39.75" customHeight="1" x14ac:dyDescent="0.2">
      <c r="A14" s="33">
        <v>13</v>
      </c>
      <c r="B14" s="45" t="s">
        <v>83</v>
      </c>
      <c r="C14" s="43">
        <v>45632</v>
      </c>
      <c r="D14" s="34" t="s">
        <v>14</v>
      </c>
      <c r="E14" s="35">
        <v>1166905</v>
      </c>
      <c r="F14" s="35">
        <v>93352</v>
      </c>
      <c r="G14" s="35">
        <f t="shared" si="1"/>
        <v>1260257</v>
      </c>
      <c r="H14" s="36"/>
    </row>
    <row r="15" spans="1:8" ht="39.75" customHeight="1" x14ac:dyDescent="0.2">
      <c r="A15" s="33">
        <v>14</v>
      </c>
      <c r="B15" s="45" t="s">
        <v>84</v>
      </c>
      <c r="C15" s="43">
        <v>45633</v>
      </c>
      <c r="D15" s="34" t="s">
        <v>13</v>
      </c>
      <c r="E15" s="35">
        <v>2618930</v>
      </c>
      <c r="F15" s="35">
        <v>209514</v>
      </c>
      <c r="G15" s="35">
        <f t="shared" si="1"/>
        <v>2828444</v>
      </c>
      <c r="H15" s="36"/>
    </row>
    <row r="16" spans="1:8" ht="39.75" customHeight="1" x14ac:dyDescent="0.2">
      <c r="A16" s="33">
        <v>15</v>
      </c>
      <c r="B16" s="45" t="s">
        <v>85</v>
      </c>
      <c r="C16" s="43">
        <v>45635</v>
      </c>
      <c r="D16" s="34" t="s">
        <v>120</v>
      </c>
      <c r="E16" s="35">
        <v>832940</v>
      </c>
      <c r="F16" s="35">
        <v>66635</v>
      </c>
      <c r="G16" s="35">
        <f t="shared" si="1"/>
        <v>899575</v>
      </c>
      <c r="H16" s="36"/>
    </row>
    <row r="17" spans="1:8" ht="39.75" customHeight="1" x14ac:dyDescent="0.2">
      <c r="A17" s="33">
        <v>16</v>
      </c>
      <c r="B17" s="45" t="s">
        <v>86</v>
      </c>
      <c r="C17" s="43">
        <v>45635</v>
      </c>
      <c r="D17" s="34" t="s">
        <v>14</v>
      </c>
      <c r="E17" s="35">
        <v>1368965</v>
      </c>
      <c r="F17" s="35">
        <v>109517</v>
      </c>
      <c r="G17" s="35">
        <f t="shared" si="1"/>
        <v>1478482</v>
      </c>
      <c r="H17" s="36"/>
    </row>
    <row r="18" spans="1:8" ht="39.75" customHeight="1" x14ac:dyDescent="0.2">
      <c r="A18" s="33">
        <v>17</v>
      </c>
      <c r="B18" s="45" t="s">
        <v>87</v>
      </c>
      <c r="C18" s="43">
        <v>45635</v>
      </c>
      <c r="D18" s="34" t="s">
        <v>21</v>
      </c>
      <c r="E18" s="35">
        <v>4997640</v>
      </c>
      <c r="F18" s="35">
        <v>399811</v>
      </c>
      <c r="G18" s="35">
        <f t="shared" si="1"/>
        <v>5397451</v>
      </c>
      <c r="H18" s="36"/>
    </row>
    <row r="19" spans="1:8" ht="39.75" customHeight="1" x14ac:dyDescent="0.2">
      <c r="A19" s="33">
        <v>18</v>
      </c>
      <c r="B19" s="45" t="s">
        <v>88</v>
      </c>
      <c r="C19" s="43">
        <v>45636</v>
      </c>
      <c r="D19" s="34" t="s">
        <v>33</v>
      </c>
      <c r="E19" s="35">
        <v>536025</v>
      </c>
      <c r="F19" s="35">
        <v>42882</v>
      </c>
      <c r="G19" s="35">
        <f t="shared" ref="G19:G29" si="2">+E19+F19</f>
        <v>578907</v>
      </c>
      <c r="H19" s="49"/>
    </row>
    <row r="20" spans="1:8" ht="39.75" customHeight="1" x14ac:dyDescent="0.2">
      <c r="A20" s="33">
        <v>19</v>
      </c>
      <c r="B20" s="45" t="s">
        <v>89</v>
      </c>
      <c r="C20" s="43">
        <v>45637</v>
      </c>
      <c r="D20" s="34" t="s">
        <v>19</v>
      </c>
      <c r="E20" s="35">
        <v>2035950</v>
      </c>
      <c r="F20" s="35">
        <v>162876</v>
      </c>
      <c r="G20" s="35">
        <f t="shared" si="2"/>
        <v>2198826</v>
      </c>
      <c r="H20" s="49"/>
    </row>
    <row r="21" spans="1:8" ht="39.75" customHeight="1" x14ac:dyDescent="0.2">
      <c r="A21" s="33">
        <v>20</v>
      </c>
      <c r="B21" s="45" t="s">
        <v>90</v>
      </c>
      <c r="C21" s="43">
        <v>45637</v>
      </c>
      <c r="D21" s="34" t="s">
        <v>20</v>
      </c>
      <c r="E21" s="35">
        <v>1665880</v>
      </c>
      <c r="F21" s="35">
        <v>133270</v>
      </c>
      <c r="G21" s="35">
        <f t="shared" si="2"/>
        <v>1799150</v>
      </c>
      <c r="H21" s="49"/>
    </row>
    <row r="22" spans="1:8" ht="39.75" customHeight="1" x14ac:dyDescent="0.2">
      <c r="A22" s="33">
        <v>21</v>
      </c>
      <c r="B22" s="45" t="s">
        <v>91</v>
      </c>
      <c r="C22" s="43">
        <v>45637</v>
      </c>
      <c r="D22" s="34" t="s">
        <v>17</v>
      </c>
      <c r="E22" s="35">
        <v>832940</v>
      </c>
      <c r="F22" s="35">
        <v>66635</v>
      </c>
      <c r="G22" s="35">
        <f t="shared" si="2"/>
        <v>899575</v>
      </c>
      <c r="H22" s="49"/>
    </row>
    <row r="23" spans="1:8" ht="39.75" customHeight="1" x14ac:dyDescent="0.2">
      <c r="A23" s="33">
        <v>22</v>
      </c>
      <c r="B23" s="45" t="s">
        <v>92</v>
      </c>
      <c r="C23" s="43">
        <v>45638</v>
      </c>
      <c r="D23" s="34" t="s">
        <v>59</v>
      </c>
      <c r="E23" s="35">
        <v>1190660</v>
      </c>
      <c r="F23" s="35">
        <v>95253</v>
      </c>
      <c r="G23" s="35">
        <f t="shared" si="2"/>
        <v>1285913</v>
      </c>
      <c r="H23" s="49"/>
    </row>
    <row r="24" spans="1:8" ht="39.75" customHeight="1" x14ac:dyDescent="0.2">
      <c r="A24" s="33">
        <v>23</v>
      </c>
      <c r="B24" s="45" t="s">
        <v>93</v>
      </c>
      <c r="C24" s="43">
        <v>45638</v>
      </c>
      <c r="D24" s="34" t="s">
        <v>32</v>
      </c>
      <c r="E24" s="35">
        <v>2441015</v>
      </c>
      <c r="F24" s="35">
        <v>195281</v>
      </c>
      <c r="G24" s="35">
        <f t="shared" si="2"/>
        <v>2636296</v>
      </c>
      <c r="H24" s="49"/>
    </row>
    <row r="25" spans="1:8" ht="39.75" customHeight="1" x14ac:dyDescent="0.2">
      <c r="A25" s="33">
        <v>24</v>
      </c>
      <c r="B25" s="45" t="s">
        <v>94</v>
      </c>
      <c r="C25" s="43">
        <v>45639</v>
      </c>
      <c r="D25" s="34" t="s">
        <v>13</v>
      </c>
      <c r="E25" s="35">
        <v>4047200</v>
      </c>
      <c r="F25" s="35">
        <v>323776</v>
      </c>
      <c r="G25" s="35">
        <f t="shared" si="2"/>
        <v>4370976</v>
      </c>
      <c r="H25" s="49"/>
    </row>
    <row r="26" spans="1:8" ht="39.75" customHeight="1" x14ac:dyDescent="0.2">
      <c r="A26" s="33">
        <v>25</v>
      </c>
      <c r="B26" s="45" t="s">
        <v>95</v>
      </c>
      <c r="C26" s="43">
        <v>45640</v>
      </c>
      <c r="D26" s="34" t="s">
        <v>19</v>
      </c>
      <c r="E26" s="35">
        <v>3512120</v>
      </c>
      <c r="F26" s="35">
        <v>280970</v>
      </c>
      <c r="G26" s="35">
        <f t="shared" si="2"/>
        <v>3793090</v>
      </c>
      <c r="H26" s="49"/>
    </row>
    <row r="27" spans="1:8" ht="39.75" customHeight="1" x14ac:dyDescent="0.2">
      <c r="A27" s="33">
        <v>26</v>
      </c>
      <c r="B27" s="45" t="s">
        <v>96</v>
      </c>
      <c r="C27" s="43">
        <v>45642</v>
      </c>
      <c r="D27" s="34" t="s">
        <v>121</v>
      </c>
      <c r="E27" s="35">
        <v>832940</v>
      </c>
      <c r="F27" s="35">
        <v>66635</v>
      </c>
      <c r="G27" s="35">
        <f t="shared" si="2"/>
        <v>899575</v>
      </c>
      <c r="H27" s="49"/>
    </row>
    <row r="28" spans="1:8" ht="39.75" customHeight="1" x14ac:dyDescent="0.2">
      <c r="A28" s="33">
        <v>27</v>
      </c>
      <c r="B28" s="45" t="s">
        <v>97</v>
      </c>
      <c r="C28" s="43">
        <v>45642</v>
      </c>
      <c r="D28" s="34" t="s">
        <v>16</v>
      </c>
      <c r="E28" s="35">
        <v>2559625</v>
      </c>
      <c r="F28" s="35">
        <v>204770</v>
      </c>
      <c r="G28" s="35">
        <f t="shared" si="2"/>
        <v>2764395</v>
      </c>
      <c r="H28" s="49"/>
    </row>
    <row r="29" spans="1:8" ht="39.75" customHeight="1" x14ac:dyDescent="0.2">
      <c r="A29" s="33">
        <v>28</v>
      </c>
      <c r="B29" s="45" t="s">
        <v>98</v>
      </c>
      <c r="C29" s="43">
        <v>45642</v>
      </c>
      <c r="D29" s="34" t="s">
        <v>20</v>
      </c>
      <c r="E29" s="35">
        <v>2498820</v>
      </c>
      <c r="F29" s="35">
        <v>199906</v>
      </c>
      <c r="G29" s="35">
        <f t="shared" si="2"/>
        <v>2698726</v>
      </c>
      <c r="H29" s="49"/>
    </row>
    <row r="30" spans="1:8" ht="39.75" customHeight="1" x14ac:dyDescent="0.2">
      <c r="A30" s="33">
        <v>29</v>
      </c>
      <c r="B30" s="45" t="s">
        <v>99</v>
      </c>
      <c r="C30" s="43">
        <v>45643</v>
      </c>
      <c r="D30" s="34" t="s">
        <v>59</v>
      </c>
      <c r="E30" s="35">
        <v>1249410</v>
      </c>
      <c r="F30" s="35">
        <v>99953</v>
      </c>
      <c r="G30" s="35">
        <f t="shared" si="1"/>
        <v>1349363</v>
      </c>
      <c r="H30" s="36"/>
    </row>
    <row r="31" spans="1:8" ht="39.75" customHeight="1" x14ac:dyDescent="0.2">
      <c r="A31" s="33">
        <v>30</v>
      </c>
      <c r="B31" s="34" t="s">
        <v>100</v>
      </c>
      <c r="C31" s="43">
        <v>45643</v>
      </c>
      <c r="D31" s="34" t="s">
        <v>13</v>
      </c>
      <c r="E31" s="35">
        <v>1249410</v>
      </c>
      <c r="F31" s="35">
        <v>99953</v>
      </c>
      <c r="G31" s="35">
        <f t="shared" si="0"/>
        <v>1349363</v>
      </c>
      <c r="H31" s="36"/>
    </row>
    <row r="32" spans="1:8" ht="39.75" customHeight="1" x14ac:dyDescent="0.2">
      <c r="A32" s="33">
        <v>31</v>
      </c>
      <c r="B32" s="34" t="s">
        <v>101</v>
      </c>
      <c r="C32" s="43">
        <v>45644</v>
      </c>
      <c r="D32" s="34" t="s">
        <v>19</v>
      </c>
      <c r="E32" s="35">
        <v>3273955</v>
      </c>
      <c r="F32" s="35">
        <v>261916</v>
      </c>
      <c r="G32" s="35">
        <f t="shared" si="0"/>
        <v>3535871</v>
      </c>
      <c r="H32" s="36"/>
    </row>
    <row r="33" spans="1:8" ht="39.75" customHeight="1" x14ac:dyDescent="0.2">
      <c r="A33" s="33">
        <v>32</v>
      </c>
      <c r="B33" s="34" t="s">
        <v>102</v>
      </c>
      <c r="C33" s="43">
        <v>45644</v>
      </c>
      <c r="D33" s="34" t="s">
        <v>32</v>
      </c>
      <c r="E33" s="35">
        <v>5129545</v>
      </c>
      <c r="F33" s="35">
        <v>410364</v>
      </c>
      <c r="G33" s="35">
        <f t="shared" si="0"/>
        <v>5539909</v>
      </c>
      <c r="H33" s="36"/>
    </row>
    <row r="34" spans="1:8" ht="39.75" customHeight="1" x14ac:dyDescent="0.2">
      <c r="A34" s="33">
        <v>33</v>
      </c>
      <c r="B34" s="34" t="s">
        <v>103</v>
      </c>
      <c r="C34" s="43">
        <v>45644</v>
      </c>
      <c r="D34" s="34" t="s">
        <v>14</v>
      </c>
      <c r="E34" s="35">
        <v>832940</v>
      </c>
      <c r="F34" s="35">
        <v>66635</v>
      </c>
      <c r="G34" s="35">
        <f t="shared" ref="G34:G50" si="3">+E34+F34</f>
        <v>899575</v>
      </c>
      <c r="H34" s="36"/>
    </row>
    <row r="35" spans="1:8" ht="39.75" customHeight="1" x14ac:dyDescent="0.2">
      <c r="A35" s="33">
        <v>34</v>
      </c>
      <c r="B35" s="34" t="s">
        <v>104</v>
      </c>
      <c r="C35" s="43">
        <v>45644</v>
      </c>
      <c r="D35" s="34" t="s">
        <v>20</v>
      </c>
      <c r="E35" s="35">
        <v>1665880</v>
      </c>
      <c r="F35" s="35">
        <v>133270</v>
      </c>
      <c r="G35" s="35">
        <f t="shared" si="3"/>
        <v>1799150</v>
      </c>
      <c r="H35" s="36"/>
    </row>
    <row r="36" spans="1:8" ht="39.75" customHeight="1" x14ac:dyDescent="0.2">
      <c r="A36" s="33">
        <v>35</v>
      </c>
      <c r="B36" s="34" t="s">
        <v>105</v>
      </c>
      <c r="C36" s="43">
        <v>45645</v>
      </c>
      <c r="D36" s="34" t="s">
        <v>33</v>
      </c>
      <c r="E36" s="35">
        <v>761918</v>
      </c>
      <c r="F36" s="35">
        <v>60953</v>
      </c>
      <c r="G36" s="35">
        <f t="shared" ref="G36:G40" si="4">+E36+F36</f>
        <v>822871</v>
      </c>
      <c r="H36" s="49"/>
    </row>
    <row r="37" spans="1:8" ht="39.75" customHeight="1" x14ac:dyDescent="0.2">
      <c r="A37" s="33">
        <v>36</v>
      </c>
      <c r="B37" s="34" t="s">
        <v>106</v>
      </c>
      <c r="C37" s="43">
        <v>45649</v>
      </c>
      <c r="D37" s="34" t="s">
        <v>20</v>
      </c>
      <c r="E37" s="35">
        <v>2381320</v>
      </c>
      <c r="F37" s="35">
        <v>190506</v>
      </c>
      <c r="G37" s="35">
        <f t="shared" si="4"/>
        <v>2571826</v>
      </c>
      <c r="H37" s="49"/>
    </row>
    <row r="38" spans="1:8" ht="39.75" customHeight="1" x14ac:dyDescent="0.2">
      <c r="A38" s="33">
        <v>37</v>
      </c>
      <c r="B38" s="34" t="s">
        <v>107</v>
      </c>
      <c r="C38" s="43">
        <v>45649</v>
      </c>
      <c r="D38" s="34" t="s">
        <v>16</v>
      </c>
      <c r="E38" s="35">
        <v>4286310</v>
      </c>
      <c r="F38" s="35">
        <v>342905</v>
      </c>
      <c r="G38" s="35">
        <f t="shared" si="4"/>
        <v>4629215</v>
      </c>
      <c r="H38" s="49"/>
    </row>
    <row r="39" spans="1:8" ht="39.75" customHeight="1" x14ac:dyDescent="0.2">
      <c r="A39" s="33">
        <v>38</v>
      </c>
      <c r="B39" s="34" t="s">
        <v>108</v>
      </c>
      <c r="C39" s="43">
        <v>45651</v>
      </c>
      <c r="D39" s="34" t="s">
        <v>13</v>
      </c>
      <c r="E39" s="35">
        <v>5119250</v>
      </c>
      <c r="F39" s="35">
        <v>409540</v>
      </c>
      <c r="G39" s="35">
        <f t="shared" si="4"/>
        <v>5528790</v>
      </c>
      <c r="H39" s="49"/>
    </row>
    <row r="40" spans="1:8" ht="39.75" customHeight="1" x14ac:dyDescent="0.2">
      <c r="A40" s="33">
        <v>39</v>
      </c>
      <c r="B40" s="34" t="s">
        <v>109</v>
      </c>
      <c r="C40" s="43">
        <v>45651</v>
      </c>
      <c r="D40" s="34" t="s">
        <v>17</v>
      </c>
      <c r="E40" s="35">
        <v>832940</v>
      </c>
      <c r="F40" s="35">
        <v>66635</v>
      </c>
      <c r="G40" s="35">
        <f t="shared" si="4"/>
        <v>899575</v>
      </c>
      <c r="H40" s="49"/>
    </row>
    <row r="41" spans="1:8" ht="39.75" customHeight="1" x14ac:dyDescent="0.2">
      <c r="A41" s="33">
        <v>40</v>
      </c>
      <c r="B41" s="34" t="s">
        <v>110</v>
      </c>
      <c r="C41" s="43">
        <v>45651</v>
      </c>
      <c r="D41" s="34" t="s">
        <v>21</v>
      </c>
      <c r="E41" s="35">
        <v>10712820</v>
      </c>
      <c r="F41" s="35">
        <v>857026</v>
      </c>
      <c r="G41" s="35">
        <f t="shared" ref="G41:G45" si="5">+E41+F41</f>
        <v>11569846</v>
      </c>
      <c r="H41" s="49"/>
    </row>
    <row r="42" spans="1:8" ht="39.75" customHeight="1" x14ac:dyDescent="0.2">
      <c r="A42" s="33">
        <v>41</v>
      </c>
      <c r="B42" s="34" t="s">
        <v>111</v>
      </c>
      <c r="C42" s="43">
        <v>45651</v>
      </c>
      <c r="D42" s="34" t="s">
        <v>20</v>
      </c>
      <c r="E42" s="35">
        <v>2024580</v>
      </c>
      <c r="F42" s="35">
        <v>161966</v>
      </c>
      <c r="G42" s="35">
        <f t="shared" si="5"/>
        <v>2186546</v>
      </c>
      <c r="H42" s="49"/>
    </row>
    <row r="43" spans="1:8" ht="39.75" customHeight="1" x14ac:dyDescent="0.2">
      <c r="A43" s="33">
        <v>42</v>
      </c>
      <c r="B43" s="34" t="s">
        <v>112</v>
      </c>
      <c r="C43" s="43">
        <v>45652</v>
      </c>
      <c r="D43" s="34" t="s">
        <v>18</v>
      </c>
      <c r="E43" s="35">
        <v>1118699</v>
      </c>
      <c r="F43" s="35">
        <v>89496</v>
      </c>
      <c r="G43" s="35">
        <f t="shared" si="5"/>
        <v>1208195</v>
      </c>
      <c r="H43" s="49"/>
    </row>
    <row r="44" spans="1:8" ht="39.75" customHeight="1" x14ac:dyDescent="0.2">
      <c r="A44" s="33">
        <v>43</v>
      </c>
      <c r="B44" s="34" t="s">
        <v>113</v>
      </c>
      <c r="C44" s="43">
        <v>45653</v>
      </c>
      <c r="D44" s="34" t="s">
        <v>14</v>
      </c>
      <c r="E44" s="35">
        <v>1785435</v>
      </c>
      <c r="F44" s="35">
        <v>142835</v>
      </c>
      <c r="G44" s="35">
        <f t="shared" si="5"/>
        <v>1928270</v>
      </c>
      <c r="H44" s="49"/>
    </row>
    <row r="45" spans="1:8" ht="39.75" customHeight="1" x14ac:dyDescent="0.2">
      <c r="A45" s="33">
        <v>44</v>
      </c>
      <c r="B45" s="34" t="s">
        <v>114</v>
      </c>
      <c r="C45" s="43">
        <v>45656</v>
      </c>
      <c r="D45" s="34" t="s">
        <v>33</v>
      </c>
      <c r="E45" s="35">
        <v>987974</v>
      </c>
      <c r="F45" s="35">
        <v>79038</v>
      </c>
      <c r="G45" s="35">
        <f t="shared" si="5"/>
        <v>1067012</v>
      </c>
      <c r="H45" s="49"/>
    </row>
    <row r="46" spans="1:8" ht="39.75" customHeight="1" x14ac:dyDescent="0.2">
      <c r="A46" s="33">
        <v>45</v>
      </c>
      <c r="B46" s="34" t="s">
        <v>115</v>
      </c>
      <c r="C46" s="43">
        <v>45656</v>
      </c>
      <c r="D46" s="34" t="s">
        <v>19</v>
      </c>
      <c r="E46" s="35">
        <v>3273990</v>
      </c>
      <c r="F46" s="35">
        <v>261919</v>
      </c>
      <c r="G46" s="35">
        <f t="shared" si="3"/>
        <v>3535909</v>
      </c>
      <c r="H46" s="36"/>
    </row>
    <row r="47" spans="1:8" ht="39.75" customHeight="1" x14ac:dyDescent="0.2">
      <c r="A47" s="33">
        <v>46</v>
      </c>
      <c r="B47" s="34" t="s">
        <v>116</v>
      </c>
      <c r="C47" s="43">
        <v>45656</v>
      </c>
      <c r="D47" s="34" t="s">
        <v>19</v>
      </c>
      <c r="E47" s="35">
        <v>8333450</v>
      </c>
      <c r="F47" s="35">
        <v>666676</v>
      </c>
      <c r="G47" s="35">
        <f t="shared" si="3"/>
        <v>9000126</v>
      </c>
      <c r="H47" s="36"/>
    </row>
    <row r="48" spans="1:8" ht="39.75" customHeight="1" x14ac:dyDescent="0.2">
      <c r="A48" s="33">
        <v>47</v>
      </c>
      <c r="B48" s="34" t="s">
        <v>117</v>
      </c>
      <c r="C48" s="43">
        <v>45656</v>
      </c>
      <c r="D48" s="34" t="s">
        <v>14</v>
      </c>
      <c r="E48" s="35">
        <v>2201905</v>
      </c>
      <c r="F48" s="35">
        <v>176152</v>
      </c>
      <c r="G48" s="35">
        <f t="shared" si="3"/>
        <v>2378057</v>
      </c>
      <c r="H48" s="36"/>
    </row>
    <row r="49" spans="1:8" ht="39.75" customHeight="1" x14ac:dyDescent="0.2">
      <c r="A49" s="33">
        <v>48</v>
      </c>
      <c r="B49" s="34" t="s">
        <v>118</v>
      </c>
      <c r="C49" s="43">
        <v>45656</v>
      </c>
      <c r="D49" s="34" t="s">
        <v>20</v>
      </c>
      <c r="E49" s="35">
        <v>2977110</v>
      </c>
      <c r="F49" s="35">
        <v>238169</v>
      </c>
      <c r="G49" s="35">
        <f t="shared" si="3"/>
        <v>3215279</v>
      </c>
      <c r="H49" s="36"/>
    </row>
    <row r="50" spans="1:8" ht="39.75" customHeight="1" x14ac:dyDescent="0.2">
      <c r="A50" s="33">
        <v>49</v>
      </c>
      <c r="B50" s="34" t="s">
        <v>119</v>
      </c>
      <c r="C50" s="43">
        <v>45657</v>
      </c>
      <c r="D50" s="34" t="s">
        <v>13</v>
      </c>
      <c r="E50" s="35">
        <v>30596150</v>
      </c>
      <c r="F50" s="35">
        <v>2447692</v>
      </c>
      <c r="G50" s="35">
        <f t="shared" si="3"/>
        <v>33043842</v>
      </c>
      <c r="H50" s="36"/>
    </row>
    <row r="51" spans="1:8" ht="18.75" customHeight="1" x14ac:dyDescent="0.2">
      <c r="A51" s="37"/>
      <c r="B51" s="37"/>
      <c r="C51" s="39"/>
      <c r="D51" s="74" t="s">
        <v>27</v>
      </c>
      <c r="E51" s="75"/>
      <c r="F51" s="76"/>
      <c r="G51" s="40">
        <f>SUM(G2:G50)</f>
        <v>156497603</v>
      </c>
      <c r="H51" s="38"/>
    </row>
    <row r="52" spans="1:8" ht="18.75" customHeight="1" x14ac:dyDescent="0.2">
      <c r="G52" s="32"/>
    </row>
    <row r="53" spans="1:8" ht="18.75" customHeight="1" x14ac:dyDescent="0.2">
      <c r="E53" s="44">
        <f>+SUM(E2:E50)</f>
        <v>144905191</v>
      </c>
      <c r="F53" s="44">
        <f>+SUM(F2:F50)</f>
        <v>11592412</v>
      </c>
      <c r="G53" s="32"/>
    </row>
    <row r="55" spans="1:8" ht="18.75" customHeight="1" x14ac:dyDescent="0.2">
      <c r="E55" s="44"/>
      <c r="F55" s="44"/>
    </row>
  </sheetData>
  <autoFilter ref="A1:H51"/>
  <mergeCells count="1">
    <mergeCell ref="D51:F51"/>
  </mergeCells>
  <conditionalFormatting sqref="B3:B30">
    <cfRule type="duplicateValues" dxfId="9" priority="2"/>
  </conditionalFormatting>
  <conditionalFormatting sqref="B2">
    <cfRule type="duplicateValues" dxfId="8" priority="1"/>
  </conditionalFormatting>
  <conditionalFormatting sqref="B31:B50">
    <cfRule type="duplicateValues" dxfId="7" priority="63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0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29" t="s">
        <v>31</v>
      </c>
      <c r="F1" s="29" t="s">
        <v>0</v>
      </c>
      <c r="G1" s="29" t="s">
        <v>25</v>
      </c>
      <c r="H1" s="31" t="s">
        <v>26</v>
      </c>
    </row>
    <row r="2" spans="1:12" ht="39.75" customHeight="1" x14ac:dyDescent="0.25">
      <c r="A2" s="33">
        <v>1</v>
      </c>
      <c r="B2" s="45" t="s">
        <v>122</v>
      </c>
      <c r="C2" s="43">
        <v>45653</v>
      </c>
      <c r="D2" s="34" t="s">
        <v>21</v>
      </c>
      <c r="E2" s="35">
        <v>357198</v>
      </c>
      <c r="F2" s="35">
        <v>28576</v>
      </c>
      <c r="G2" s="35">
        <f>+E2+F2</f>
        <v>385774</v>
      </c>
      <c r="H2" s="36"/>
      <c r="L2"/>
    </row>
    <row r="3" spans="1:12" ht="18.75" customHeight="1" x14ac:dyDescent="0.25">
      <c r="A3" s="37"/>
      <c r="B3" s="37"/>
      <c r="C3" s="39"/>
      <c r="D3" s="74" t="s">
        <v>27</v>
      </c>
      <c r="E3" s="75"/>
      <c r="F3" s="76"/>
      <c r="G3" s="40">
        <f>SUM(G2:G2)</f>
        <v>385774</v>
      </c>
      <c r="H3" s="38"/>
      <c r="J3"/>
      <c r="K3"/>
      <c r="L3"/>
    </row>
    <row r="4" spans="1:12" ht="18.75" customHeight="1" x14ac:dyDescent="0.25">
      <c r="G4" s="32"/>
      <c r="J4"/>
      <c r="K4"/>
      <c r="L4"/>
    </row>
    <row r="5" spans="1:12" ht="18.75" customHeight="1" x14ac:dyDescent="0.25">
      <c r="G5" s="32"/>
      <c r="J5"/>
      <c r="K5"/>
      <c r="L5"/>
    </row>
    <row r="6" spans="1:12" ht="18.75" customHeight="1" x14ac:dyDescent="0.25">
      <c r="J6"/>
      <c r="K6"/>
      <c r="L6"/>
    </row>
    <row r="7" spans="1:12" ht="18.75" customHeight="1" x14ac:dyDescent="0.25">
      <c r="E7" s="44"/>
      <c r="F7" s="44"/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</sheetData>
  <autoFilter ref="A1:H3"/>
  <mergeCells count="1">
    <mergeCell ref="D3:F3"/>
  </mergeCells>
  <conditionalFormatting sqref="B2">
    <cfRule type="duplicateValues" dxfId="6" priority="68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zoomScaleNormal="100" workbookViewId="0">
      <pane ySplit="1" topLeftCell="A37" activePane="bottomLeft" state="frozen"/>
      <selection pane="bottomLeft" activeCell="H44" sqref="H44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51" t="s">
        <v>2</v>
      </c>
      <c r="F1" s="29" t="s">
        <v>31</v>
      </c>
      <c r="G1" s="29" t="s">
        <v>0</v>
      </c>
      <c r="H1" s="29" t="s">
        <v>25</v>
      </c>
      <c r="I1" s="31" t="s">
        <v>26</v>
      </c>
    </row>
    <row r="2" spans="1:9" ht="39.75" customHeight="1" x14ac:dyDescent="0.2">
      <c r="A2" s="33">
        <v>1</v>
      </c>
      <c r="B2" s="45" t="s">
        <v>123</v>
      </c>
      <c r="C2" s="43">
        <v>45635</v>
      </c>
      <c r="D2" s="34" t="s">
        <v>19</v>
      </c>
      <c r="E2" s="52" t="s">
        <v>34</v>
      </c>
      <c r="F2" s="35">
        <v>128099</v>
      </c>
      <c r="G2" s="35">
        <v>12810</v>
      </c>
      <c r="H2" s="35">
        <f>+F2+G2</f>
        <v>140909</v>
      </c>
      <c r="I2" s="36"/>
    </row>
    <row r="3" spans="1:9" ht="39.75" customHeight="1" x14ac:dyDescent="0.2">
      <c r="A3" s="33">
        <v>2</v>
      </c>
      <c r="B3" s="45" t="s">
        <v>124</v>
      </c>
      <c r="C3" s="43">
        <v>45636</v>
      </c>
      <c r="D3" s="34" t="s">
        <v>13</v>
      </c>
      <c r="E3" s="52" t="s">
        <v>34</v>
      </c>
      <c r="F3" s="35">
        <v>225854</v>
      </c>
      <c r="G3" s="35">
        <v>22585</v>
      </c>
      <c r="H3" s="35">
        <f>+F3+G3</f>
        <v>248439</v>
      </c>
      <c r="I3" s="49"/>
    </row>
    <row r="4" spans="1:9" ht="39.75" customHeight="1" x14ac:dyDescent="0.2">
      <c r="A4" s="33">
        <v>3</v>
      </c>
      <c r="B4" s="45" t="s">
        <v>125</v>
      </c>
      <c r="C4" s="43">
        <v>45636</v>
      </c>
      <c r="D4" s="34" t="s">
        <v>18</v>
      </c>
      <c r="E4" s="52" t="s">
        <v>58</v>
      </c>
      <c r="F4" s="35">
        <v>226172</v>
      </c>
      <c r="G4" s="35">
        <v>18094</v>
      </c>
      <c r="H4" s="35">
        <f t="shared" ref="H4" si="0">+F4+G4</f>
        <v>244266</v>
      </c>
      <c r="I4" s="36"/>
    </row>
    <row r="5" spans="1:9" ht="39.75" customHeight="1" x14ac:dyDescent="0.2">
      <c r="A5" s="33">
        <v>4</v>
      </c>
      <c r="B5" s="45" t="s">
        <v>126</v>
      </c>
      <c r="C5" s="43">
        <v>45636</v>
      </c>
      <c r="D5" s="34" t="s">
        <v>16</v>
      </c>
      <c r="E5" s="52" t="s">
        <v>34</v>
      </c>
      <c r="F5" s="35">
        <v>104668</v>
      </c>
      <c r="G5" s="35">
        <v>10467</v>
      </c>
      <c r="H5" s="35">
        <f t="shared" ref="H5:H22" si="1">+F5+G5</f>
        <v>115135</v>
      </c>
      <c r="I5" s="36"/>
    </row>
    <row r="6" spans="1:9" ht="39.75" customHeight="1" x14ac:dyDescent="0.2">
      <c r="A6" s="33">
        <v>5</v>
      </c>
      <c r="B6" s="45" t="s">
        <v>127</v>
      </c>
      <c r="C6" s="43">
        <v>45636</v>
      </c>
      <c r="D6" s="34" t="s">
        <v>14</v>
      </c>
      <c r="E6" s="52" t="s">
        <v>34</v>
      </c>
      <c r="F6" s="35">
        <v>74859</v>
      </c>
      <c r="G6" s="35">
        <v>7486</v>
      </c>
      <c r="H6" s="35">
        <f t="shared" si="1"/>
        <v>82345</v>
      </c>
      <c r="I6" s="36"/>
    </row>
    <row r="7" spans="1:9" ht="39.75" customHeight="1" x14ac:dyDescent="0.2">
      <c r="A7" s="33">
        <v>6</v>
      </c>
      <c r="B7" s="45" t="s">
        <v>62</v>
      </c>
      <c r="C7" s="43">
        <v>45636</v>
      </c>
      <c r="D7" s="34" t="s">
        <v>13</v>
      </c>
      <c r="E7" s="52" t="s">
        <v>163</v>
      </c>
      <c r="F7" s="35">
        <v>190506</v>
      </c>
      <c r="G7" s="35">
        <v>0</v>
      </c>
      <c r="H7" s="35">
        <f t="shared" si="1"/>
        <v>190506</v>
      </c>
      <c r="I7" s="36"/>
    </row>
    <row r="8" spans="1:9" ht="39.75" customHeight="1" x14ac:dyDescent="0.2">
      <c r="A8" s="33">
        <v>7</v>
      </c>
      <c r="B8" s="45" t="s">
        <v>62</v>
      </c>
      <c r="C8" s="43">
        <v>45636</v>
      </c>
      <c r="D8" s="34" t="s">
        <v>19</v>
      </c>
      <c r="E8" s="52" t="s">
        <v>164</v>
      </c>
      <c r="F8" s="35">
        <v>95252</v>
      </c>
      <c r="G8" s="35">
        <v>0</v>
      </c>
      <c r="H8" s="35">
        <f t="shared" si="1"/>
        <v>95252</v>
      </c>
      <c r="I8" s="36"/>
    </row>
    <row r="9" spans="1:9" ht="39.75" customHeight="1" x14ac:dyDescent="0.2">
      <c r="A9" s="33">
        <v>8</v>
      </c>
      <c r="B9" s="45" t="s">
        <v>128</v>
      </c>
      <c r="C9" s="43">
        <v>45637</v>
      </c>
      <c r="D9" s="34" t="s">
        <v>14</v>
      </c>
      <c r="E9" s="52" t="s">
        <v>58</v>
      </c>
      <c r="F9" s="35">
        <v>249531</v>
      </c>
      <c r="G9" s="35">
        <v>19962</v>
      </c>
      <c r="H9" s="35">
        <f t="shared" si="1"/>
        <v>269493</v>
      </c>
      <c r="I9" s="36"/>
    </row>
    <row r="10" spans="1:9" ht="39.75" customHeight="1" x14ac:dyDescent="0.2">
      <c r="A10" s="33">
        <v>9</v>
      </c>
      <c r="B10" s="45" t="s">
        <v>129</v>
      </c>
      <c r="C10" s="43">
        <v>45638</v>
      </c>
      <c r="D10" s="34" t="s">
        <v>17</v>
      </c>
      <c r="E10" s="52" t="s">
        <v>34</v>
      </c>
      <c r="F10" s="35">
        <v>22443</v>
      </c>
      <c r="G10" s="35">
        <v>2244</v>
      </c>
      <c r="H10" s="35">
        <f t="shared" si="1"/>
        <v>24687</v>
      </c>
      <c r="I10" s="36"/>
    </row>
    <row r="11" spans="1:9" ht="39.75" customHeight="1" x14ac:dyDescent="0.2">
      <c r="A11" s="33">
        <v>10</v>
      </c>
      <c r="B11" s="45" t="s">
        <v>130</v>
      </c>
      <c r="C11" s="43">
        <v>45638</v>
      </c>
      <c r="D11" s="34" t="s">
        <v>19</v>
      </c>
      <c r="E11" s="52" t="s">
        <v>58</v>
      </c>
      <c r="F11" s="35">
        <v>426996</v>
      </c>
      <c r="G11" s="35">
        <v>34160</v>
      </c>
      <c r="H11" s="35">
        <f t="shared" si="1"/>
        <v>461156</v>
      </c>
      <c r="I11" s="36"/>
    </row>
    <row r="12" spans="1:9" ht="39.75" customHeight="1" x14ac:dyDescent="0.2">
      <c r="A12" s="33">
        <v>11</v>
      </c>
      <c r="B12" s="45" t="s">
        <v>131</v>
      </c>
      <c r="C12" s="43">
        <v>45638</v>
      </c>
      <c r="D12" s="34" t="s">
        <v>20</v>
      </c>
      <c r="E12" s="52" t="s">
        <v>58</v>
      </c>
      <c r="F12" s="35">
        <v>716518</v>
      </c>
      <c r="G12" s="35">
        <v>57321</v>
      </c>
      <c r="H12" s="35">
        <f t="shared" si="1"/>
        <v>773839</v>
      </c>
      <c r="I12" s="36"/>
    </row>
    <row r="13" spans="1:9" ht="39.75" customHeight="1" x14ac:dyDescent="0.2">
      <c r="A13" s="33">
        <v>12</v>
      </c>
      <c r="B13" s="45" t="s">
        <v>132</v>
      </c>
      <c r="C13" s="43">
        <v>45638</v>
      </c>
      <c r="D13" s="34" t="s">
        <v>20</v>
      </c>
      <c r="E13" s="52" t="s">
        <v>34</v>
      </c>
      <c r="F13" s="35">
        <v>214955</v>
      </c>
      <c r="G13" s="35">
        <v>21496</v>
      </c>
      <c r="H13" s="35">
        <f t="shared" si="1"/>
        <v>236451</v>
      </c>
      <c r="I13" s="36"/>
    </row>
    <row r="14" spans="1:9" ht="39.75" customHeight="1" x14ac:dyDescent="0.2">
      <c r="A14" s="33">
        <v>13</v>
      </c>
      <c r="B14" s="45" t="s">
        <v>133</v>
      </c>
      <c r="C14" s="43">
        <v>45638</v>
      </c>
      <c r="D14" s="34" t="s">
        <v>17</v>
      </c>
      <c r="E14" s="52" t="s">
        <v>58</v>
      </c>
      <c r="F14" s="35">
        <v>74811</v>
      </c>
      <c r="G14" s="35">
        <v>5985</v>
      </c>
      <c r="H14" s="35">
        <f t="shared" si="1"/>
        <v>80796</v>
      </c>
      <c r="I14" s="36"/>
    </row>
    <row r="15" spans="1:9" ht="39.75" customHeight="1" x14ac:dyDescent="0.2">
      <c r="A15" s="33">
        <v>14</v>
      </c>
      <c r="B15" s="45" t="s">
        <v>134</v>
      </c>
      <c r="C15" s="43">
        <v>45639</v>
      </c>
      <c r="D15" s="34" t="s">
        <v>21</v>
      </c>
      <c r="E15" s="52" t="s">
        <v>34</v>
      </c>
      <c r="F15" s="35">
        <v>247000</v>
      </c>
      <c r="G15" s="35">
        <v>24700</v>
      </c>
      <c r="H15" s="35">
        <f t="shared" si="1"/>
        <v>271700</v>
      </c>
      <c r="I15" s="36"/>
    </row>
    <row r="16" spans="1:9" ht="39.75" customHeight="1" x14ac:dyDescent="0.2">
      <c r="A16" s="33">
        <v>15</v>
      </c>
      <c r="B16" s="45" t="s">
        <v>135</v>
      </c>
      <c r="C16" s="43">
        <v>45639</v>
      </c>
      <c r="D16" s="34" t="s">
        <v>21</v>
      </c>
      <c r="E16" s="52" t="s">
        <v>58</v>
      </c>
      <c r="F16" s="35">
        <v>823334</v>
      </c>
      <c r="G16" s="35">
        <v>65867</v>
      </c>
      <c r="H16" s="35">
        <f t="shared" si="1"/>
        <v>889201</v>
      </c>
      <c r="I16" s="36"/>
    </row>
    <row r="17" spans="1:9" ht="39.75" customHeight="1" x14ac:dyDescent="0.2">
      <c r="A17" s="33">
        <v>16</v>
      </c>
      <c r="B17" s="45" t="s">
        <v>136</v>
      </c>
      <c r="C17" s="43">
        <v>45639</v>
      </c>
      <c r="D17" s="34" t="s">
        <v>18</v>
      </c>
      <c r="E17" s="52" t="s">
        <v>34</v>
      </c>
      <c r="F17" s="35">
        <v>67852</v>
      </c>
      <c r="G17" s="35">
        <v>6785</v>
      </c>
      <c r="H17" s="35">
        <f t="shared" si="1"/>
        <v>74637</v>
      </c>
      <c r="I17" s="36"/>
    </row>
    <row r="18" spans="1:9" ht="39.75" customHeight="1" x14ac:dyDescent="0.2">
      <c r="A18" s="33">
        <v>17</v>
      </c>
      <c r="B18" s="45" t="s">
        <v>137</v>
      </c>
      <c r="C18" s="43">
        <v>45639</v>
      </c>
      <c r="D18" s="34" t="s">
        <v>59</v>
      </c>
      <c r="E18" s="52" t="s">
        <v>165</v>
      </c>
      <c r="F18" s="35">
        <v>1621484</v>
      </c>
      <c r="G18" s="35">
        <v>129719</v>
      </c>
      <c r="H18" s="35">
        <f t="shared" si="1"/>
        <v>1751203</v>
      </c>
      <c r="I18" s="36"/>
    </row>
    <row r="19" spans="1:9" ht="39.75" customHeight="1" x14ac:dyDescent="0.2">
      <c r="A19" s="33">
        <v>18</v>
      </c>
      <c r="B19" s="45" t="s">
        <v>138</v>
      </c>
      <c r="C19" s="43">
        <v>45639</v>
      </c>
      <c r="D19" s="34" t="s">
        <v>59</v>
      </c>
      <c r="E19" s="52" t="s">
        <v>34</v>
      </c>
      <c r="F19" s="35">
        <v>36445</v>
      </c>
      <c r="G19" s="35">
        <v>3645</v>
      </c>
      <c r="H19" s="35">
        <f t="shared" si="1"/>
        <v>40090</v>
      </c>
      <c r="I19" s="36"/>
    </row>
    <row r="20" spans="1:9" ht="39.75" customHeight="1" x14ac:dyDescent="0.2">
      <c r="A20" s="33">
        <v>19</v>
      </c>
      <c r="B20" s="45" t="s">
        <v>139</v>
      </c>
      <c r="C20" s="43">
        <v>45640</v>
      </c>
      <c r="D20" s="34" t="s">
        <v>15</v>
      </c>
      <c r="E20" s="52" t="s">
        <v>58</v>
      </c>
      <c r="F20" s="35">
        <v>89300</v>
      </c>
      <c r="G20" s="35">
        <v>7144</v>
      </c>
      <c r="H20" s="35">
        <f t="shared" si="1"/>
        <v>96444</v>
      </c>
      <c r="I20" s="36"/>
    </row>
    <row r="21" spans="1:9" ht="39.75" customHeight="1" x14ac:dyDescent="0.2">
      <c r="A21" s="33">
        <v>20</v>
      </c>
      <c r="B21" s="45" t="s">
        <v>140</v>
      </c>
      <c r="C21" s="43">
        <v>45640</v>
      </c>
      <c r="D21" s="34" t="s">
        <v>46</v>
      </c>
      <c r="E21" s="52" t="s">
        <v>58</v>
      </c>
      <c r="F21" s="35">
        <v>33317</v>
      </c>
      <c r="G21" s="35">
        <v>2665</v>
      </c>
      <c r="H21" s="35">
        <f t="shared" si="1"/>
        <v>35982</v>
      </c>
      <c r="I21" s="36"/>
    </row>
    <row r="22" spans="1:9" ht="39.75" customHeight="1" x14ac:dyDescent="0.2">
      <c r="A22" s="33">
        <v>21</v>
      </c>
      <c r="B22" s="45" t="s">
        <v>141</v>
      </c>
      <c r="C22" s="43">
        <v>45642</v>
      </c>
      <c r="D22" s="34" t="s">
        <v>46</v>
      </c>
      <c r="E22" s="52" t="s">
        <v>34</v>
      </c>
      <c r="F22" s="35">
        <v>9995</v>
      </c>
      <c r="G22" s="35">
        <v>1000</v>
      </c>
      <c r="H22" s="35">
        <f t="shared" si="1"/>
        <v>10995</v>
      </c>
      <c r="I22" s="36"/>
    </row>
    <row r="23" spans="1:9" ht="39.75" customHeight="1" x14ac:dyDescent="0.2">
      <c r="A23" s="33">
        <v>22</v>
      </c>
      <c r="B23" s="45" t="s">
        <v>142</v>
      </c>
      <c r="C23" s="43">
        <v>45642</v>
      </c>
      <c r="D23" s="34" t="s">
        <v>13</v>
      </c>
      <c r="E23" s="52" t="s">
        <v>58</v>
      </c>
      <c r="F23" s="35">
        <v>752845</v>
      </c>
      <c r="G23" s="35">
        <v>60228</v>
      </c>
      <c r="H23" s="35">
        <f t="shared" ref="H23:H43" si="2">+F23+G23</f>
        <v>813073</v>
      </c>
      <c r="I23" s="36"/>
    </row>
    <row r="24" spans="1:9" ht="39.75" customHeight="1" x14ac:dyDescent="0.2">
      <c r="A24" s="33">
        <v>23</v>
      </c>
      <c r="B24" s="45" t="s">
        <v>143</v>
      </c>
      <c r="C24" s="43">
        <v>45642</v>
      </c>
      <c r="D24" s="34" t="s">
        <v>33</v>
      </c>
      <c r="E24" s="52" t="s">
        <v>58</v>
      </c>
      <c r="F24" s="35">
        <v>255420</v>
      </c>
      <c r="G24" s="35">
        <v>20434</v>
      </c>
      <c r="H24" s="35">
        <f t="shared" si="2"/>
        <v>275854</v>
      </c>
      <c r="I24" s="36"/>
    </row>
    <row r="25" spans="1:9" ht="39.75" customHeight="1" x14ac:dyDescent="0.2">
      <c r="A25" s="33">
        <v>24</v>
      </c>
      <c r="B25" s="45" t="s">
        <v>144</v>
      </c>
      <c r="C25" s="43">
        <v>45642</v>
      </c>
      <c r="D25" s="34" t="s">
        <v>33</v>
      </c>
      <c r="E25" s="52" t="s">
        <v>34</v>
      </c>
      <c r="F25" s="35">
        <v>76626</v>
      </c>
      <c r="G25" s="35">
        <v>7663</v>
      </c>
      <c r="H25" s="35">
        <f t="shared" si="2"/>
        <v>84289</v>
      </c>
      <c r="I25" s="36"/>
    </row>
    <row r="26" spans="1:9" ht="39.75" customHeight="1" x14ac:dyDescent="0.2">
      <c r="A26" s="33">
        <v>25</v>
      </c>
      <c r="B26" s="45" t="s">
        <v>145</v>
      </c>
      <c r="C26" s="43">
        <v>45642</v>
      </c>
      <c r="D26" s="34" t="s">
        <v>16</v>
      </c>
      <c r="E26" s="52" t="s">
        <v>166</v>
      </c>
      <c r="F26" s="35">
        <v>1848892</v>
      </c>
      <c r="G26" s="35">
        <v>147911</v>
      </c>
      <c r="H26" s="35">
        <f t="shared" si="2"/>
        <v>1996803</v>
      </c>
      <c r="I26" s="36"/>
    </row>
    <row r="27" spans="1:9" ht="39.75" customHeight="1" x14ac:dyDescent="0.2">
      <c r="A27" s="33">
        <v>26</v>
      </c>
      <c r="B27" s="45" t="s">
        <v>146</v>
      </c>
      <c r="C27" s="43">
        <v>45644</v>
      </c>
      <c r="D27" s="34" t="s">
        <v>32</v>
      </c>
      <c r="E27" s="52" t="s">
        <v>58</v>
      </c>
      <c r="F27" s="35">
        <v>597339</v>
      </c>
      <c r="G27" s="35">
        <v>47787</v>
      </c>
      <c r="H27" s="35">
        <f t="shared" ref="H27:H42" si="3">+F27+G27</f>
        <v>645126</v>
      </c>
      <c r="I27" s="49"/>
    </row>
    <row r="28" spans="1:9" ht="39.75" customHeight="1" x14ac:dyDescent="0.2">
      <c r="A28" s="33">
        <v>27</v>
      </c>
      <c r="B28" s="45" t="s">
        <v>147</v>
      </c>
      <c r="C28" s="43">
        <v>45644</v>
      </c>
      <c r="D28" s="34" t="s">
        <v>32</v>
      </c>
      <c r="E28" s="52" t="s">
        <v>34</v>
      </c>
      <c r="F28" s="35">
        <v>179202</v>
      </c>
      <c r="G28" s="35">
        <v>17920</v>
      </c>
      <c r="H28" s="35">
        <f t="shared" si="3"/>
        <v>197122</v>
      </c>
      <c r="I28" s="49"/>
    </row>
    <row r="29" spans="1:9" ht="39.75" customHeight="1" x14ac:dyDescent="0.2">
      <c r="A29" s="33">
        <v>28</v>
      </c>
      <c r="B29" s="45" t="s">
        <v>148</v>
      </c>
      <c r="C29" s="43">
        <v>45645</v>
      </c>
      <c r="D29" s="34" t="s">
        <v>15</v>
      </c>
      <c r="E29" s="52" t="s">
        <v>34</v>
      </c>
      <c r="F29" s="35">
        <v>26790</v>
      </c>
      <c r="G29" s="35">
        <v>2679</v>
      </c>
      <c r="H29" s="35">
        <f t="shared" si="3"/>
        <v>29469</v>
      </c>
      <c r="I29" s="49"/>
    </row>
    <row r="30" spans="1:9" ht="39.75" customHeight="1" x14ac:dyDescent="0.2">
      <c r="A30" s="33">
        <v>29</v>
      </c>
      <c r="B30" s="45" t="s">
        <v>149</v>
      </c>
      <c r="C30" s="43">
        <v>45650</v>
      </c>
      <c r="D30" s="34" t="s">
        <v>13</v>
      </c>
      <c r="E30" s="52" t="s">
        <v>167</v>
      </c>
      <c r="F30" s="35">
        <v>1127380</v>
      </c>
      <c r="G30" s="35">
        <v>90190</v>
      </c>
      <c r="H30" s="35">
        <f t="shared" si="3"/>
        <v>1217570</v>
      </c>
      <c r="I30" s="49"/>
    </row>
    <row r="31" spans="1:9" ht="39.75" customHeight="1" x14ac:dyDescent="0.2">
      <c r="A31" s="33">
        <v>30</v>
      </c>
      <c r="B31" s="45" t="s">
        <v>150</v>
      </c>
      <c r="C31" s="43">
        <v>45651</v>
      </c>
      <c r="D31" s="34" t="s">
        <v>13</v>
      </c>
      <c r="E31" s="52" t="s">
        <v>168</v>
      </c>
      <c r="F31" s="35">
        <v>978699</v>
      </c>
      <c r="G31" s="35">
        <v>78296</v>
      </c>
      <c r="H31" s="35">
        <f t="shared" si="3"/>
        <v>1056995</v>
      </c>
      <c r="I31" s="49"/>
    </row>
    <row r="32" spans="1:9" ht="39.75" customHeight="1" x14ac:dyDescent="0.2">
      <c r="A32" s="33">
        <v>31</v>
      </c>
      <c r="B32" s="45" t="s">
        <v>151</v>
      </c>
      <c r="C32" s="43">
        <v>45651</v>
      </c>
      <c r="D32" s="34" t="s">
        <v>13</v>
      </c>
      <c r="E32" s="52" t="s">
        <v>168</v>
      </c>
      <c r="F32" s="35">
        <v>43313</v>
      </c>
      <c r="G32" s="35">
        <v>3465</v>
      </c>
      <c r="H32" s="35">
        <f t="shared" si="3"/>
        <v>46778</v>
      </c>
      <c r="I32" s="49"/>
    </row>
    <row r="33" spans="1:9" ht="39.75" customHeight="1" x14ac:dyDescent="0.2">
      <c r="A33" s="33">
        <v>32</v>
      </c>
      <c r="B33" s="45" t="s">
        <v>152</v>
      </c>
      <c r="C33" s="43">
        <v>45651</v>
      </c>
      <c r="D33" s="34" t="s">
        <v>59</v>
      </c>
      <c r="E33" s="52" t="s">
        <v>168</v>
      </c>
      <c r="F33" s="35">
        <v>157929</v>
      </c>
      <c r="G33" s="35">
        <v>12634</v>
      </c>
      <c r="H33" s="35">
        <f t="shared" ref="H33:H40" si="4">+F33+G33</f>
        <v>170563</v>
      </c>
      <c r="I33" s="49"/>
    </row>
    <row r="34" spans="1:9" ht="39.75" customHeight="1" x14ac:dyDescent="0.2">
      <c r="A34" s="33">
        <v>33</v>
      </c>
      <c r="B34" s="45" t="s">
        <v>153</v>
      </c>
      <c r="C34" s="43">
        <v>45651</v>
      </c>
      <c r="D34" s="34" t="s">
        <v>14</v>
      </c>
      <c r="E34" s="52" t="s">
        <v>168</v>
      </c>
      <c r="F34" s="35">
        <v>324390</v>
      </c>
      <c r="G34" s="35">
        <v>25951</v>
      </c>
      <c r="H34" s="35">
        <f t="shared" ref="H34:H38" si="5">+F34+G34</f>
        <v>350341</v>
      </c>
      <c r="I34" s="49"/>
    </row>
    <row r="35" spans="1:9" ht="39.75" customHeight="1" x14ac:dyDescent="0.2">
      <c r="A35" s="33">
        <v>34</v>
      </c>
      <c r="B35" s="45" t="s">
        <v>154</v>
      </c>
      <c r="C35" s="43">
        <v>45651</v>
      </c>
      <c r="D35" s="34" t="s">
        <v>18</v>
      </c>
      <c r="E35" s="52" t="s">
        <v>168</v>
      </c>
      <c r="F35" s="35">
        <v>294023</v>
      </c>
      <c r="G35" s="35">
        <v>23522</v>
      </c>
      <c r="H35" s="35">
        <f t="shared" si="5"/>
        <v>317545</v>
      </c>
      <c r="I35" s="49"/>
    </row>
    <row r="36" spans="1:9" ht="39.75" customHeight="1" x14ac:dyDescent="0.2">
      <c r="A36" s="33">
        <v>35</v>
      </c>
      <c r="B36" s="45" t="s">
        <v>155</v>
      </c>
      <c r="C36" s="43">
        <v>45651</v>
      </c>
      <c r="D36" s="34" t="s">
        <v>16</v>
      </c>
      <c r="E36" s="52" t="s">
        <v>168</v>
      </c>
      <c r="F36" s="35">
        <v>453560</v>
      </c>
      <c r="G36" s="35">
        <v>36285</v>
      </c>
      <c r="H36" s="35">
        <f t="shared" si="5"/>
        <v>489845</v>
      </c>
      <c r="I36" s="49"/>
    </row>
    <row r="37" spans="1:9" ht="39.75" customHeight="1" x14ac:dyDescent="0.2">
      <c r="A37" s="33">
        <v>36</v>
      </c>
      <c r="B37" s="45" t="s">
        <v>156</v>
      </c>
      <c r="C37" s="43">
        <v>45651</v>
      </c>
      <c r="D37" s="34" t="s">
        <v>33</v>
      </c>
      <c r="E37" s="52" t="s">
        <v>168</v>
      </c>
      <c r="F37" s="35">
        <v>332046</v>
      </c>
      <c r="G37" s="35">
        <v>26564</v>
      </c>
      <c r="H37" s="35">
        <f t="shared" si="5"/>
        <v>358610</v>
      </c>
      <c r="I37" s="49"/>
    </row>
    <row r="38" spans="1:9" ht="39.75" customHeight="1" x14ac:dyDescent="0.2">
      <c r="A38" s="33">
        <v>37</v>
      </c>
      <c r="B38" s="45" t="s">
        <v>157</v>
      </c>
      <c r="C38" s="43">
        <v>45651</v>
      </c>
      <c r="D38" s="34" t="s">
        <v>17</v>
      </c>
      <c r="E38" s="52" t="s">
        <v>168</v>
      </c>
      <c r="F38" s="35">
        <v>97255</v>
      </c>
      <c r="G38" s="35">
        <v>7780</v>
      </c>
      <c r="H38" s="35">
        <f t="shared" si="5"/>
        <v>105035</v>
      </c>
      <c r="I38" s="49"/>
    </row>
    <row r="39" spans="1:9" ht="39.75" customHeight="1" x14ac:dyDescent="0.2">
      <c r="A39" s="33">
        <v>38</v>
      </c>
      <c r="B39" s="45" t="s">
        <v>158</v>
      </c>
      <c r="C39" s="43">
        <v>45651</v>
      </c>
      <c r="D39" s="34" t="s">
        <v>19</v>
      </c>
      <c r="E39" s="52" t="s">
        <v>168</v>
      </c>
      <c r="F39" s="35">
        <v>555095</v>
      </c>
      <c r="G39" s="35">
        <v>44408</v>
      </c>
      <c r="H39" s="35">
        <f t="shared" si="4"/>
        <v>599503</v>
      </c>
      <c r="I39" s="49"/>
    </row>
    <row r="40" spans="1:9" ht="39.75" customHeight="1" x14ac:dyDescent="0.2">
      <c r="A40" s="33">
        <v>39</v>
      </c>
      <c r="B40" s="45" t="s">
        <v>159</v>
      </c>
      <c r="C40" s="43">
        <v>45651</v>
      </c>
      <c r="D40" s="34" t="s">
        <v>20</v>
      </c>
      <c r="E40" s="52" t="s">
        <v>168</v>
      </c>
      <c r="F40" s="35">
        <v>931473</v>
      </c>
      <c r="G40" s="35">
        <v>74518</v>
      </c>
      <c r="H40" s="35">
        <f t="shared" si="4"/>
        <v>1005991</v>
      </c>
      <c r="I40" s="49"/>
    </row>
    <row r="41" spans="1:9" ht="39.75" customHeight="1" x14ac:dyDescent="0.2">
      <c r="A41" s="33">
        <v>40</v>
      </c>
      <c r="B41" s="45" t="s">
        <v>160</v>
      </c>
      <c r="C41" s="43">
        <v>45651</v>
      </c>
      <c r="D41" s="34" t="s">
        <v>15</v>
      </c>
      <c r="E41" s="52" t="s">
        <v>168</v>
      </c>
      <c r="F41" s="35">
        <v>116089</v>
      </c>
      <c r="G41" s="35">
        <v>9287</v>
      </c>
      <c r="H41" s="35">
        <f t="shared" si="3"/>
        <v>125376</v>
      </c>
      <c r="I41" s="49"/>
    </row>
    <row r="42" spans="1:9" ht="39.75" customHeight="1" x14ac:dyDescent="0.2">
      <c r="A42" s="33">
        <v>41</v>
      </c>
      <c r="B42" s="45" t="s">
        <v>161</v>
      </c>
      <c r="C42" s="43">
        <v>45651</v>
      </c>
      <c r="D42" s="34" t="s">
        <v>21</v>
      </c>
      <c r="E42" s="52" t="s">
        <v>168</v>
      </c>
      <c r="F42" s="35">
        <v>1070335</v>
      </c>
      <c r="G42" s="35">
        <v>85627</v>
      </c>
      <c r="H42" s="35">
        <f t="shared" si="3"/>
        <v>1155962</v>
      </c>
      <c r="I42" s="49"/>
    </row>
    <row r="43" spans="1:9" ht="39.75" customHeight="1" x14ac:dyDescent="0.2">
      <c r="A43" s="33">
        <v>42</v>
      </c>
      <c r="B43" s="45" t="s">
        <v>162</v>
      </c>
      <c r="C43" s="43">
        <v>45651</v>
      </c>
      <c r="D43" s="34" t="s">
        <v>32</v>
      </c>
      <c r="E43" s="52" t="s">
        <v>168</v>
      </c>
      <c r="F43" s="35">
        <v>776540</v>
      </c>
      <c r="G43" s="35">
        <v>62123</v>
      </c>
      <c r="H43" s="35">
        <f t="shared" si="2"/>
        <v>838663</v>
      </c>
      <c r="I43" s="36"/>
    </row>
    <row r="44" spans="1:9" ht="18.75" customHeight="1" x14ac:dyDescent="0.2">
      <c r="A44" s="37"/>
      <c r="B44" s="37"/>
      <c r="C44" s="39"/>
      <c r="D44" s="74" t="s">
        <v>27</v>
      </c>
      <c r="E44" s="75"/>
      <c r="F44" s="75"/>
      <c r="G44" s="76"/>
      <c r="H44" s="40">
        <f>SUM(H2:H43)</f>
        <v>18014039</v>
      </c>
      <c r="I44" s="38"/>
    </row>
    <row r="45" spans="1:9" ht="18.75" customHeight="1" x14ac:dyDescent="0.2">
      <c r="H45" s="32"/>
    </row>
    <row r="46" spans="1:9" ht="18.75" customHeight="1" x14ac:dyDescent="0.2">
      <c r="B46" s="41"/>
      <c r="H46" s="32"/>
    </row>
    <row r="47" spans="1:9" ht="18.75" customHeight="1" x14ac:dyDescent="0.2">
      <c r="B47" s="41"/>
    </row>
    <row r="48" spans="1:9" ht="18.75" customHeight="1" x14ac:dyDescent="0.2">
      <c r="B48" s="41"/>
      <c r="F48" s="44"/>
      <c r="G48" s="44"/>
    </row>
    <row r="49" spans="2:2" ht="18.75" customHeight="1" x14ac:dyDescent="0.2">
      <c r="B49" s="41"/>
    </row>
    <row r="50" spans="2:2" ht="18.75" customHeight="1" x14ac:dyDescent="0.2">
      <c r="B50" s="41"/>
    </row>
    <row r="51" spans="2:2" ht="18.75" customHeight="1" x14ac:dyDescent="0.2">
      <c r="B51" s="41"/>
    </row>
    <row r="52" spans="2:2" ht="18.75" customHeight="1" x14ac:dyDescent="0.2">
      <c r="B52" s="41"/>
    </row>
    <row r="53" spans="2:2" ht="18.75" customHeight="1" x14ac:dyDescent="0.2">
      <c r="B53" s="41"/>
    </row>
    <row r="54" spans="2:2" ht="18.75" customHeight="1" x14ac:dyDescent="0.2">
      <c r="B54" s="41"/>
    </row>
    <row r="55" spans="2:2" ht="18.75" customHeight="1" x14ac:dyDescent="0.2">
      <c r="B55" s="41"/>
    </row>
    <row r="56" spans="2:2" ht="18.75" customHeight="1" x14ac:dyDescent="0.2">
      <c r="B56" s="41"/>
    </row>
    <row r="57" spans="2:2" ht="18.75" customHeight="1" x14ac:dyDescent="0.2">
      <c r="B57" s="41"/>
    </row>
    <row r="58" spans="2:2" ht="18.75" customHeight="1" x14ac:dyDescent="0.2">
      <c r="B58" s="41"/>
    </row>
    <row r="59" spans="2:2" ht="18.75" customHeight="1" x14ac:dyDescent="0.2">
      <c r="B59" s="41"/>
    </row>
    <row r="60" spans="2:2" ht="18.75" customHeight="1" x14ac:dyDescent="0.2">
      <c r="B60" s="41"/>
    </row>
    <row r="61" spans="2:2" ht="18.75" customHeight="1" x14ac:dyDescent="0.2">
      <c r="B61" s="41"/>
    </row>
    <row r="62" spans="2:2" ht="18.75" customHeight="1" x14ac:dyDescent="0.2">
      <c r="B62" s="41"/>
    </row>
    <row r="63" spans="2:2" ht="18.75" customHeight="1" x14ac:dyDescent="0.2">
      <c r="B63" s="41"/>
    </row>
    <row r="64" spans="2:2" ht="18.75" customHeight="1" x14ac:dyDescent="0.2">
      <c r="B64" s="41"/>
    </row>
    <row r="65" spans="2:2" ht="18.75" customHeight="1" x14ac:dyDescent="0.2">
      <c r="B65" s="41"/>
    </row>
    <row r="66" spans="2:2" ht="18.75" customHeight="1" x14ac:dyDescent="0.2">
      <c r="B66" s="41"/>
    </row>
    <row r="67" spans="2:2" ht="18.75" customHeight="1" x14ac:dyDescent="0.2">
      <c r="B67" s="41"/>
    </row>
    <row r="68" spans="2:2" ht="18.75" customHeight="1" x14ac:dyDescent="0.2">
      <c r="B68" s="41"/>
    </row>
    <row r="69" spans="2:2" ht="18.75" customHeight="1" x14ac:dyDescent="0.2">
      <c r="B69" s="41"/>
    </row>
    <row r="70" spans="2:2" ht="18.75" customHeight="1" x14ac:dyDescent="0.2">
      <c r="B70" s="41"/>
    </row>
    <row r="71" spans="2:2" ht="18.75" customHeight="1" x14ac:dyDescent="0.2">
      <c r="B71" s="41"/>
    </row>
    <row r="72" spans="2:2" ht="18.75" customHeight="1" x14ac:dyDescent="0.2">
      <c r="B72" s="41"/>
    </row>
    <row r="73" spans="2:2" ht="18.75" customHeight="1" x14ac:dyDescent="0.2">
      <c r="B73" s="41"/>
    </row>
    <row r="74" spans="2:2" ht="18.75" customHeight="1" x14ac:dyDescent="0.2">
      <c r="B74" s="41"/>
    </row>
    <row r="75" spans="2:2" ht="18.75" customHeight="1" x14ac:dyDescent="0.2">
      <c r="B75" s="41"/>
    </row>
    <row r="76" spans="2:2" ht="18.75" customHeight="1" x14ac:dyDescent="0.2">
      <c r="B76" s="41"/>
    </row>
  </sheetData>
  <autoFilter ref="A1:I44"/>
  <mergeCells count="1">
    <mergeCell ref="D44:G44"/>
  </mergeCells>
  <conditionalFormatting sqref="B77:B1048576 B1:B45">
    <cfRule type="duplicateValues" dxfId="5" priority="6"/>
  </conditionalFormatting>
  <conditionalFormatting sqref="B77:B1048576">
    <cfRule type="duplicateValues" dxfId="4" priority="1"/>
  </conditionalFormatting>
  <conditionalFormatting sqref="B2:B43">
    <cfRule type="duplicateValues" dxfId="3" priority="67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81"/>
  <sheetViews>
    <sheetView topLeftCell="E61" workbookViewId="0">
      <selection activeCell="H80" sqref="H80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92.42578125" bestFit="1" customWidth="1"/>
    <col min="5" max="5" width="12.7109375" customWidth="1"/>
    <col min="6" max="6" width="8.7109375" customWidth="1"/>
    <col min="7" max="7" width="11.5703125" customWidth="1"/>
    <col min="8" max="8" width="14.28515625" customWidth="1"/>
    <col min="9" max="9" width="74.140625" bestFit="1" customWidth="1"/>
    <col min="10" max="10" width="12.5703125" bestFit="1" customWidth="1"/>
    <col min="11" max="11" width="9.28515625" bestFit="1" customWidth="1"/>
  </cols>
  <sheetData>
    <row r="1" spans="1:11" ht="31.5" x14ac:dyDescent="0.25">
      <c r="A1" s="53" t="s">
        <v>11</v>
      </c>
      <c r="B1" s="54" t="s">
        <v>12</v>
      </c>
      <c r="C1" s="54" t="s">
        <v>35</v>
      </c>
      <c r="D1" s="54" t="s">
        <v>36</v>
      </c>
      <c r="E1" s="55" t="s">
        <v>37</v>
      </c>
      <c r="F1" s="54" t="s">
        <v>38</v>
      </c>
      <c r="G1" s="55" t="s">
        <v>0</v>
      </c>
      <c r="H1" s="55" t="s">
        <v>39</v>
      </c>
      <c r="I1" s="54" t="s">
        <v>40</v>
      </c>
      <c r="J1" s="54" t="s">
        <v>41</v>
      </c>
      <c r="K1" s="56" t="s">
        <v>42</v>
      </c>
    </row>
    <row r="2" spans="1:11" x14ac:dyDescent="0.25">
      <c r="A2" s="57">
        <v>45309</v>
      </c>
      <c r="B2" s="58">
        <v>3673</v>
      </c>
      <c r="C2" s="59" t="s">
        <v>43</v>
      </c>
      <c r="D2" s="59" t="s">
        <v>19</v>
      </c>
      <c r="E2" s="60">
        <v>2990360</v>
      </c>
      <c r="F2" s="61" t="s">
        <v>44</v>
      </c>
      <c r="G2" s="60">
        <v>239229</v>
      </c>
      <c r="H2" s="60">
        <v>3229589</v>
      </c>
      <c r="I2" s="59" t="s">
        <v>19</v>
      </c>
      <c r="J2" s="59" t="s">
        <v>45</v>
      </c>
      <c r="K2" s="62">
        <v>45339</v>
      </c>
    </row>
    <row r="3" spans="1:11" x14ac:dyDescent="0.25">
      <c r="A3" s="57">
        <v>45311</v>
      </c>
      <c r="B3" s="58">
        <v>4192</v>
      </c>
      <c r="C3" s="59" t="s">
        <v>43</v>
      </c>
      <c r="D3" s="59" t="s">
        <v>46</v>
      </c>
      <c r="E3" s="60">
        <v>444230</v>
      </c>
      <c r="F3" s="61" t="s">
        <v>44</v>
      </c>
      <c r="G3" s="60">
        <v>35538</v>
      </c>
      <c r="H3" s="60">
        <v>479768</v>
      </c>
      <c r="I3" s="59" t="s">
        <v>13</v>
      </c>
      <c r="J3" s="59" t="s">
        <v>47</v>
      </c>
      <c r="K3" s="62">
        <v>45341</v>
      </c>
    </row>
    <row r="4" spans="1:11" x14ac:dyDescent="0.25">
      <c r="A4" s="57">
        <v>45315</v>
      </c>
      <c r="B4" s="58">
        <v>4456</v>
      </c>
      <c r="C4" s="59" t="s">
        <v>43</v>
      </c>
      <c r="D4" s="59" t="s">
        <v>19</v>
      </c>
      <c r="E4" s="60">
        <v>911240</v>
      </c>
      <c r="F4" s="61" t="s">
        <v>44</v>
      </c>
      <c r="G4" s="60">
        <v>72899</v>
      </c>
      <c r="H4" s="60">
        <v>984139</v>
      </c>
      <c r="I4" s="59" t="s">
        <v>19</v>
      </c>
      <c r="J4" s="59" t="s">
        <v>45</v>
      </c>
      <c r="K4" s="62">
        <v>45345</v>
      </c>
    </row>
    <row r="5" spans="1:11" x14ac:dyDescent="0.25">
      <c r="A5" s="57">
        <v>45317</v>
      </c>
      <c r="B5" s="58">
        <v>5699</v>
      </c>
      <c r="C5" s="59" t="s">
        <v>43</v>
      </c>
      <c r="D5" s="59" t="s">
        <v>19</v>
      </c>
      <c r="E5" s="60">
        <v>1483790</v>
      </c>
      <c r="F5" s="61" t="s">
        <v>44</v>
      </c>
      <c r="G5" s="60">
        <v>118703</v>
      </c>
      <c r="H5" s="60">
        <v>1602493</v>
      </c>
      <c r="I5" s="59" t="s">
        <v>19</v>
      </c>
      <c r="J5" s="59" t="s">
        <v>45</v>
      </c>
      <c r="K5" s="62">
        <v>45347</v>
      </c>
    </row>
    <row r="6" spans="1:11" x14ac:dyDescent="0.25">
      <c r="A6" s="57">
        <v>45320</v>
      </c>
      <c r="B6" s="58">
        <v>5972</v>
      </c>
      <c r="C6" s="59" t="s">
        <v>43</v>
      </c>
      <c r="D6" s="59" t="s">
        <v>48</v>
      </c>
      <c r="E6" s="60">
        <v>30277420</v>
      </c>
      <c r="F6" s="61" t="s">
        <v>44</v>
      </c>
      <c r="G6" s="60">
        <v>2422194</v>
      </c>
      <c r="H6" s="60">
        <v>32699614</v>
      </c>
      <c r="I6" s="59" t="s">
        <v>13</v>
      </c>
      <c r="J6" s="59" t="s">
        <v>47</v>
      </c>
      <c r="K6" s="62">
        <v>45350</v>
      </c>
    </row>
    <row r="7" spans="1:11" x14ac:dyDescent="0.25">
      <c r="A7" s="57">
        <v>45324</v>
      </c>
      <c r="B7" s="58">
        <v>7184</v>
      </c>
      <c r="C7" s="59" t="s">
        <v>43</v>
      </c>
      <c r="D7" s="59" t="s">
        <v>46</v>
      </c>
      <c r="E7" s="60">
        <v>888460</v>
      </c>
      <c r="F7" s="61" t="s">
        <v>44</v>
      </c>
      <c r="G7" s="60">
        <v>71077</v>
      </c>
      <c r="H7" s="60">
        <v>959537</v>
      </c>
      <c r="I7" s="59" t="s">
        <v>13</v>
      </c>
      <c r="J7" s="59" t="s">
        <v>47</v>
      </c>
      <c r="K7" s="62">
        <v>45354</v>
      </c>
    </row>
    <row r="8" spans="1:11" x14ac:dyDescent="0.25">
      <c r="A8" s="57">
        <v>45324</v>
      </c>
      <c r="B8" s="58">
        <v>7234</v>
      </c>
      <c r="C8" s="59" t="s">
        <v>43</v>
      </c>
      <c r="D8" s="59" t="s">
        <v>48</v>
      </c>
      <c r="E8" s="60">
        <v>4442300</v>
      </c>
      <c r="F8" s="61" t="s">
        <v>44</v>
      </c>
      <c r="G8" s="60">
        <v>355384</v>
      </c>
      <c r="H8" s="60">
        <v>4797684</v>
      </c>
      <c r="I8" s="59" t="s">
        <v>13</v>
      </c>
      <c r="J8" s="59" t="s">
        <v>47</v>
      </c>
      <c r="K8" s="62">
        <v>45354</v>
      </c>
    </row>
    <row r="9" spans="1:11" x14ac:dyDescent="0.25">
      <c r="A9" s="57">
        <v>45327</v>
      </c>
      <c r="B9" s="58">
        <v>7404</v>
      </c>
      <c r="C9" s="59" t="s">
        <v>43</v>
      </c>
      <c r="D9" s="59" t="s">
        <v>33</v>
      </c>
      <c r="E9" s="60">
        <v>3599400</v>
      </c>
      <c r="F9" s="61" t="s">
        <v>44</v>
      </c>
      <c r="G9" s="60">
        <v>287952</v>
      </c>
      <c r="H9" s="60">
        <v>3887352</v>
      </c>
      <c r="I9" s="59" t="s">
        <v>33</v>
      </c>
      <c r="J9" s="59" t="s">
        <v>49</v>
      </c>
      <c r="K9" s="62">
        <v>45357</v>
      </c>
    </row>
    <row r="10" spans="1:11" x14ac:dyDescent="0.25">
      <c r="A10" s="57">
        <v>45603</v>
      </c>
      <c r="B10" s="58">
        <v>63109</v>
      </c>
      <c r="C10" s="63" t="s">
        <v>43</v>
      </c>
      <c r="D10" s="59" t="s">
        <v>33</v>
      </c>
      <c r="E10" s="60">
        <v>1102504</v>
      </c>
      <c r="F10" s="61" t="s">
        <v>44</v>
      </c>
      <c r="G10" s="60">
        <v>88200</v>
      </c>
      <c r="H10" s="60">
        <v>1190704</v>
      </c>
      <c r="I10" s="59" t="s">
        <v>33</v>
      </c>
      <c r="J10" s="59" t="s">
        <v>49</v>
      </c>
      <c r="K10" s="62">
        <v>45633</v>
      </c>
    </row>
    <row r="11" spans="1:11" x14ac:dyDescent="0.25">
      <c r="A11" s="57">
        <v>45611</v>
      </c>
      <c r="B11" s="58">
        <v>65134</v>
      </c>
      <c r="C11" s="63" t="s">
        <v>43</v>
      </c>
      <c r="D11" s="59" t="s">
        <v>20</v>
      </c>
      <c r="E11" s="60">
        <v>3571980</v>
      </c>
      <c r="F11" s="61" t="s">
        <v>44</v>
      </c>
      <c r="G11" s="60">
        <v>285758</v>
      </c>
      <c r="H11" s="60">
        <v>3857738</v>
      </c>
      <c r="I11" s="59" t="s">
        <v>20</v>
      </c>
      <c r="J11" s="59" t="s">
        <v>51</v>
      </c>
      <c r="K11" s="62">
        <v>45641</v>
      </c>
    </row>
    <row r="12" spans="1:11" x14ac:dyDescent="0.25">
      <c r="A12" s="57">
        <v>45615</v>
      </c>
      <c r="B12" s="58">
        <v>65294</v>
      </c>
      <c r="C12" s="63" t="s">
        <v>43</v>
      </c>
      <c r="D12" s="59" t="s">
        <v>63</v>
      </c>
      <c r="E12" s="60">
        <v>832940</v>
      </c>
      <c r="F12" s="61" t="s">
        <v>44</v>
      </c>
      <c r="G12" s="60">
        <v>66635</v>
      </c>
      <c r="H12" s="60">
        <v>899575</v>
      </c>
      <c r="I12" s="59" t="s">
        <v>18</v>
      </c>
      <c r="J12" s="59" t="s">
        <v>57</v>
      </c>
      <c r="K12" s="62">
        <v>45645</v>
      </c>
    </row>
    <row r="13" spans="1:11" x14ac:dyDescent="0.25">
      <c r="A13" s="57">
        <v>45615</v>
      </c>
      <c r="B13" s="58">
        <v>65392</v>
      </c>
      <c r="C13" s="63" t="s">
        <v>43</v>
      </c>
      <c r="D13" s="59" t="s">
        <v>64</v>
      </c>
      <c r="E13" s="60">
        <v>2261210</v>
      </c>
      <c r="F13" s="61" t="s">
        <v>44</v>
      </c>
      <c r="G13" s="60">
        <v>180897</v>
      </c>
      <c r="H13" s="60">
        <v>2442107</v>
      </c>
      <c r="I13" s="59" t="s">
        <v>32</v>
      </c>
      <c r="J13" s="59" t="s">
        <v>55</v>
      </c>
      <c r="K13" s="62">
        <v>45645</v>
      </c>
    </row>
    <row r="14" spans="1:11" x14ac:dyDescent="0.25">
      <c r="A14" s="57">
        <v>45617</v>
      </c>
      <c r="B14" s="58">
        <v>65876</v>
      </c>
      <c r="C14" s="63" t="s">
        <v>43</v>
      </c>
      <c r="D14" s="59" t="s">
        <v>20</v>
      </c>
      <c r="E14" s="60">
        <v>1452970</v>
      </c>
      <c r="F14" s="61" t="s">
        <v>44</v>
      </c>
      <c r="G14" s="60">
        <v>116238</v>
      </c>
      <c r="H14" s="60">
        <v>1569208</v>
      </c>
      <c r="I14" s="59" t="s">
        <v>20</v>
      </c>
      <c r="J14" s="59" t="s">
        <v>51</v>
      </c>
      <c r="K14" s="62">
        <v>45647</v>
      </c>
    </row>
    <row r="15" spans="1:11" x14ac:dyDescent="0.25">
      <c r="A15" s="57">
        <v>45617</v>
      </c>
      <c r="B15" s="58">
        <v>65877</v>
      </c>
      <c r="C15" s="63" t="s">
        <v>43</v>
      </c>
      <c r="D15" s="59" t="s">
        <v>14</v>
      </c>
      <c r="E15" s="60">
        <v>2139748</v>
      </c>
      <c r="F15" s="61" t="s">
        <v>44</v>
      </c>
      <c r="G15" s="60">
        <v>171180</v>
      </c>
      <c r="H15" s="60">
        <v>2310928</v>
      </c>
      <c r="I15" s="59" t="s">
        <v>14</v>
      </c>
      <c r="J15" s="59" t="s">
        <v>53</v>
      </c>
      <c r="K15" s="62">
        <v>45647</v>
      </c>
    </row>
    <row r="16" spans="1:11" x14ac:dyDescent="0.25">
      <c r="A16" s="57">
        <v>45617</v>
      </c>
      <c r="B16" s="58">
        <v>65878</v>
      </c>
      <c r="C16" s="63" t="s">
        <v>43</v>
      </c>
      <c r="D16" s="59" t="s">
        <v>17</v>
      </c>
      <c r="E16" s="60">
        <v>1412930</v>
      </c>
      <c r="F16" s="61" t="s">
        <v>44</v>
      </c>
      <c r="G16" s="60">
        <v>113034</v>
      </c>
      <c r="H16" s="60">
        <v>1525964</v>
      </c>
      <c r="I16" s="59" t="s">
        <v>17</v>
      </c>
      <c r="J16" s="59" t="s">
        <v>52</v>
      </c>
      <c r="K16" s="62">
        <v>45647</v>
      </c>
    </row>
    <row r="17" spans="1:11" x14ac:dyDescent="0.25">
      <c r="A17" s="57">
        <v>45618</v>
      </c>
      <c r="B17" s="58">
        <v>66615</v>
      </c>
      <c r="C17" s="63" t="s">
        <v>43</v>
      </c>
      <c r="D17" s="59" t="s">
        <v>48</v>
      </c>
      <c r="E17" s="60">
        <v>3238960</v>
      </c>
      <c r="F17" s="61" t="s">
        <v>44</v>
      </c>
      <c r="G17" s="60">
        <v>259117</v>
      </c>
      <c r="H17" s="60">
        <v>3498077</v>
      </c>
      <c r="I17" s="59" t="s">
        <v>13</v>
      </c>
      <c r="J17" s="59" t="s">
        <v>47</v>
      </c>
      <c r="K17" s="62">
        <v>45648</v>
      </c>
    </row>
    <row r="18" spans="1:11" x14ac:dyDescent="0.25">
      <c r="A18" s="57">
        <v>45618</v>
      </c>
      <c r="B18" s="58">
        <v>66636</v>
      </c>
      <c r="C18" s="63" t="s">
        <v>43</v>
      </c>
      <c r="D18" s="59" t="s">
        <v>33</v>
      </c>
      <c r="E18" s="60">
        <v>1185796</v>
      </c>
      <c r="F18" s="61" t="s">
        <v>44</v>
      </c>
      <c r="G18" s="60">
        <v>94864</v>
      </c>
      <c r="H18" s="60">
        <v>1280660</v>
      </c>
      <c r="I18" s="59" t="s">
        <v>33</v>
      </c>
      <c r="J18" s="59" t="s">
        <v>49</v>
      </c>
      <c r="K18" s="62">
        <v>45648</v>
      </c>
    </row>
    <row r="19" spans="1:11" x14ac:dyDescent="0.25">
      <c r="A19" s="57">
        <v>45619</v>
      </c>
      <c r="B19" s="58">
        <v>66872</v>
      </c>
      <c r="C19" s="63" t="s">
        <v>43</v>
      </c>
      <c r="D19" s="59" t="s">
        <v>46</v>
      </c>
      <c r="E19" s="60">
        <v>666348</v>
      </c>
      <c r="F19" s="61" t="s">
        <v>44</v>
      </c>
      <c r="G19" s="60">
        <v>53308</v>
      </c>
      <c r="H19" s="60">
        <v>719656</v>
      </c>
      <c r="I19" s="59" t="s">
        <v>13</v>
      </c>
      <c r="J19" s="59" t="s">
        <v>47</v>
      </c>
      <c r="K19" s="62">
        <v>45649</v>
      </c>
    </row>
    <row r="20" spans="1:11" x14ac:dyDescent="0.25">
      <c r="A20" s="57">
        <v>45621</v>
      </c>
      <c r="B20" s="58">
        <v>67044</v>
      </c>
      <c r="C20" s="63" t="s">
        <v>43</v>
      </c>
      <c r="D20" s="59" t="s">
        <v>65</v>
      </c>
      <c r="E20" s="60">
        <v>595330</v>
      </c>
      <c r="F20" s="61" t="s">
        <v>44</v>
      </c>
      <c r="G20" s="60">
        <v>47626</v>
      </c>
      <c r="H20" s="60">
        <v>642956</v>
      </c>
      <c r="I20" s="59" t="s">
        <v>15</v>
      </c>
      <c r="J20" s="59" t="s">
        <v>54</v>
      </c>
      <c r="K20" s="62">
        <v>45651</v>
      </c>
    </row>
    <row r="21" spans="1:11" x14ac:dyDescent="0.25">
      <c r="A21" s="57">
        <v>45621</v>
      </c>
      <c r="B21" s="58">
        <v>67046</v>
      </c>
      <c r="C21" s="63" t="s">
        <v>43</v>
      </c>
      <c r="D21" s="59" t="s">
        <v>66</v>
      </c>
      <c r="E21" s="60">
        <v>2523510</v>
      </c>
      <c r="F21" s="61" t="s">
        <v>44</v>
      </c>
      <c r="G21" s="60">
        <v>201881</v>
      </c>
      <c r="H21" s="60">
        <v>2725391</v>
      </c>
      <c r="I21" s="59" t="s">
        <v>32</v>
      </c>
      <c r="J21" s="59" t="s">
        <v>55</v>
      </c>
      <c r="K21" s="62">
        <v>45651</v>
      </c>
    </row>
    <row r="22" spans="1:11" x14ac:dyDescent="0.25">
      <c r="A22" s="57">
        <v>45621</v>
      </c>
      <c r="B22" s="58">
        <v>67061</v>
      </c>
      <c r="C22" s="63" t="s">
        <v>43</v>
      </c>
      <c r="D22" s="59" t="s">
        <v>20</v>
      </c>
      <c r="E22" s="60">
        <v>3501270</v>
      </c>
      <c r="F22" s="61" t="s">
        <v>44</v>
      </c>
      <c r="G22" s="60">
        <v>280102</v>
      </c>
      <c r="H22" s="60">
        <v>3781372</v>
      </c>
      <c r="I22" s="59" t="s">
        <v>20</v>
      </c>
      <c r="J22" s="59" t="s">
        <v>51</v>
      </c>
      <c r="K22" s="62">
        <v>45651</v>
      </c>
    </row>
    <row r="23" spans="1:11" x14ac:dyDescent="0.25">
      <c r="A23" s="57">
        <v>45621</v>
      </c>
      <c r="B23" s="58">
        <v>67062</v>
      </c>
      <c r="C23" s="63" t="s">
        <v>43</v>
      </c>
      <c r="D23" s="59" t="s">
        <v>16</v>
      </c>
      <c r="E23" s="60">
        <v>2905940</v>
      </c>
      <c r="F23" s="61" t="s">
        <v>44</v>
      </c>
      <c r="G23" s="60">
        <v>232475</v>
      </c>
      <c r="H23" s="60">
        <v>3138415</v>
      </c>
      <c r="I23" s="59" t="s">
        <v>16</v>
      </c>
      <c r="J23" s="59" t="s">
        <v>50</v>
      </c>
      <c r="K23" s="62">
        <v>45651</v>
      </c>
    </row>
    <row r="24" spans="1:11" x14ac:dyDescent="0.25">
      <c r="A24" s="57">
        <v>45621</v>
      </c>
      <c r="B24" s="58">
        <v>67063</v>
      </c>
      <c r="C24" s="63" t="s">
        <v>43</v>
      </c>
      <c r="D24" s="59" t="s">
        <v>21</v>
      </c>
      <c r="E24" s="60">
        <v>4269460</v>
      </c>
      <c r="F24" s="61" t="s">
        <v>44</v>
      </c>
      <c r="G24" s="60">
        <v>341557</v>
      </c>
      <c r="H24" s="60">
        <v>4611017</v>
      </c>
      <c r="I24" s="59" t="s">
        <v>21</v>
      </c>
      <c r="J24" s="59" t="s">
        <v>56</v>
      </c>
      <c r="K24" s="62">
        <v>45651</v>
      </c>
    </row>
    <row r="25" spans="1:11" x14ac:dyDescent="0.25">
      <c r="A25" s="57">
        <v>45623</v>
      </c>
      <c r="B25" s="58">
        <v>67225</v>
      </c>
      <c r="C25" s="63" t="s">
        <v>43</v>
      </c>
      <c r="D25" s="59" t="s">
        <v>33</v>
      </c>
      <c r="E25" s="60">
        <v>460248</v>
      </c>
      <c r="F25" s="61" t="s">
        <v>44</v>
      </c>
      <c r="G25" s="60">
        <v>36820</v>
      </c>
      <c r="H25" s="60">
        <v>497068</v>
      </c>
      <c r="I25" s="59" t="s">
        <v>33</v>
      </c>
      <c r="J25" s="59" t="s">
        <v>49</v>
      </c>
      <c r="K25" s="62">
        <v>45653</v>
      </c>
    </row>
    <row r="26" spans="1:11" x14ac:dyDescent="0.25">
      <c r="A26" s="57">
        <v>45623</v>
      </c>
      <c r="B26" s="58">
        <v>67276</v>
      </c>
      <c r="C26" s="63" t="s">
        <v>43</v>
      </c>
      <c r="D26" s="59" t="s">
        <v>67</v>
      </c>
      <c r="E26" s="60">
        <v>1745950</v>
      </c>
      <c r="F26" s="61" t="s">
        <v>44</v>
      </c>
      <c r="G26" s="60">
        <v>139676</v>
      </c>
      <c r="H26" s="60">
        <v>1885626</v>
      </c>
      <c r="I26" s="59" t="s">
        <v>32</v>
      </c>
      <c r="J26" s="59" t="s">
        <v>55</v>
      </c>
      <c r="K26" s="62">
        <v>45653</v>
      </c>
    </row>
    <row r="27" spans="1:11" x14ac:dyDescent="0.25">
      <c r="A27" s="57">
        <v>45625</v>
      </c>
      <c r="B27" s="58">
        <v>68119</v>
      </c>
      <c r="C27" s="63" t="s">
        <v>43</v>
      </c>
      <c r="D27" s="59" t="s">
        <v>48</v>
      </c>
      <c r="E27" s="60">
        <v>4389580</v>
      </c>
      <c r="F27" s="61" t="s">
        <v>44</v>
      </c>
      <c r="G27" s="60">
        <v>351166</v>
      </c>
      <c r="H27" s="60">
        <v>4740746</v>
      </c>
      <c r="I27" s="59" t="s">
        <v>13</v>
      </c>
      <c r="J27" s="59" t="s">
        <v>47</v>
      </c>
      <c r="K27" s="62">
        <v>45655</v>
      </c>
    </row>
    <row r="28" spans="1:11" x14ac:dyDescent="0.25">
      <c r="A28" s="57">
        <v>45625</v>
      </c>
      <c r="B28" s="58">
        <v>68137</v>
      </c>
      <c r="C28" s="63" t="s">
        <v>43</v>
      </c>
      <c r="D28" s="59" t="s">
        <v>19</v>
      </c>
      <c r="E28" s="60">
        <v>2730060</v>
      </c>
      <c r="F28" s="61" t="s">
        <v>44</v>
      </c>
      <c r="G28" s="60">
        <v>218405</v>
      </c>
      <c r="H28" s="60">
        <v>2948465</v>
      </c>
      <c r="I28" s="59" t="s">
        <v>19</v>
      </c>
      <c r="J28" s="59" t="s">
        <v>45</v>
      </c>
      <c r="K28" s="62">
        <v>45655</v>
      </c>
    </row>
    <row r="29" spans="1:11" x14ac:dyDescent="0.25">
      <c r="A29" s="57">
        <v>45625</v>
      </c>
      <c r="B29" s="58">
        <v>68398</v>
      </c>
      <c r="C29" s="63" t="s">
        <v>43</v>
      </c>
      <c r="D29" s="59" t="s">
        <v>20</v>
      </c>
      <c r="E29" s="60">
        <v>1286460</v>
      </c>
      <c r="F29" s="61" t="s">
        <v>44</v>
      </c>
      <c r="G29" s="60">
        <v>102917</v>
      </c>
      <c r="H29" s="60">
        <v>1389377</v>
      </c>
      <c r="I29" s="59" t="s">
        <v>20</v>
      </c>
      <c r="J29" s="59" t="s">
        <v>51</v>
      </c>
      <c r="K29" s="62">
        <v>45655</v>
      </c>
    </row>
    <row r="30" spans="1:11" x14ac:dyDescent="0.25">
      <c r="A30" s="57">
        <v>45628</v>
      </c>
      <c r="B30" s="58">
        <v>68592</v>
      </c>
      <c r="C30" s="59" t="s">
        <v>43</v>
      </c>
      <c r="D30" s="59" t="s">
        <v>19</v>
      </c>
      <c r="E30" s="60">
        <v>1428792</v>
      </c>
      <c r="F30" s="61" t="s">
        <v>44</v>
      </c>
      <c r="G30" s="60">
        <v>114303</v>
      </c>
      <c r="H30" s="60">
        <v>1543095</v>
      </c>
      <c r="I30" s="59" t="s">
        <v>19</v>
      </c>
      <c r="J30" s="59" t="s">
        <v>45</v>
      </c>
      <c r="K30" s="62">
        <v>45658</v>
      </c>
    </row>
    <row r="31" spans="1:11" x14ac:dyDescent="0.25">
      <c r="A31" s="57">
        <v>45628</v>
      </c>
      <c r="B31" s="58">
        <v>68634</v>
      </c>
      <c r="C31" s="59" t="s">
        <v>43</v>
      </c>
      <c r="D31" s="59" t="s">
        <v>169</v>
      </c>
      <c r="E31" s="60">
        <v>1024150</v>
      </c>
      <c r="F31" s="61" t="s">
        <v>44</v>
      </c>
      <c r="G31" s="60">
        <v>81932</v>
      </c>
      <c r="H31" s="60">
        <v>1106082</v>
      </c>
      <c r="I31" s="59" t="s">
        <v>18</v>
      </c>
      <c r="J31" s="59" t="s">
        <v>57</v>
      </c>
      <c r="K31" s="62">
        <v>45658</v>
      </c>
    </row>
    <row r="32" spans="1:11" x14ac:dyDescent="0.25">
      <c r="A32" s="57">
        <v>45628</v>
      </c>
      <c r="B32" s="58">
        <v>68674</v>
      </c>
      <c r="C32" s="59" t="s">
        <v>43</v>
      </c>
      <c r="D32" s="59" t="s">
        <v>16</v>
      </c>
      <c r="E32" s="60">
        <v>2603590</v>
      </c>
      <c r="F32" s="61" t="s">
        <v>44</v>
      </c>
      <c r="G32" s="60">
        <v>208287</v>
      </c>
      <c r="H32" s="60">
        <v>2811877</v>
      </c>
      <c r="I32" s="59" t="s">
        <v>16</v>
      </c>
      <c r="J32" s="59" t="s">
        <v>50</v>
      </c>
      <c r="K32" s="62">
        <v>45658</v>
      </c>
    </row>
    <row r="33" spans="1:11" x14ac:dyDescent="0.25">
      <c r="A33" s="57">
        <v>45628</v>
      </c>
      <c r="B33" s="58">
        <v>68675</v>
      </c>
      <c r="C33" s="59" t="s">
        <v>43</v>
      </c>
      <c r="D33" s="59" t="s">
        <v>20</v>
      </c>
      <c r="E33" s="60">
        <v>2048300</v>
      </c>
      <c r="F33" s="61" t="s">
        <v>44</v>
      </c>
      <c r="G33" s="60">
        <v>163864</v>
      </c>
      <c r="H33" s="60">
        <v>2212164</v>
      </c>
      <c r="I33" s="59" t="s">
        <v>20</v>
      </c>
      <c r="J33" s="59" t="s">
        <v>51</v>
      </c>
      <c r="K33" s="62">
        <v>45658</v>
      </c>
    </row>
    <row r="34" spans="1:11" x14ac:dyDescent="0.25">
      <c r="A34" s="57">
        <v>45628</v>
      </c>
      <c r="B34" s="58">
        <v>68676</v>
      </c>
      <c r="C34" s="59" t="s">
        <v>43</v>
      </c>
      <c r="D34" s="59" t="s">
        <v>21</v>
      </c>
      <c r="E34" s="60">
        <v>4904840</v>
      </c>
      <c r="F34" s="61" t="s">
        <v>44</v>
      </c>
      <c r="G34" s="60">
        <v>392387</v>
      </c>
      <c r="H34" s="60">
        <v>5297227</v>
      </c>
      <c r="I34" s="59" t="s">
        <v>21</v>
      </c>
      <c r="J34" s="59" t="s">
        <v>56</v>
      </c>
      <c r="K34" s="62">
        <v>45658</v>
      </c>
    </row>
    <row r="35" spans="1:11" x14ac:dyDescent="0.25">
      <c r="A35" s="57">
        <v>45630</v>
      </c>
      <c r="B35" s="58">
        <v>68842</v>
      </c>
      <c r="C35" s="59" t="s">
        <v>43</v>
      </c>
      <c r="D35" s="59" t="s">
        <v>170</v>
      </c>
      <c r="E35" s="60">
        <v>595330</v>
      </c>
      <c r="F35" s="61" t="s">
        <v>44</v>
      </c>
      <c r="G35" s="60">
        <v>47626</v>
      </c>
      <c r="H35" s="60">
        <v>642956</v>
      </c>
      <c r="I35" s="59" t="s">
        <v>15</v>
      </c>
      <c r="J35" s="59" t="s">
        <v>54</v>
      </c>
      <c r="K35" s="62">
        <v>45660</v>
      </c>
    </row>
    <row r="36" spans="1:11" x14ac:dyDescent="0.25">
      <c r="A36" s="57">
        <v>45631</v>
      </c>
      <c r="B36" s="58">
        <v>68856</v>
      </c>
      <c r="C36" s="59" t="s">
        <v>43</v>
      </c>
      <c r="D36" s="59" t="s">
        <v>59</v>
      </c>
      <c r="E36" s="60">
        <v>1214838</v>
      </c>
      <c r="F36" s="61" t="s">
        <v>44</v>
      </c>
      <c r="G36" s="60">
        <v>97187</v>
      </c>
      <c r="H36" s="60">
        <v>1312025</v>
      </c>
      <c r="I36" s="59" t="s">
        <v>59</v>
      </c>
      <c r="J36" s="59" t="s">
        <v>61</v>
      </c>
      <c r="K36" s="62">
        <v>45661</v>
      </c>
    </row>
    <row r="37" spans="1:11" x14ac:dyDescent="0.25">
      <c r="A37" s="57">
        <v>45631</v>
      </c>
      <c r="B37" s="58">
        <v>68857</v>
      </c>
      <c r="C37" s="59" t="s">
        <v>43</v>
      </c>
      <c r="D37" s="59" t="s">
        <v>59</v>
      </c>
      <c r="E37" s="60">
        <v>2429676</v>
      </c>
      <c r="F37" s="61" t="s">
        <v>44</v>
      </c>
      <c r="G37" s="60">
        <v>194374</v>
      </c>
      <c r="H37" s="60">
        <v>2624050</v>
      </c>
      <c r="I37" s="59" t="s">
        <v>59</v>
      </c>
      <c r="J37" s="59" t="s">
        <v>61</v>
      </c>
      <c r="K37" s="62">
        <v>45661</v>
      </c>
    </row>
    <row r="38" spans="1:11" x14ac:dyDescent="0.25">
      <c r="A38" s="57">
        <v>45631</v>
      </c>
      <c r="B38" s="58">
        <v>68874</v>
      </c>
      <c r="C38" s="59" t="s">
        <v>43</v>
      </c>
      <c r="D38" s="59" t="s">
        <v>33</v>
      </c>
      <c r="E38" s="60">
        <v>614490</v>
      </c>
      <c r="F38" s="61" t="s">
        <v>44</v>
      </c>
      <c r="G38" s="60">
        <v>49159</v>
      </c>
      <c r="H38" s="60">
        <v>663649</v>
      </c>
      <c r="I38" s="59" t="s">
        <v>33</v>
      </c>
      <c r="J38" s="59" t="s">
        <v>49</v>
      </c>
      <c r="K38" s="62">
        <v>45661</v>
      </c>
    </row>
    <row r="39" spans="1:11" x14ac:dyDescent="0.25">
      <c r="A39" s="57">
        <v>45632</v>
      </c>
      <c r="B39" s="58">
        <v>69726</v>
      </c>
      <c r="C39" s="59" t="s">
        <v>43</v>
      </c>
      <c r="D39" s="59" t="s">
        <v>33</v>
      </c>
      <c r="E39" s="60">
        <v>761918</v>
      </c>
      <c r="F39" s="61" t="s">
        <v>44</v>
      </c>
      <c r="G39" s="60">
        <v>60953</v>
      </c>
      <c r="H39" s="60">
        <v>822871</v>
      </c>
      <c r="I39" s="59" t="s">
        <v>33</v>
      </c>
      <c r="J39" s="59" t="s">
        <v>49</v>
      </c>
      <c r="K39" s="62">
        <v>45662</v>
      </c>
    </row>
    <row r="40" spans="1:11" x14ac:dyDescent="0.25">
      <c r="A40" s="57">
        <v>45632</v>
      </c>
      <c r="B40" s="58">
        <v>69767</v>
      </c>
      <c r="C40" s="59" t="s">
        <v>43</v>
      </c>
      <c r="D40" s="59" t="s">
        <v>171</v>
      </c>
      <c r="E40" s="60">
        <v>2476520</v>
      </c>
      <c r="F40" s="61" t="s">
        <v>44</v>
      </c>
      <c r="G40" s="60">
        <v>198122</v>
      </c>
      <c r="H40" s="60">
        <v>2674642</v>
      </c>
      <c r="I40" s="59" t="s">
        <v>18</v>
      </c>
      <c r="J40" s="59" t="s">
        <v>57</v>
      </c>
      <c r="K40" s="62">
        <v>45662</v>
      </c>
    </row>
    <row r="41" spans="1:11" x14ac:dyDescent="0.25">
      <c r="A41" s="57">
        <v>45632</v>
      </c>
      <c r="B41" s="58">
        <v>69877</v>
      </c>
      <c r="C41" s="59" t="s">
        <v>43</v>
      </c>
      <c r="D41" s="59" t="s">
        <v>17</v>
      </c>
      <c r="E41" s="60">
        <v>869201</v>
      </c>
      <c r="F41" s="61" t="s">
        <v>44</v>
      </c>
      <c r="G41" s="60">
        <v>69536</v>
      </c>
      <c r="H41" s="60">
        <v>938737</v>
      </c>
      <c r="I41" s="59" t="s">
        <v>17</v>
      </c>
      <c r="J41" s="59" t="s">
        <v>52</v>
      </c>
      <c r="K41" s="62">
        <v>45662</v>
      </c>
    </row>
    <row r="42" spans="1:11" x14ac:dyDescent="0.25">
      <c r="A42" s="57">
        <v>45632</v>
      </c>
      <c r="B42" s="58">
        <v>69878</v>
      </c>
      <c r="C42" s="59" t="s">
        <v>43</v>
      </c>
      <c r="D42" s="59" t="s">
        <v>14</v>
      </c>
      <c r="E42" s="60">
        <v>1166905</v>
      </c>
      <c r="F42" s="61" t="s">
        <v>44</v>
      </c>
      <c r="G42" s="60">
        <v>93352</v>
      </c>
      <c r="H42" s="60">
        <v>1260257</v>
      </c>
      <c r="I42" s="59" t="s">
        <v>14</v>
      </c>
      <c r="J42" s="59" t="s">
        <v>53</v>
      </c>
      <c r="K42" s="62">
        <v>45662</v>
      </c>
    </row>
    <row r="43" spans="1:11" x14ac:dyDescent="0.25">
      <c r="A43" s="57">
        <v>45633</v>
      </c>
      <c r="B43" s="58">
        <v>70143</v>
      </c>
      <c r="C43" s="59" t="s">
        <v>43</v>
      </c>
      <c r="D43" s="59" t="s">
        <v>48</v>
      </c>
      <c r="E43" s="60">
        <v>2618930</v>
      </c>
      <c r="F43" s="61" t="s">
        <v>44</v>
      </c>
      <c r="G43" s="60">
        <v>209514</v>
      </c>
      <c r="H43" s="60">
        <v>2828444</v>
      </c>
      <c r="I43" s="59" t="s">
        <v>13</v>
      </c>
      <c r="J43" s="59" t="s">
        <v>47</v>
      </c>
      <c r="K43" s="62">
        <v>45663</v>
      </c>
    </row>
    <row r="44" spans="1:11" x14ac:dyDescent="0.25">
      <c r="A44" s="57">
        <v>45635</v>
      </c>
      <c r="B44" s="58">
        <v>70279</v>
      </c>
      <c r="C44" s="59" t="s">
        <v>43</v>
      </c>
      <c r="D44" s="59" t="s">
        <v>120</v>
      </c>
      <c r="E44" s="60">
        <v>832940</v>
      </c>
      <c r="F44" s="61" t="s">
        <v>44</v>
      </c>
      <c r="G44" s="60">
        <v>66635</v>
      </c>
      <c r="H44" s="60">
        <v>899575</v>
      </c>
      <c r="I44" s="59" t="s">
        <v>120</v>
      </c>
      <c r="J44" s="59" t="s">
        <v>172</v>
      </c>
      <c r="K44" s="62">
        <v>45665</v>
      </c>
    </row>
    <row r="45" spans="1:11" x14ac:dyDescent="0.25">
      <c r="A45" s="57">
        <v>45635</v>
      </c>
      <c r="B45" s="58">
        <v>70280</v>
      </c>
      <c r="C45" s="59" t="s">
        <v>43</v>
      </c>
      <c r="D45" s="59" t="s">
        <v>14</v>
      </c>
      <c r="E45" s="60">
        <v>1368965</v>
      </c>
      <c r="F45" s="61" t="s">
        <v>44</v>
      </c>
      <c r="G45" s="60">
        <v>109517</v>
      </c>
      <c r="H45" s="60">
        <v>1478482</v>
      </c>
      <c r="I45" s="59" t="s">
        <v>14</v>
      </c>
      <c r="J45" s="59" t="s">
        <v>53</v>
      </c>
      <c r="K45" s="62">
        <v>45665</v>
      </c>
    </row>
    <row r="46" spans="1:11" x14ac:dyDescent="0.25">
      <c r="A46" s="57">
        <v>45635</v>
      </c>
      <c r="B46" s="58">
        <v>70281</v>
      </c>
      <c r="C46" s="59" t="s">
        <v>43</v>
      </c>
      <c r="D46" s="59" t="s">
        <v>21</v>
      </c>
      <c r="E46" s="60">
        <v>4997640</v>
      </c>
      <c r="F46" s="61" t="s">
        <v>44</v>
      </c>
      <c r="G46" s="60">
        <v>399811</v>
      </c>
      <c r="H46" s="60">
        <v>5397451</v>
      </c>
      <c r="I46" s="59" t="s">
        <v>21</v>
      </c>
      <c r="J46" s="59" t="s">
        <v>56</v>
      </c>
      <c r="K46" s="62">
        <v>45665</v>
      </c>
    </row>
    <row r="47" spans="1:11" x14ac:dyDescent="0.25">
      <c r="A47" s="57">
        <v>45636</v>
      </c>
      <c r="B47" s="58">
        <v>70322</v>
      </c>
      <c r="C47" s="59" t="s">
        <v>43</v>
      </c>
      <c r="D47" s="59" t="s">
        <v>33</v>
      </c>
      <c r="E47" s="60">
        <v>536025</v>
      </c>
      <c r="F47" s="61" t="s">
        <v>44</v>
      </c>
      <c r="G47" s="60">
        <v>42882</v>
      </c>
      <c r="H47" s="60">
        <v>578907</v>
      </c>
      <c r="I47" s="59" t="s">
        <v>33</v>
      </c>
      <c r="J47" s="59" t="s">
        <v>49</v>
      </c>
      <c r="K47" s="62">
        <v>45666</v>
      </c>
    </row>
    <row r="48" spans="1:11" x14ac:dyDescent="0.25">
      <c r="A48" s="57">
        <v>45637</v>
      </c>
      <c r="B48" s="58">
        <v>70426</v>
      </c>
      <c r="C48" s="59" t="s">
        <v>43</v>
      </c>
      <c r="D48" s="59" t="s">
        <v>19</v>
      </c>
      <c r="E48" s="60">
        <v>2035950</v>
      </c>
      <c r="F48" s="61" t="s">
        <v>44</v>
      </c>
      <c r="G48" s="60">
        <v>162876</v>
      </c>
      <c r="H48" s="60">
        <v>2198826</v>
      </c>
      <c r="I48" s="59" t="s">
        <v>19</v>
      </c>
      <c r="J48" s="59" t="s">
        <v>45</v>
      </c>
      <c r="K48" s="62">
        <v>45667</v>
      </c>
    </row>
    <row r="49" spans="1:11" x14ac:dyDescent="0.25">
      <c r="A49" s="57">
        <v>45637</v>
      </c>
      <c r="B49" s="58">
        <v>70474</v>
      </c>
      <c r="C49" s="59" t="s">
        <v>43</v>
      </c>
      <c r="D49" s="59" t="s">
        <v>173</v>
      </c>
      <c r="E49" s="60">
        <v>1665880</v>
      </c>
      <c r="F49" s="61" t="s">
        <v>44</v>
      </c>
      <c r="G49" s="60">
        <v>133270</v>
      </c>
      <c r="H49" s="60">
        <v>1799150</v>
      </c>
      <c r="I49" s="59" t="s">
        <v>20</v>
      </c>
      <c r="J49" s="59" t="s">
        <v>51</v>
      </c>
      <c r="K49" s="62">
        <v>45667</v>
      </c>
    </row>
    <row r="50" spans="1:11" x14ac:dyDescent="0.25">
      <c r="A50" s="57">
        <v>45637</v>
      </c>
      <c r="B50" s="58">
        <v>70475</v>
      </c>
      <c r="C50" s="59" t="s">
        <v>43</v>
      </c>
      <c r="D50" s="59" t="s">
        <v>17</v>
      </c>
      <c r="E50" s="60">
        <v>832940</v>
      </c>
      <c r="F50" s="61" t="s">
        <v>44</v>
      </c>
      <c r="G50" s="60">
        <v>66635</v>
      </c>
      <c r="H50" s="60">
        <v>899575</v>
      </c>
      <c r="I50" s="59" t="s">
        <v>17</v>
      </c>
      <c r="J50" s="59" t="s">
        <v>52</v>
      </c>
      <c r="K50" s="62">
        <v>45667</v>
      </c>
    </row>
    <row r="51" spans="1:11" x14ac:dyDescent="0.25">
      <c r="A51" s="57">
        <v>45638</v>
      </c>
      <c r="B51" s="58">
        <v>70748</v>
      </c>
      <c r="C51" s="59" t="s">
        <v>43</v>
      </c>
      <c r="D51" s="59" t="s">
        <v>59</v>
      </c>
      <c r="E51" s="60">
        <v>1190660</v>
      </c>
      <c r="F51" s="61" t="s">
        <v>44</v>
      </c>
      <c r="G51" s="60">
        <v>95253</v>
      </c>
      <c r="H51" s="60">
        <v>1285913</v>
      </c>
      <c r="I51" s="59" t="s">
        <v>59</v>
      </c>
      <c r="J51" s="59" t="s">
        <v>61</v>
      </c>
      <c r="K51" s="62">
        <v>45668</v>
      </c>
    </row>
    <row r="52" spans="1:11" x14ac:dyDescent="0.25">
      <c r="A52" s="57">
        <v>45638</v>
      </c>
      <c r="B52" s="58">
        <v>71289</v>
      </c>
      <c r="C52" s="59" t="s">
        <v>43</v>
      </c>
      <c r="D52" s="59" t="s">
        <v>174</v>
      </c>
      <c r="E52" s="60">
        <v>2441015</v>
      </c>
      <c r="F52" s="61" t="s">
        <v>44</v>
      </c>
      <c r="G52" s="60">
        <v>195281</v>
      </c>
      <c r="H52" s="60">
        <v>2636296</v>
      </c>
      <c r="I52" s="59" t="s">
        <v>32</v>
      </c>
      <c r="J52" s="59" t="s">
        <v>55</v>
      </c>
      <c r="K52" s="62">
        <v>45668</v>
      </c>
    </row>
    <row r="53" spans="1:11" x14ac:dyDescent="0.25">
      <c r="A53" s="57">
        <v>45639</v>
      </c>
      <c r="B53" s="58">
        <v>71335</v>
      </c>
      <c r="C53" s="59" t="s">
        <v>43</v>
      </c>
      <c r="D53" s="59" t="s">
        <v>48</v>
      </c>
      <c r="E53" s="60">
        <v>4047200</v>
      </c>
      <c r="F53" s="61" t="s">
        <v>44</v>
      </c>
      <c r="G53" s="60">
        <v>323776</v>
      </c>
      <c r="H53" s="60">
        <v>4370976</v>
      </c>
      <c r="I53" s="59" t="s">
        <v>13</v>
      </c>
      <c r="J53" s="59" t="s">
        <v>47</v>
      </c>
      <c r="K53" s="62">
        <v>45669</v>
      </c>
    </row>
    <row r="54" spans="1:11" x14ac:dyDescent="0.25">
      <c r="A54" s="57">
        <v>45640</v>
      </c>
      <c r="B54" s="58">
        <v>71620</v>
      </c>
      <c r="C54" s="59" t="s">
        <v>43</v>
      </c>
      <c r="D54" s="59" t="s">
        <v>19</v>
      </c>
      <c r="E54" s="60">
        <v>3512120</v>
      </c>
      <c r="F54" s="61" t="s">
        <v>44</v>
      </c>
      <c r="G54" s="60">
        <v>280970</v>
      </c>
      <c r="H54" s="60">
        <v>3793090</v>
      </c>
      <c r="I54" s="59" t="s">
        <v>19</v>
      </c>
      <c r="J54" s="59" t="s">
        <v>45</v>
      </c>
      <c r="K54" s="62">
        <v>45670</v>
      </c>
    </row>
    <row r="55" spans="1:11" x14ac:dyDescent="0.25">
      <c r="A55" s="57">
        <v>45642</v>
      </c>
      <c r="B55" s="58">
        <v>71684</v>
      </c>
      <c r="C55" s="59" t="s">
        <v>43</v>
      </c>
      <c r="D55" s="59" t="s">
        <v>121</v>
      </c>
      <c r="E55" s="60">
        <v>832940</v>
      </c>
      <c r="F55" s="61" t="s">
        <v>44</v>
      </c>
      <c r="G55" s="60">
        <v>66635</v>
      </c>
      <c r="H55" s="60">
        <v>899575</v>
      </c>
      <c r="I55" s="59" t="s">
        <v>121</v>
      </c>
      <c r="J55" s="59" t="s">
        <v>175</v>
      </c>
      <c r="K55" s="62">
        <v>45672</v>
      </c>
    </row>
    <row r="56" spans="1:11" x14ac:dyDescent="0.25">
      <c r="A56" s="57">
        <v>45642</v>
      </c>
      <c r="B56" s="58">
        <v>71785</v>
      </c>
      <c r="C56" s="59" t="s">
        <v>43</v>
      </c>
      <c r="D56" s="59" t="s">
        <v>16</v>
      </c>
      <c r="E56" s="60">
        <v>2559625</v>
      </c>
      <c r="F56" s="61" t="s">
        <v>44</v>
      </c>
      <c r="G56" s="60">
        <v>204770</v>
      </c>
      <c r="H56" s="60">
        <v>2764395</v>
      </c>
      <c r="I56" s="59" t="s">
        <v>16</v>
      </c>
      <c r="J56" s="59" t="s">
        <v>50</v>
      </c>
      <c r="K56" s="62">
        <v>45672</v>
      </c>
    </row>
    <row r="57" spans="1:11" x14ac:dyDescent="0.25">
      <c r="A57" s="57">
        <v>45642</v>
      </c>
      <c r="B57" s="58">
        <v>71786</v>
      </c>
      <c r="C57" s="59" t="s">
        <v>43</v>
      </c>
      <c r="D57" s="59" t="s">
        <v>176</v>
      </c>
      <c r="E57" s="60">
        <v>2498820</v>
      </c>
      <c r="F57" s="61" t="s">
        <v>44</v>
      </c>
      <c r="G57" s="60">
        <v>199906</v>
      </c>
      <c r="H57" s="60">
        <v>2698726</v>
      </c>
      <c r="I57" s="59" t="s">
        <v>20</v>
      </c>
      <c r="J57" s="59" t="s">
        <v>51</v>
      </c>
      <c r="K57" s="62">
        <v>45672</v>
      </c>
    </row>
    <row r="58" spans="1:11" x14ac:dyDescent="0.25">
      <c r="A58" s="57">
        <v>45643</v>
      </c>
      <c r="B58" s="58">
        <v>71800</v>
      </c>
      <c r="C58" s="59" t="s">
        <v>43</v>
      </c>
      <c r="D58" s="59" t="s">
        <v>59</v>
      </c>
      <c r="E58" s="60">
        <v>1249410</v>
      </c>
      <c r="F58" s="61" t="s">
        <v>44</v>
      </c>
      <c r="G58" s="60">
        <v>99953</v>
      </c>
      <c r="H58" s="60">
        <v>1349363</v>
      </c>
      <c r="I58" s="59" t="s">
        <v>59</v>
      </c>
      <c r="J58" s="59" t="s">
        <v>61</v>
      </c>
      <c r="K58" s="62">
        <v>45673</v>
      </c>
    </row>
    <row r="59" spans="1:11" x14ac:dyDescent="0.25">
      <c r="A59" s="57">
        <v>45643</v>
      </c>
      <c r="B59" s="58">
        <v>71811</v>
      </c>
      <c r="C59" s="59" t="s">
        <v>43</v>
      </c>
      <c r="D59" s="59" t="s">
        <v>46</v>
      </c>
      <c r="E59" s="60">
        <v>1249410</v>
      </c>
      <c r="F59" s="61" t="s">
        <v>44</v>
      </c>
      <c r="G59" s="60">
        <v>99953</v>
      </c>
      <c r="H59" s="60">
        <v>1349363</v>
      </c>
      <c r="I59" s="59" t="s">
        <v>13</v>
      </c>
      <c r="J59" s="59" t="s">
        <v>47</v>
      </c>
      <c r="K59" s="62">
        <v>45673</v>
      </c>
    </row>
    <row r="60" spans="1:11" x14ac:dyDescent="0.25">
      <c r="A60" s="57">
        <v>45644</v>
      </c>
      <c r="B60" s="58">
        <v>71919</v>
      </c>
      <c r="C60" s="59" t="s">
        <v>43</v>
      </c>
      <c r="D60" s="59" t="s">
        <v>19</v>
      </c>
      <c r="E60" s="60">
        <v>3273955</v>
      </c>
      <c r="F60" s="61" t="s">
        <v>44</v>
      </c>
      <c r="G60" s="60">
        <v>261916</v>
      </c>
      <c r="H60" s="60">
        <v>3535871</v>
      </c>
      <c r="I60" s="59" t="s">
        <v>19</v>
      </c>
      <c r="J60" s="59" t="s">
        <v>45</v>
      </c>
      <c r="K60" s="62">
        <v>45674</v>
      </c>
    </row>
    <row r="61" spans="1:11" x14ac:dyDescent="0.25">
      <c r="A61" s="57">
        <v>45644</v>
      </c>
      <c r="B61" s="58">
        <v>71939</v>
      </c>
      <c r="C61" s="59" t="s">
        <v>43</v>
      </c>
      <c r="D61" s="59" t="s">
        <v>177</v>
      </c>
      <c r="E61" s="60">
        <v>5129545</v>
      </c>
      <c r="F61" s="61" t="s">
        <v>44</v>
      </c>
      <c r="G61" s="60">
        <v>410364</v>
      </c>
      <c r="H61" s="60">
        <v>5539909</v>
      </c>
      <c r="I61" s="59" t="s">
        <v>32</v>
      </c>
      <c r="J61" s="59" t="s">
        <v>55</v>
      </c>
      <c r="K61" s="62">
        <v>45674</v>
      </c>
    </row>
    <row r="62" spans="1:11" x14ac:dyDescent="0.25">
      <c r="A62" s="57">
        <v>45644</v>
      </c>
      <c r="B62" s="58">
        <v>71954</v>
      </c>
      <c r="C62" s="59" t="s">
        <v>43</v>
      </c>
      <c r="D62" s="59" t="s">
        <v>14</v>
      </c>
      <c r="E62" s="60">
        <v>832940</v>
      </c>
      <c r="F62" s="61" t="s">
        <v>44</v>
      </c>
      <c r="G62" s="60">
        <v>66635</v>
      </c>
      <c r="H62" s="60">
        <v>899575</v>
      </c>
      <c r="I62" s="59" t="s">
        <v>14</v>
      </c>
      <c r="J62" s="59" t="s">
        <v>53</v>
      </c>
      <c r="K62" s="62">
        <v>45674</v>
      </c>
    </row>
    <row r="63" spans="1:11" x14ac:dyDescent="0.25">
      <c r="A63" s="57">
        <v>45644</v>
      </c>
      <c r="B63" s="58">
        <v>71955</v>
      </c>
      <c r="C63" s="59" t="s">
        <v>43</v>
      </c>
      <c r="D63" s="59" t="s">
        <v>20</v>
      </c>
      <c r="E63" s="60">
        <v>1665880</v>
      </c>
      <c r="F63" s="61" t="s">
        <v>44</v>
      </c>
      <c r="G63" s="60">
        <v>133270</v>
      </c>
      <c r="H63" s="60">
        <v>1799150</v>
      </c>
      <c r="I63" s="59" t="s">
        <v>20</v>
      </c>
      <c r="J63" s="59" t="s">
        <v>51</v>
      </c>
      <c r="K63" s="62">
        <v>45674</v>
      </c>
    </row>
    <row r="64" spans="1:11" x14ac:dyDescent="0.25">
      <c r="A64" s="57">
        <v>45645</v>
      </c>
      <c r="B64" s="58">
        <v>72758</v>
      </c>
      <c r="C64" s="59" t="s">
        <v>43</v>
      </c>
      <c r="D64" s="59" t="s">
        <v>33</v>
      </c>
      <c r="E64" s="60">
        <v>761918</v>
      </c>
      <c r="F64" s="61" t="s">
        <v>44</v>
      </c>
      <c r="G64" s="60">
        <v>60953</v>
      </c>
      <c r="H64" s="60">
        <v>822871</v>
      </c>
      <c r="I64" s="59" t="s">
        <v>33</v>
      </c>
      <c r="J64" s="59" t="s">
        <v>49</v>
      </c>
      <c r="K64" s="62">
        <v>45675</v>
      </c>
    </row>
    <row r="65" spans="1:11" x14ac:dyDescent="0.25">
      <c r="A65" s="57">
        <v>45649</v>
      </c>
      <c r="B65" s="58">
        <v>73312</v>
      </c>
      <c r="C65" s="59" t="s">
        <v>43</v>
      </c>
      <c r="D65" s="59" t="s">
        <v>20</v>
      </c>
      <c r="E65" s="60">
        <v>2381320</v>
      </c>
      <c r="F65" s="61" t="s">
        <v>44</v>
      </c>
      <c r="G65" s="60">
        <v>190506</v>
      </c>
      <c r="H65" s="60">
        <v>2571826</v>
      </c>
      <c r="I65" s="59" t="s">
        <v>20</v>
      </c>
      <c r="J65" s="59" t="s">
        <v>51</v>
      </c>
      <c r="K65" s="62">
        <v>45679</v>
      </c>
    </row>
    <row r="66" spans="1:11" x14ac:dyDescent="0.25">
      <c r="A66" s="57">
        <v>45649</v>
      </c>
      <c r="B66" s="58">
        <v>73313</v>
      </c>
      <c r="C66" s="59" t="s">
        <v>43</v>
      </c>
      <c r="D66" s="59" t="s">
        <v>16</v>
      </c>
      <c r="E66" s="60">
        <v>4286310</v>
      </c>
      <c r="F66" s="61" t="s">
        <v>44</v>
      </c>
      <c r="G66" s="60">
        <v>342905</v>
      </c>
      <c r="H66" s="60">
        <v>4629215</v>
      </c>
      <c r="I66" s="59" t="s">
        <v>16</v>
      </c>
      <c r="J66" s="59" t="s">
        <v>50</v>
      </c>
      <c r="K66" s="62">
        <v>45679</v>
      </c>
    </row>
    <row r="67" spans="1:11" x14ac:dyDescent="0.25">
      <c r="A67" s="57">
        <v>45650</v>
      </c>
      <c r="B67" s="58">
        <v>7296</v>
      </c>
      <c r="C67" s="59" t="s">
        <v>60</v>
      </c>
      <c r="D67" s="59" t="s">
        <v>167</v>
      </c>
      <c r="E67" s="60">
        <v>-1127380</v>
      </c>
      <c r="F67" s="61" t="s">
        <v>44</v>
      </c>
      <c r="G67" s="60">
        <v>-90190</v>
      </c>
      <c r="H67" s="60">
        <v>-1217570</v>
      </c>
      <c r="I67" s="59" t="s">
        <v>13</v>
      </c>
      <c r="J67" s="59" t="s">
        <v>47</v>
      </c>
      <c r="K67" s="62">
        <v>45680</v>
      </c>
    </row>
    <row r="68" spans="1:11" x14ac:dyDescent="0.25">
      <c r="A68" s="57">
        <v>45651</v>
      </c>
      <c r="B68" s="58">
        <v>73464</v>
      </c>
      <c r="C68" s="59" t="s">
        <v>43</v>
      </c>
      <c r="D68" s="59" t="s">
        <v>178</v>
      </c>
      <c r="E68" s="60">
        <v>5119250</v>
      </c>
      <c r="F68" s="61" t="s">
        <v>44</v>
      </c>
      <c r="G68" s="60">
        <v>409540</v>
      </c>
      <c r="H68" s="60">
        <v>5528790</v>
      </c>
      <c r="I68" s="59" t="s">
        <v>13</v>
      </c>
      <c r="J68" s="59" t="s">
        <v>47</v>
      </c>
      <c r="K68" s="62">
        <v>45681</v>
      </c>
    </row>
    <row r="69" spans="1:11" x14ac:dyDescent="0.25">
      <c r="A69" s="57">
        <v>45651</v>
      </c>
      <c r="B69" s="58">
        <v>73504</v>
      </c>
      <c r="C69" s="59" t="s">
        <v>43</v>
      </c>
      <c r="D69" s="59" t="s">
        <v>17</v>
      </c>
      <c r="E69" s="60">
        <v>832940</v>
      </c>
      <c r="F69" s="61" t="s">
        <v>44</v>
      </c>
      <c r="G69" s="60">
        <v>66635</v>
      </c>
      <c r="H69" s="60">
        <v>899575</v>
      </c>
      <c r="I69" s="59" t="s">
        <v>17</v>
      </c>
      <c r="J69" s="59" t="s">
        <v>52</v>
      </c>
      <c r="K69" s="62">
        <v>45681</v>
      </c>
    </row>
    <row r="70" spans="1:11" x14ac:dyDescent="0.25">
      <c r="A70" s="57">
        <v>45651</v>
      </c>
      <c r="B70" s="58">
        <v>73505</v>
      </c>
      <c r="C70" s="59" t="s">
        <v>43</v>
      </c>
      <c r="D70" s="59" t="s">
        <v>21</v>
      </c>
      <c r="E70" s="60">
        <v>10712820</v>
      </c>
      <c r="F70" s="61" t="s">
        <v>44</v>
      </c>
      <c r="G70" s="60">
        <v>857026</v>
      </c>
      <c r="H70" s="60">
        <v>11569846</v>
      </c>
      <c r="I70" s="59" t="s">
        <v>21</v>
      </c>
      <c r="J70" s="59" t="s">
        <v>56</v>
      </c>
      <c r="K70" s="62">
        <v>45681</v>
      </c>
    </row>
    <row r="71" spans="1:11" x14ac:dyDescent="0.25">
      <c r="A71" s="57">
        <v>45651</v>
      </c>
      <c r="B71" s="58">
        <v>73506</v>
      </c>
      <c r="C71" s="59" t="s">
        <v>43</v>
      </c>
      <c r="D71" s="59" t="s">
        <v>20</v>
      </c>
      <c r="E71" s="60">
        <v>2024580</v>
      </c>
      <c r="F71" s="61" t="s">
        <v>44</v>
      </c>
      <c r="G71" s="60">
        <v>161966</v>
      </c>
      <c r="H71" s="60">
        <v>2186546</v>
      </c>
      <c r="I71" s="59" t="s">
        <v>20</v>
      </c>
      <c r="J71" s="59" t="s">
        <v>51</v>
      </c>
      <c r="K71" s="62">
        <v>45681</v>
      </c>
    </row>
    <row r="72" spans="1:11" x14ac:dyDescent="0.25">
      <c r="A72" s="57">
        <v>45652</v>
      </c>
      <c r="B72" s="58">
        <v>74524</v>
      </c>
      <c r="C72" s="59" t="s">
        <v>43</v>
      </c>
      <c r="D72" s="59" t="s">
        <v>179</v>
      </c>
      <c r="E72" s="60">
        <v>1118699</v>
      </c>
      <c r="F72" s="61" t="s">
        <v>44</v>
      </c>
      <c r="G72" s="60">
        <v>89496</v>
      </c>
      <c r="H72" s="60">
        <v>1208195</v>
      </c>
      <c r="I72" s="59" t="s">
        <v>18</v>
      </c>
      <c r="J72" s="59" t="s">
        <v>57</v>
      </c>
      <c r="K72" s="62">
        <v>45682</v>
      </c>
    </row>
    <row r="73" spans="1:11" x14ac:dyDescent="0.25">
      <c r="A73" s="57">
        <v>45653</v>
      </c>
      <c r="B73" s="58">
        <v>74813</v>
      </c>
      <c r="C73" s="59" t="s">
        <v>43</v>
      </c>
      <c r="D73" s="59" t="s">
        <v>14</v>
      </c>
      <c r="E73" s="60">
        <v>1785435</v>
      </c>
      <c r="F73" s="61" t="s">
        <v>44</v>
      </c>
      <c r="G73" s="60">
        <v>142835</v>
      </c>
      <c r="H73" s="60">
        <v>1928270</v>
      </c>
      <c r="I73" s="59" t="s">
        <v>14</v>
      </c>
      <c r="J73" s="59" t="s">
        <v>53</v>
      </c>
      <c r="K73" s="62">
        <v>45683</v>
      </c>
    </row>
    <row r="74" spans="1:11" x14ac:dyDescent="0.25">
      <c r="A74" s="57">
        <v>45656</v>
      </c>
      <c r="B74" s="58">
        <v>74914</v>
      </c>
      <c r="C74" s="59" t="s">
        <v>43</v>
      </c>
      <c r="D74" s="59" t="s">
        <v>33</v>
      </c>
      <c r="E74" s="60">
        <v>987974</v>
      </c>
      <c r="F74" s="61" t="s">
        <v>44</v>
      </c>
      <c r="G74" s="60">
        <v>79038</v>
      </c>
      <c r="H74" s="60">
        <v>1067012</v>
      </c>
      <c r="I74" s="59" t="s">
        <v>33</v>
      </c>
      <c r="J74" s="59" t="s">
        <v>49</v>
      </c>
      <c r="K74" s="62">
        <v>45686</v>
      </c>
    </row>
    <row r="75" spans="1:11" x14ac:dyDescent="0.25">
      <c r="A75" s="57">
        <v>45656</v>
      </c>
      <c r="B75" s="58">
        <v>74919</v>
      </c>
      <c r="C75" s="59" t="s">
        <v>43</v>
      </c>
      <c r="D75" s="59" t="s">
        <v>19</v>
      </c>
      <c r="E75" s="60">
        <v>3273990</v>
      </c>
      <c r="F75" s="61" t="s">
        <v>44</v>
      </c>
      <c r="G75" s="60">
        <v>261919</v>
      </c>
      <c r="H75" s="60">
        <v>3535909</v>
      </c>
      <c r="I75" s="59" t="s">
        <v>19</v>
      </c>
      <c r="J75" s="59" t="s">
        <v>45</v>
      </c>
      <c r="K75" s="62">
        <v>45686</v>
      </c>
    </row>
    <row r="76" spans="1:11" x14ac:dyDescent="0.25">
      <c r="A76" s="57">
        <v>45656</v>
      </c>
      <c r="B76" s="58">
        <v>74929</v>
      </c>
      <c r="C76" s="59" t="s">
        <v>43</v>
      </c>
      <c r="D76" s="59" t="s">
        <v>19</v>
      </c>
      <c r="E76" s="60">
        <v>8333450</v>
      </c>
      <c r="F76" s="61" t="s">
        <v>44</v>
      </c>
      <c r="G76" s="60">
        <v>666676</v>
      </c>
      <c r="H76" s="60">
        <v>9000126</v>
      </c>
      <c r="I76" s="59" t="s">
        <v>19</v>
      </c>
      <c r="J76" s="59" t="s">
        <v>45</v>
      </c>
      <c r="K76" s="62">
        <v>45686</v>
      </c>
    </row>
    <row r="77" spans="1:11" x14ac:dyDescent="0.25">
      <c r="A77" s="57">
        <v>45656</v>
      </c>
      <c r="B77" s="58">
        <v>74985</v>
      </c>
      <c r="C77" s="59" t="s">
        <v>43</v>
      </c>
      <c r="D77" s="59" t="s">
        <v>14</v>
      </c>
      <c r="E77" s="60">
        <v>2201905</v>
      </c>
      <c r="F77" s="61" t="s">
        <v>44</v>
      </c>
      <c r="G77" s="60">
        <v>176152</v>
      </c>
      <c r="H77" s="60">
        <v>2378057</v>
      </c>
      <c r="I77" s="59" t="s">
        <v>14</v>
      </c>
      <c r="J77" s="59" t="s">
        <v>53</v>
      </c>
      <c r="K77" s="62">
        <v>45686</v>
      </c>
    </row>
    <row r="78" spans="1:11" x14ac:dyDescent="0.25">
      <c r="A78" s="57">
        <v>45656</v>
      </c>
      <c r="B78" s="58">
        <v>74986</v>
      </c>
      <c r="C78" s="59" t="s">
        <v>43</v>
      </c>
      <c r="D78" s="59" t="s">
        <v>20</v>
      </c>
      <c r="E78" s="60">
        <v>2977110</v>
      </c>
      <c r="F78" s="61" t="s">
        <v>44</v>
      </c>
      <c r="G78" s="60">
        <v>238169</v>
      </c>
      <c r="H78" s="60">
        <v>3215279</v>
      </c>
      <c r="I78" s="59" t="s">
        <v>20</v>
      </c>
      <c r="J78" s="59" t="s">
        <v>51</v>
      </c>
      <c r="K78" s="62">
        <v>45686</v>
      </c>
    </row>
    <row r="79" spans="1:11" x14ac:dyDescent="0.25">
      <c r="A79" s="57">
        <v>45657</v>
      </c>
      <c r="B79" s="58">
        <v>75053</v>
      </c>
      <c r="C79" s="59" t="s">
        <v>43</v>
      </c>
      <c r="D79" s="59" t="s">
        <v>48</v>
      </c>
      <c r="E79" s="60">
        <v>30596150</v>
      </c>
      <c r="F79" s="61" t="s">
        <v>44</v>
      </c>
      <c r="G79" s="60">
        <v>2447692</v>
      </c>
      <c r="H79" s="60">
        <v>33043842</v>
      </c>
      <c r="I79" s="59" t="s">
        <v>13</v>
      </c>
      <c r="J79" s="59" t="s">
        <v>47</v>
      </c>
      <c r="K79" s="62">
        <v>45687</v>
      </c>
    </row>
    <row r="80" spans="1:11" x14ac:dyDescent="0.25">
      <c r="A80" s="57">
        <v>45636</v>
      </c>
      <c r="B80" s="58"/>
      <c r="C80" s="59" t="s">
        <v>62</v>
      </c>
      <c r="D80" s="59" t="s">
        <v>180</v>
      </c>
      <c r="E80" s="60">
        <v>47626</v>
      </c>
      <c r="F80" s="64" t="s">
        <v>181</v>
      </c>
      <c r="G80" s="65">
        <v>0</v>
      </c>
      <c r="H80" s="60">
        <v>47626</v>
      </c>
      <c r="I80" s="59" t="s">
        <v>19</v>
      </c>
      <c r="J80" s="59" t="s">
        <v>45</v>
      </c>
      <c r="K80" s="62">
        <v>45666</v>
      </c>
    </row>
    <row r="81" spans="8:8" x14ac:dyDescent="0.25">
      <c r="H81" s="60">
        <f>SUM(H2:H80)</f>
        <v>249622885</v>
      </c>
    </row>
  </sheetData>
  <conditionalFormatting sqref="B1:B79">
    <cfRule type="duplicateValues" dxfId="2" priority="3"/>
  </conditionalFormatting>
  <conditionalFormatting sqref="B2:B9">
    <cfRule type="duplicateValues" dxfId="1" priority="2"/>
  </conditionalFormatting>
  <conditionalFormatting sqref="B8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Tổng </vt:lpstr>
      <vt:lpstr>Chi Tiết</vt:lpstr>
      <vt:lpstr>Hàng trả</vt:lpstr>
      <vt:lpstr>Hỗ trợ</vt:lpstr>
      <vt:lpstr>Chi tiết công nợ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2025-09-12T04:21:13Z</dcterms:modified>
</cp:coreProperties>
</file>