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Tiết'!$A$1:$H$41</definedName>
    <definedName name="_xlnm._FilterDatabase" localSheetId="4" hidden="1">'Chi tiết công nợ'!#REF!</definedName>
    <definedName name="_xlnm._FilterDatabase" localSheetId="2" hidden="1">'Hàng trả'!$A$1:$H$6</definedName>
    <definedName name="_xlnm._FilterDatabase" localSheetId="3" hidden="1">'Hỗ trợ'!$A$1:$I$36</definedName>
    <definedName name="_xlnm.Print_Area" localSheetId="1">'Chi Tiết'!$A$1:$H$41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65" i="24" l="1"/>
  <c r="G19" i="20" l="1"/>
  <c r="G20" i="20"/>
  <c r="G21" i="20"/>
  <c r="G22" i="20"/>
  <c r="G23" i="20"/>
  <c r="G24" i="20"/>
  <c r="G25" i="20"/>
  <c r="G26" i="20"/>
  <c r="G27" i="20"/>
  <c r="G28" i="20"/>
  <c r="G29" i="20"/>
  <c r="H3" i="23" l="1"/>
  <c r="H27" i="23" l="1"/>
  <c r="H28" i="23"/>
  <c r="H29" i="23"/>
  <c r="H30" i="23"/>
  <c r="H31" i="23"/>
  <c r="H32" i="23"/>
  <c r="H33" i="23"/>
  <c r="H34" i="23"/>
  <c r="G34" i="20" l="1"/>
  <c r="G35" i="20"/>
  <c r="G36" i="20"/>
  <c r="G37" i="20"/>
  <c r="G38" i="20"/>
  <c r="G39" i="20"/>
  <c r="G40" i="20"/>
  <c r="H23" i="23" l="1"/>
  <c r="H24" i="23"/>
  <c r="H25" i="23"/>
  <c r="H26" i="23"/>
  <c r="H35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0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G3" i="22" l="1"/>
  <c r="F43" i="20" l="1"/>
  <c r="E43" i="20"/>
  <c r="G5" i="22"/>
  <c r="G3" i="20" l="1"/>
  <c r="G31" i="20"/>
  <c r="G32" i="20"/>
  <c r="G33" i="20"/>
  <c r="G2" i="20"/>
  <c r="H4" i="23"/>
  <c r="H2" i="23"/>
  <c r="G4" i="22"/>
  <c r="G2" i="22"/>
  <c r="G6" i="22" l="1"/>
  <c r="H36" i="23"/>
  <c r="G41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<sst xmlns="http://schemas.openxmlformats.org/spreadsheetml/2006/main" count="560" uniqueCount="159">
  <si>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</si>
  <si>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</si>
  <si>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</si>
  <si>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</si>
  <si>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</si>
  <si>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</si>
  <si>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</si>
  <si>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</si>
  <si>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</si>
  <si>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</si>
  <si>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</si>
  <si>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</si>
  <si>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</si>
  <si>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</si>
  <si>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</si>
  <si>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</si>
  <si>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</si>
  <si>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</si>
  <si>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</si>
  <si>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</si>
  <si>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</si>
  <si>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</si>
  <si>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</si>
  <si>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</si>
  <si>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</si>
  <si>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</si>
  <si>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</si>
  <si>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</si>
  <si>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</si>
  <si>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</si>
  <si>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</si>
  <si>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</si>
  <si>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</si>
  <si>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</si>
  <si>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</si>
  <si>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</si>
  <si>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</si>
  <si>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</si>
  <si>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</si>
  <si>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</si>
  <si>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</si>
  <si>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</si>
  <si>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</si>
  <si>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</si>
  <si>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</si>
  <si>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</si>
  <si>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</si>
  <si>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</si>
  <si>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</si>
  <si>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</si>
  <si>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</si>
  <si>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</si>
  <si>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</si>
  <si>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</si>
  <si>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</si>
  <si>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</si>
  <si>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</si>
  <si>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</si>
  <si>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</si>
  <si>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LOTTE-013</t>
  </si>
  <si>
    <t>CÔNG TY CỔ PHẦN TRUNG TÂM THƯƠNG MẠI LOTTE VIỆT NAM - CHI NHÁNH BÌNH DƯƠNG</t>
  </si>
  <si>
    <t>1C24MHQ</t>
  </si>
  <si>
    <t>0304741634-003</t>
  </si>
  <si>
    <t>PHÍ VẬN CHUYỂN HÀNG LẠNH THÁNG 8/2024</t>
  </si>
  <si>
    <t>Bán hàng CÔNG TY CỔ PHẦN TRUNG TÂM THƯƠNG MẠI LOTTE VIỆT NAM - CHI NHÁNH BA ĐÌNH theo hóa đơn 00049924</t>
  </si>
  <si>
    <t>Bán hàng CÔNG TY CỔ PHẦN TRUNG TÂM THƯƠNG MẠI LOTTE VIỆT NAM - CHI NHÁNH ĐỐNG ĐA theo hóa đơn 00049933</t>
  </si>
  <si>
    <t>Bán hàng CÔNG TY CỔ PHẦN TRUNG TÂM THƯƠNG MẠI LOTTE VIỆT NAM - CHI NHÁNH ĐỐNG ĐA theo hóa đơn 00049934</t>
  </si>
  <si>
    <t>Bán hàng CÔNG TY CỔ PHẦN TRUNG TÂM THƯƠNG MẠI LOTTE VIỆT NAM - CHI NHÁNH BA ĐÌNH theo hóa đơn 00049935</t>
  </si>
  <si>
    <t>Bán hàng CÔNG TY CỔ PHẦN TRUNG TÂM THƯƠNG MẠI LOTTE VIỆT NAM - CHI NHÁNH TÂY HỒ theo hóa đơn 00051697</t>
  </si>
  <si>
    <t>Bán hàng CÔNG TY CỔ PHẦN TRUNG TÂM THƯƠNG MẠI LOTTE VIỆT NAM - CHI NHÁNH TÂY HỒ theo hóa đơn 00051698</t>
  </si>
  <si>
    <t>1C24TNF</t>
  </si>
  <si>
    <t/>
  </si>
  <si>
    <t>THEO DÕI CÔNG NỢ / CTY LOTTE - 31/10/2024</t>
  </si>
  <si>
    <t>Thanh toán tháng 10.2024</t>
  </si>
  <si>
    <t>Bảng kê hóa đơn tháng 10.2024</t>
  </si>
  <si>
    <t>00053566</t>
  </si>
  <si>
    <t>00053586</t>
  </si>
  <si>
    <t>00053677</t>
  </si>
  <si>
    <t>00053722</t>
  </si>
  <si>
    <t>00053766</t>
  </si>
  <si>
    <t>00054674</t>
  </si>
  <si>
    <t>00055079</t>
  </si>
  <si>
    <t>00055447</t>
  </si>
  <si>
    <t>00055448</t>
  </si>
  <si>
    <t>00055449</t>
  </si>
  <si>
    <t>00055450</t>
  </si>
  <si>
    <t>00055620</t>
  </si>
  <si>
    <t>00056054</t>
  </si>
  <si>
    <t>00056975</t>
  </si>
  <si>
    <t>00057194</t>
  </si>
  <si>
    <t>00057195</t>
  </si>
  <si>
    <t>00057196</t>
  </si>
  <si>
    <t>00057316</t>
  </si>
  <si>
    <t>00057323</t>
  </si>
  <si>
    <t>00057440</t>
  </si>
  <si>
    <t>00057512</t>
  </si>
  <si>
    <t>00058485</t>
  </si>
  <si>
    <t>00059050</t>
  </si>
  <si>
    <t>00059188</t>
  </si>
  <si>
    <t>00059216</t>
  </si>
  <si>
    <t>00059254</t>
  </si>
  <si>
    <t>00059707</t>
  </si>
  <si>
    <t>00060577</t>
  </si>
  <si>
    <t>00060608</t>
  </si>
  <si>
    <t>00060660</t>
  </si>
  <si>
    <t>00060700</t>
  </si>
  <si>
    <t>00060701</t>
  </si>
  <si>
    <t>00060702</t>
  </si>
  <si>
    <t>00060703</t>
  </si>
  <si>
    <t>00060739</t>
  </si>
  <si>
    <t>00060753</t>
  </si>
  <si>
    <t>00061656</t>
  </si>
  <si>
    <t>00061657</t>
  </si>
  <si>
    <t>00061696</t>
  </si>
  <si>
    <t>00001618</t>
  </si>
  <si>
    <t>00001619</t>
  </si>
  <si>
    <t>00006878</t>
  </si>
  <si>
    <t>00010152</t>
  </si>
  <si>
    <t>00011830</t>
  </si>
  <si>
    <t>00007790</t>
  </si>
  <si>
    <t>00008069</t>
  </si>
  <si>
    <t>00005373</t>
  </si>
  <si>
    <t>00010409</t>
  </si>
  <si>
    <t>00007026</t>
  </si>
  <si>
    <t>00007027</t>
  </si>
  <si>
    <t>00007147</t>
  </si>
  <si>
    <t>00008340</t>
  </si>
  <si>
    <t>00012188</t>
  </si>
  <si>
    <t>00007816</t>
  </si>
  <si>
    <t>00007908</t>
  </si>
  <si>
    <t>00005723</t>
  </si>
  <si>
    <t>00008074</t>
  </si>
  <si>
    <t>00009095</t>
  </si>
  <si>
    <t>00009354</t>
  </si>
  <si>
    <t>00007898</t>
  </si>
  <si>
    <t>00008106</t>
  </si>
  <si>
    <t>00006976</t>
  </si>
  <si>
    <t>00007571</t>
  </si>
  <si>
    <t>00005980</t>
  </si>
  <si>
    <t>00001527</t>
  </si>
  <si>
    <t>00001528</t>
  </si>
  <si>
    <t>00001529</t>
  </si>
  <si>
    <t>00001530</t>
  </si>
  <si>
    <t>00001531</t>
  </si>
  <si>
    <t>00001532</t>
  </si>
  <si>
    <t>00001533</t>
  </si>
  <si>
    <t>00001534</t>
  </si>
  <si>
    <t>00001535</t>
  </si>
  <si>
    <t>00001536</t>
  </si>
  <si>
    <t>00001537</t>
  </si>
  <si>
    <t>PHÍ HỖ TRỢ SINH NHẬT</t>
  </si>
  <si>
    <t>Chiết khấu cơ bản tháng 09/2024 - 6.5%</t>
  </si>
  <si>
    <t>Chỉnh công nợ do xuất trả sai giá, xuất trả lại</t>
  </si>
  <si>
    <t>Bán hàng CÔNG TY CỔ PHẦN TRUNG TÂM THƯƠNG MẠI LOTTE VIỆT NAM - CHI NHÁNH ĐỐNG ĐA theo hóa đơn 00053586</t>
  </si>
  <si>
    <t>Bán hàng CÔNG TY CỔ PHẦN TRUNG TÂM THƯƠNG MẠI LOTTE VIỆT NAM - CHI NHÁNH TÂY HỒ theo hóa đơn 00055620</t>
  </si>
  <si>
    <t>Bán hàng CÔNG TY CỔ PHẦN TRUNG TÂM THƯƠNG MẠI LOTTE VIỆT NAM - CHI NHÁNH ĐỐNG ĐA theo hóa đơn 00058485</t>
  </si>
  <si>
    <t>Bán hàng CÔNG TY CỔ PHẦN TRUNG TÂM THƯƠNG MẠI LOTTE VIỆT NAM - CHI NHÁNH TÂY HỒ theo hóa đơn 00059216</t>
  </si>
  <si>
    <t>CÔNG TY CỔ PHẦN TRUNG TÂM THƯƠNG MẠI LOTTE VIỆT NAM - CHI NHÁNH CẦN THƠ, HỦY HĐ 00059255, XUẤT THAY THẾ HĐ 00060608</t>
  </si>
  <si>
    <t>Bán hàng CÔNG TY CỔ PHẦN TRUNG TÂM THƯƠNG MẠI LOTTE VIỆT NAM - CHI NHÁNH ĐỐNG ĐA theo hóa đơn 00060660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</si>
</sst>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3" t="s">
        <v>72</v>
      </c>
      <c r="B1" s="63"/>
      <c r="C1" s="63"/>
      <c r="D1" s="63"/>
      <c r="E1" s="63"/>
      <c r="F1" s="63"/>
      <c r="G1" s="63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69">
        <v>62603242</v>
      </c>
      <c r="D3" s="70"/>
      <c r="E3" s="27"/>
      <c r="F3" s="27"/>
      <c r="G3" s="27"/>
      <c r="H3" s="7"/>
      <c r="I3" s="7"/>
      <c r="J3" s="47"/>
      <c r="K3" s="47"/>
    </row>
    <row r="4" spans="1:11" ht="15.75" x14ac:dyDescent="0.25">
      <c r="A4" s="12"/>
      <c r="B4" s="8" t="s">
        <v>74</v>
      </c>
      <c r="C4" s="9">
        <v>64509241</v>
      </c>
      <c r="D4" s="9">
        <v>5160737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4" t="s">
        <v>6</v>
      </c>
      <c r="B6" s="65"/>
      <c r="C6" s="15">
        <f>SUM(C4:C4)</f>
        <v>64509241</v>
      </c>
      <c r="D6" s="15">
        <f>SUM(D4:D4)</f>
        <v>5160737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253925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4" t="s">
        <v>7</v>
      </c>
      <c r="B9" s="65"/>
      <c r="C9" s="15"/>
      <c r="D9" s="15"/>
      <c r="E9" s="15">
        <f>SUM(E7:E8)</f>
        <v>253925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9664148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4" t="s">
        <v>28</v>
      </c>
      <c r="B12" s="65"/>
      <c r="C12" s="15"/>
      <c r="D12" s="15"/>
      <c r="E12" s="15"/>
      <c r="F12" s="15">
        <f>SUM(F10:F11)</f>
        <v>9664148</v>
      </c>
      <c r="G12" s="18"/>
    </row>
    <row r="13" spans="1:11" ht="15.75" x14ac:dyDescent="0.25">
      <c r="A13" s="12"/>
      <c r="B13" s="21" t="s">
        <v>73</v>
      </c>
      <c r="C13" s="9"/>
      <c r="D13" s="9"/>
      <c r="E13" s="9"/>
      <c r="F13" s="10"/>
      <c r="G13" s="10">
        <v>65593905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4" t="s">
        <v>8</v>
      </c>
      <c r="B15" s="65"/>
      <c r="C15" s="19"/>
      <c r="D15" s="19"/>
      <c r="E15" s="16"/>
      <c r="F15" s="18"/>
      <c r="G15" s="20">
        <f>SUM(G13:G14)</f>
        <v>65593905</v>
      </c>
      <c r="I15" s="46"/>
      <c r="J15" s="47"/>
    </row>
    <row r="16" spans="1:11" ht="21.75" customHeight="1" x14ac:dyDescent="0.3">
      <c r="A16" s="66" t="s">
        <v>10</v>
      </c>
      <c r="B16" s="67"/>
      <c r="C16" s="67"/>
      <c r="D16" s="67"/>
      <c r="E16" s="67"/>
      <c r="F16" s="68"/>
      <c r="G16" s="28">
        <f>C3+C6+D6-E9-F12-G15</f>
        <v>56761242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workbookViewId="0">
      <pane ySplit="1" topLeftCell="A35" activePane="bottomLeft" state="frozen"/>
      <selection pane="bottomLeft" activeCell="G41" sqref="G4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75</v>
      </c>
      <c r="C2" s="43">
        <v>45566</v>
      </c>
      <c r="D2" s="34" t="s">
        <v>21</v>
      </c>
      <c r="E2" s="35">
        <v>5754610</v>
      </c>
      <c r="F2" s="35">
        <v>460369</v>
      </c>
      <c r="G2" s="35">
        <f>+E2+F2</f>
        <v>6214979</v>
      </c>
      <c r="H2" s="36"/>
    </row>
    <row r="3" spans="1:8" ht="39.75" customHeight="1" x14ac:dyDescent="0.2">
      <c r="A3" s="33">
        <v>2</v>
      </c>
      <c r="B3" s="45" t="s">
        <v>76</v>
      </c>
      <c r="C3" s="43">
        <v>45566</v>
      </c>
      <c r="D3" s="34" t="s">
        <v>15</v>
      </c>
      <c r="E3" s="35">
        <v>595330</v>
      </c>
      <c r="F3" s="35">
        <v>47626</v>
      </c>
      <c r="G3" s="35">
        <f t="shared" ref="G3:G33" si="0">+E3+F3</f>
        <v>642956</v>
      </c>
      <c r="H3" s="36"/>
    </row>
    <row r="4" spans="1:8" ht="39.75" customHeight="1" x14ac:dyDescent="0.2">
      <c r="A4" s="33">
        <v>3</v>
      </c>
      <c r="B4" s="45" t="s">
        <v>77</v>
      </c>
      <c r="C4" s="43">
        <v>45567</v>
      </c>
      <c r="D4" s="34" t="s">
        <v>33</v>
      </c>
      <c r="E4" s="35">
        <v>1011987</v>
      </c>
      <c r="F4" s="35">
        <v>80959</v>
      </c>
      <c r="G4" s="35">
        <f t="shared" ref="G4:G30" si="1">+E4+F4</f>
        <v>1092946</v>
      </c>
      <c r="H4" s="36"/>
    </row>
    <row r="5" spans="1:8" ht="39.75" customHeight="1" x14ac:dyDescent="0.2">
      <c r="A5" s="33">
        <v>4</v>
      </c>
      <c r="B5" s="45" t="s">
        <v>78</v>
      </c>
      <c r="C5" s="43">
        <v>45567</v>
      </c>
      <c r="D5" s="34" t="s">
        <v>16</v>
      </c>
      <c r="E5" s="35">
        <v>2322015</v>
      </c>
      <c r="F5" s="35">
        <v>185761</v>
      </c>
      <c r="G5" s="35">
        <f t="shared" si="1"/>
        <v>2507776</v>
      </c>
      <c r="H5" s="36"/>
    </row>
    <row r="6" spans="1:8" ht="39.75" customHeight="1" x14ac:dyDescent="0.2">
      <c r="A6" s="33">
        <v>5</v>
      </c>
      <c r="B6" s="45" t="s">
        <v>79</v>
      </c>
      <c r="C6" s="43">
        <v>45568</v>
      </c>
      <c r="D6" s="34" t="s">
        <v>13</v>
      </c>
      <c r="E6" s="35">
        <v>555290</v>
      </c>
      <c r="F6" s="35">
        <v>44423</v>
      </c>
      <c r="G6" s="35">
        <f t="shared" si="1"/>
        <v>599713</v>
      </c>
      <c r="H6" s="36"/>
    </row>
    <row r="7" spans="1:8" ht="39.75" customHeight="1" x14ac:dyDescent="0.2">
      <c r="A7" s="33">
        <v>6</v>
      </c>
      <c r="B7" s="45" t="s">
        <v>80</v>
      </c>
      <c r="C7" s="43">
        <v>45568</v>
      </c>
      <c r="D7" s="34" t="s">
        <v>19</v>
      </c>
      <c r="E7" s="35">
        <v>536025</v>
      </c>
      <c r="F7" s="35">
        <v>42882</v>
      </c>
      <c r="G7" s="35">
        <f t="shared" si="1"/>
        <v>578907</v>
      </c>
      <c r="H7" s="36"/>
    </row>
    <row r="8" spans="1:8" ht="39.75" customHeight="1" x14ac:dyDescent="0.2">
      <c r="A8" s="33">
        <v>7</v>
      </c>
      <c r="B8" s="45" t="s">
        <v>81</v>
      </c>
      <c r="C8" s="43">
        <v>45570</v>
      </c>
      <c r="D8" s="34" t="s">
        <v>19</v>
      </c>
      <c r="E8" s="35">
        <v>2222670</v>
      </c>
      <c r="F8" s="35">
        <v>177814</v>
      </c>
      <c r="G8" s="35">
        <f t="shared" si="1"/>
        <v>2400484</v>
      </c>
      <c r="H8" s="36"/>
    </row>
    <row r="9" spans="1:8" ht="39.75" customHeight="1" x14ac:dyDescent="0.2">
      <c r="A9" s="33">
        <v>8</v>
      </c>
      <c r="B9" s="45" t="s">
        <v>82</v>
      </c>
      <c r="C9" s="43">
        <v>45572</v>
      </c>
      <c r="D9" s="34" t="s">
        <v>14</v>
      </c>
      <c r="E9" s="35">
        <v>1313431</v>
      </c>
      <c r="F9" s="35">
        <v>105074</v>
      </c>
      <c r="G9" s="35">
        <f t="shared" si="1"/>
        <v>1418505</v>
      </c>
      <c r="H9" s="36"/>
    </row>
    <row r="10" spans="1:8" ht="39.75" customHeight="1" x14ac:dyDescent="0.2">
      <c r="A10" s="33">
        <v>9</v>
      </c>
      <c r="B10" s="45" t="s">
        <v>83</v>
      </c>
      <c r="C10" s="43">
        <v>45572</v>
      </c>
      <c r="D10" s="34" t="s">
        <v>17</v>
      </c>
      <c r="E10" s="35">
        <v>1738398</v>
      </c>
      <c r="F10" s="35">
        <v>139072</v>
      </c>
      <c r="G10" s="35">
        <f t="shared" si="1"/>
        <v>1877470</v>
      </c>
      <c r="H10" s="36"/>
    </row>
    <row r="11" spans="1:8" ht="39.75" customHeight="1" x14ac:dyDescent="0.2">
      <c r="A11" s="33">
        <v>10</v>
      </c>
      <c r="B11" s="45" t="s">
        <v>84</v>
      </c>
      <c r="C11" s="43">
        <v>45572</v>
      </c>
      <c r="D11" s="34" t="s">
        <v>20</v>
      </c>
      <c r="E11" s="35">
        <v>1012290</v>
      </c>
      <c r="F11" s="35">
        <v>80983</v>
      </c>
      <c r="G11" s="35">
        <f t="shared" si="1"/>
        <v>1093273</v>
      </c>
      <c r="H11" s="36"/>
    </row>
    <row r="12" spans="1:8" ht="39.75" customHeight="1" x14ac:dyDescent="0.2">
      <c r="A12" s="33">
        <v>11</v>
      </c>
      <c r="B12" s="45" t="s">
        <v>85</v>
      </c>
      <c r="C12" s="43">
        <v>45572</v>
      </c>
      <c r="D12" s="34" t="s">
        <v>20</v>
      </c>
      <c r="E12" s="35">
        <v>1785990</v>
      </c>
      <c r="F12" s="35">
        <v>142879</v>
      </c>
      <c r="G12" s="35">
        <f t="shared" si="1"/>
        <v>1928869</v>
      </c>
      <c r="H12" s="36"/>
    </row>
    <row r="13" spans="1:8" ht="39.75" customHeight="1" x14ac:dyDescent="0.2">
      <c r="A13" s="33">
        <v>12</v>
      </c>
      <c r="B13" s="45" t="s">
        <v>86</v>
      </c>
      <c r="C13" s="43">
        <v>45573</v>
      </c>
      <c r="D13" s="34" t="s">
        <v>32</v>
      </c>
      <c r="E13" s="35">
        <v>2201895</v>
      </c>
      <c r="F13" s="35">
        <v>176152</v>
      </c>
      <c r="G13" s="35">
        <f t="shared" si="1"/>
        <v>2378047</v>
      </c>
      <c r="H13" s="36"/>
    </row>
    <row r="14" spans="1:8" ht="39.75" customHeight="1" x14ac:dyDescent="0.2">
      <c r="A14" s="33">
        <v>13</v>
      </c>
      <c r="B14" s="45" t="s">
        <v>87</v>
      </c>
      <c r="C14" s="43">
        <v>45575</v>
      </c>
      <c r="D14" s="34" t="s">
        <v>19</v>
      </c>
      <c r="E14" s="35">
        <v>555290</v>
      </c>
      <c r="F14" s="35">
        <v>44423</v>
      </c>
      <c r="G14" s="35">
        <f t="shared" si="1"/>
        <v>599713</v>
      </c>
      <c r="H14" s="36"/>
    </row>
    <row r="15" spans="1:8" ht="39.75" customHeight="1" x14ac:dyDescent="0.2">
      <c r="A15" s="33">
        <v>14</v>
      </c>
      <c r="B15" s="45" t="s">
        <v>88</v>
      </c>
      <c r="C15" s="43">
        <v>45576</v>
      </c>
      <c r="D15" s="34" t="s">
        <v>33</v>
      </c>
      <c r="E15" s="35">
        <v>869199</v>
      </c>
      <c r="F15" s="35">
        <v>69536</v>
      </c>
      <c r="G15" s="35">
        <f t="shared" si="1"/>
        <v>938735</v>
      </c>
      <c r="H15" s="36"/>
    </row>
    <row r="16" spans="1:8" ht="39.75" customHeight="1" x14ac:dyDescent="0.2">
      <c r="A16" s="33">
        <v>15</v>
      </c>
      <c r="B16" s="45" t="s">
        <v>89</v>
      </c>
      <c r="C16" s="43">
        <v>45576</v>
      </c>
      <c r="D16" s="34" t="s">
        <v>21</v>
      </c>
      <c r="E16" s="35">
        <v>2977110</v>
      </c>
      <c r="F16" s="35">
        <v>238169</v>
      </c>
      <c r="G16" s="35">
        <f t="shared" si="1"/>
        <v>3215279</v>
      </c>
      <c r="H16" s="36"/>
    </row>
    <row r="17" spans="1:8" ht="39.75" customHeight="1" x14ac:dyDescent="0.2">
      <c r="A17" s="33">
        <v>16</v>
      </c>
      <c r="B17" s="45" t="s">
        <v>90</v>
      </c>
      <c r="C17" s="43">
        <v>45576</v>
      </c>
      <c r="D17" s="34" t="s">
        <v>17</v>
      </c>
      <c r="E17" s="35">
        <v>555290</v>
      </c>
      <c r="F17" s="35">
        <v>44423</v>
      </c>
      <c r="G17" s="35">
        <f t="shared" si="1"/>
        <v>599713</v>
      </c>
      <c r="H17" s="36"/>
    </row>
    <row r="18" spans="1:8" ht="39.75" customHeight="1" x14ac:dyDescent="0.2">
      <c r="A18" s="33">
        <v>17</v>
      </c>
      <c r="B18" s="45" t="s">
        <v>91</v>
      </c>
      <c r="C18" s="43">
        <v>45576</v>
      </c>
      <c r="D18" s="34" t="s">
        <v>20</v>
      </c>
      <c r="E18" s="35">
        <v>1072050</v>
      </c>
      <c r="F18" s="35">
        <v>85764</v>
      </c>
      <c r="G18" s="35">
        <f t="shared" si="1"/>
        <v>1157814</v>
      </c>
      <c r="H18" s="36"/>
    </row>
    <row r="19" spans="1:8" ht="39.75" customHeight="1" x14ac:dyDescent="0.2">
      <c r="A19" s="33">
        <v>18</v>
      </c>
      <c r="B19" s="45" t="s">
        <v>92</v>
      </c>
      <c r="C19" s="43">
        <v>45579</v>
      </c>
      <c r="D19" s="34" t="s">
        <v>14</v>
      </c>
      <c r="E19" s="35">
        <v>1416783</v>
      </c>
      <c r="F19" s="35">
        <v>113343</v>
      </c>
      <c r="G19" s="35">
        <f t="shared" ref="G19:G29" si="2">+E19+F19</f>
        <v>1530126</v>
      </c>
      <c r="H19" s="49"/>
    </row>
    <row r="20" spans="1:8" ht="39.75" customHeight="1" x14ac:dyDescent="0.2">
      <c r="A20" s="33">
        <v>19</v>
      </c>
      <c r="B20" s="45" t="s">
        <v>93</v>
      </c>
      <c r="C20" s="43">
        <v>45580</v>
      </c>
      <c r="D20" s="34" t="s">
        <v>13</v>
      </c>
      <c r="E20" s="35">
        <v>3829235</v>
      </c>
      <c r="F20" s="35">
        <v>306339</v>
      </c>
      <c r="G20" s="35">
        <f t="shared" si="2"/>
        <v>4135574</v>
      </c>
      <c r="H20" s="49"/>
    </row>
    <row r="21" spans="1:8" ht="39.75" customHeight="1" x14ac:dyDescent="0.2">
      <c r="A21" s="33">
        <v>20</v>
      </c>
      <c r="B21" s="45" t="s">
        <v>94</v>
      </c>
      <c r="C21" s="43">
        <v>45581</v>
      </c>
      <c r="D21" s="34" t="s">
        <v>19</v>
      </c>
      <c r="E21" s="35">
        <v>1110580</v>
      </c>
      <c r="F21" s="35">
        <v>88846</v>
      </c>
      <c r="G21" s="35">
        <f t="shared" si="2"/>
        <v>1199426</v>
      </c>
      <c r="H21" s="49"/>
    </row>
    <row r="22" spans="1:8" ht="39.75" customHeight="1" x14ac:dyDescent="0.2">
      <c r="A22" s="33">
        <v>21</v>
      </c>
      <c r="B22" s="45" t="s">
        <v>95</v>
      </c>
      <c r="C22" s="43">
        <v>45581</v>
      </c>
      <c r="D22" s="34" t="s">
        <v>13</v>
      </c>
      <c r="E22" s="35">
        <v>2381325</v>
      </c>
      <c r="F22" s="35">
        <v>190506</v>
      </c>
      <c r="G22" s="35">
        <f t="shared" si="2"/>
        <v>2571831</v>
      </c>
      <c r="H22" s="49"/>
    </row>
    <row r="23" spans="1:8" ht="39.75" customHeight="1" x14ac:dyDescent="0.2">
      <c r="A23" s="33">
        <v>22</v>
      </c>
      <c r="B23" s="45" t="s">
        <v>96</v>
      </c>
      <c r="C23" s="43">
        <v>45582</v>
      </c>
      <c r="D23" s="34" t="s">
        <v>15</v>
      </c>
      <c r="E23" s="35">
        <v>595330</v>
      </c>
      <c r="F23" s="35">
        <v>47626</v>
      </c>
      <c r="G23" s="35">
        <f t="shared" si="2"/>
        <v>642956</v>
      </c>
      <c r="H23" s="49"/>
    </row>
    <row r="24" spans="1:8" ht="39.75" customHeight="1" x14ac:dyDescent="0.2">
      <c r="A24" s="33">
        <v>23</v>
      </c>
      <c r="B24" s="45" t="s">
        <v>97</v>
      </c>
      <c r="C24" s="43">
        <v>45586</v>
      </c>
      <c r="D24" s="34" t="s">
        <v>14</v>
      </c>
      <c r="E24" s="35">
        <v>1072050</v>
      </c>
      <c r="F24" s="35">
        <v>85764</v>
      </c>
      <c r="G24" s="35">
        <f t="shared" si="2"/>
        <v>1157814</v>
      </c>
      <c r="H24" s="49"/>
    </row>
    <row r="25" spans="1:8" ht="39.75" customHeight="1" x14ac:dyDescent="0.2">
      <c r="A25" s="33">
        <v>24</v>
      </c>
      <c r="B25" s="45" t="s">
        <v>98</v>
      </c>
      <c r="C25" s="43">
        <v>45588</v>
      </c>
      <c r="D25" s="34" t="s">
        <v>33</v>
      </c>
      <c r="E25" s="35">
        <v>809439</v>
      </c>
      <c r="F25" s="35">
        <v>64755</v>
      </c>
      <c r="G25" s="35">
        <f t="shared" si="2"/>
        <v>874194</v>
      </c>
      <c r="H25" s="49"/>
    </row>
    <row r="26" spans="1:8" ht="39.75" customHeight="1" x14ac:dyDescent="0.2">
      <c r="A26" s="33">
        <v>25</v>
      </c>
      <c r="B26" s="45" t="s">
        <v>99</v>
      </c>
      <c r="C26" s="43">
        <v>45588</v>
      </c>
      <c r="D26" s="34" t="s">
        <v>32</v>
      </c>
      <c r="E26" s="35">
        <v>832940</v>
      </c>
      <c r="F26" s="35">
        <v>66635</v>
      </c>
      <c r="G26" s="35">
        <f t="shared" si="2"/>
        <v>899575</v>
      </c>
      <c r="H26" s="49"/>
    </row>
    <row r="27" spans="1:8" ht="39.75" customHeight="1" x14ac:dyDescent="0.2">
      <c r="A27" s="33">
        <v>26</v>
      </c>
      <c r="B27" s="45" t="s">
        <v>100</v>
      </c>
      <c r="C27" s="43">
        <v>45588</v>
      </c>
      <c r="D27" s="34" t="s">
        <v>16</v>
      </c>
      <c r="E27" s="35">
        <v>2321530</v>
      </c>
      <c r="F27" s="35">
        <v>185722</v>
      </c>
      <c r="G27" s="35">
        <f t="shared" si="2"/>
        <v>2507252</v>
      </c>
      <c r="H27" s="49"/>
    </row>
    <row r="28" spans="1:8" ht="39.75" customHeight="1" x14ac:dyDescent="0.2">
      <c r="A28" s="33">
        <v>27</v>
      </c>
      <c r="B28" s="45" t="s">
        <v>101</v>
      </c>
      <c r="C28" s="43">
        <v>45589</v>
      </c>
      <c r="D28" s="34" t="s">
        <v>60</v>
      </c>
      <c r="E28" s="35">
        <v>1072050</v>
      </c>
      <c r="F28" s="35">
        <v>85764</v>
      </c>
      <c r="G28" s="35">
        <f t="shared" si="2"/>
        <v>1157814</v>
      </c>
      <c r="H28" s="49"/>
    </row>
    <row r="29" spans="1:8" ht="39.75" customHeight="1" x14ac:dyDescent="0.2">
      <c r="A29" s="33">
        <v>28</v>
      </c>
      <c r="B29" s="45" t="s">
        <v>102</v>
      </c>
      <c r="C29" s="43">
        <v>45591</v>
      </c>
      <c r="D29" s="34" t="s">
        <v>13</v>
      </c>
      <c r="E29" s="35">
        <v>4929168</v>
      </c>
      <c r="F29" s="35">
        <v>394333</v>
      </c>
      <c r="G29" s="35">
        <f t="shared" si="2"/>
        <v>5323501</v>
      </c>
      <c r="H29" s="49"/>
    </row>
    <row r="30" spans="1:8" ht="39.75" customHeight="1" x14ac:dyDescent="0.2">
      <c r="A30" s="33">
        <v>29</v>
      </c>
      <c r="B30" s="45" t="s">
        <v>103</v>
      </c>
      <c r="C30" s="43">
        <v>45591</v>
      </c>
      <c r="D30" s="34" t="s">
        <v>17</v>
      </c>
      <c r="E30" s="35">
        <v>333176</v>
      </c>
      <c r="F30" s="35">
        <v>26654</v>
      </c>
      <c r="G30" s="35">
        <f t="shared" si="1"/>
        <v>359830</v>
      </c>
      <c r="H30" s="36"/>
    </row>
    <row r="31" spans="1:8" ht="39.75" customHeight="1" x14ac:dyDescent="0.2">
      <c r="A31" s="33">
        <v>30</v>
      </c>
      <c r="B31" s="34" t="s">
        <v>104</v>
      </c>
      <c r="C31" s="43">
        <v>45593</v>
      </c>
      <c r="D31" s="34" t="s">
        <v>15</v>
      </c>
      <c r="E31" s="35">
        <v>952530</v>
      </c>
      <c r="F31" s="35">
        <v>76202</v>
      </c>
      <c r="G31" s="35">
        <f t="shared" si="0"/>
        <v>1028732</v>
      </c>
      <c r="H31" s="36"/>
    </row>
    <row r="32" spans="1:8" ht="39.75" customHeight="1" x14ac:dyDescent="0.2">
      <c r="A32" s="33">
        <v>31</v>
      </c>
      <c r="B32" s="34" t="s">
        <v>105</v>
      </c>
      <c r="C32" s="43">
        <v>45593</v>
      </c>
      <c r="D32" s="34" t="s">
        <v>20</v>
      </c>
      <c r="E32" s="35">
        <v>1964820</v>
      </c>
      <c r="F32" s="35">
        <v>157186</v>
      </c>
      <c r="G32" s="35">
        <f t="shared" si="0"/>
        <v>2122006</v>
      </c>
      <c r="H32" s="36"/>
    </row>
    <row r="33" spans="1:8" ht="39.75" customHeight="1" x14ac:dyDescent="0.2">
      <c r="A33" s="33">
        <v>32</v>
      </c>
      <c r="B33" s="34" t="s">
        <v>106</v>
      </c>
      <c r="C33" s="43">
        <v>45593</v>
      </c>
      <c r="D33" s="34" t="s">
        <v>14</v>
      </c>
      <c r="E33" s="35">
        <v>416470</v>
      </c>
      <c r="F33" s="35">
        <v>33318</v>
      </c>
      <c r="G33" s="35">
        <f t="shared" si="0"/>
        <v>449788</v>
      </c>
      <c r="H33" s="36"/>
    </row>
    <row r="34" spans="1:8" ht="39.75" customHeight="1" x14ac:dyDescent="0.2">
      <c r="A34" s="33">
        <v>33</v>
      </c>
      <c r="B34" s="34" t="s">
        <v>107</v>
      </c>
      <c r="C34" s="43">
        <v>45593</v>
      </c>
      <c r="D34" s="34" t="s">
        <v>17</v>
      </c>
      <c r="E34" s="35">
        <v>416470</v>
      </c>
      <c r="F34" s="35">
        <v>33318</v>
      </c>
      <c r="G34" s="35">
        <f t="shared" ref="G34:G40" si="3">+E34+F34</f>
        <v>449788</v>
      </c>
      <c r="H34" s="36"/>
    </row>
    <row r="35" spans="1:8" ht="39.75" customHeight="1" x14ac:dyDescent="0.2">
      <c r="A35" s="33">
        <v>34</v>
      </c>
      <c r="B35" s="34" t="s">
        <v>108</v>
      </c>
      <c r="C35" s="43">
        <v>45593</v>
      </c>
      <c r="D35" s="34" t="s">
        <v>21</v>
      </c>
      <c r="E35" s="35">
        <v>4523400</v>
      </c>
      <c r="F35" s="35">
        <v>361872</v>
      </c>
      <c r="G35" s="35">
        <f t="shared" si="3"/>
        <v>4885272</v>
      </c>
      <c r="H35" s="36"/>
    </row>
    <row r="36" spans="1:8" ht="39.75" customHeight="1" x14ac:dyDescent="0.2">
      <c r="A36" s="33">
        <v>35</v>
      </c>
      <c r="B36" s="34" t="s">
        <v>109</v>
      </c>
      <c r="C36" s="43">
        <v>45594</v>
      </c>
      <c r="D36" s="34" t="s">
        <v>60</v>
      </c>
      <c r="E36" s="35">
        <v>952530</v>
      </c>
      <c r="F36" s="35">
        <v>76202</v>
      </c>
      <c r="G36" s="35">
        <f t="shared" si="3"/>
        <v>1028732</v>
      </c>
      <c r="H36" s="36"/>
    </row>
    <row r="37" spans="1:8" ht="39.75" customHeight="1" x14ac:dyDescent="0.2">
      <c r="A37" s="33">
        <v>36</v>
      </c>
      <c r="B37" s="34" t="s">
        <v>110</v>
      </c>
      <c r="C37" s="43">
        <v>45594</v>
      </c>
      <c r="D37" s="34" t="s">
        <v>19</v>
      </c>
      <c r="E37" s="35">
        <v>1368965</v>
      </c>
      <c r="F37" s="35">
        <v>109517</v>
      </c>
      <c r="G37" s="35">
        <f t="shared" si="3"/>
        <v>1478482</v>
      </c>
      <c r="H37" s="36"/>
    </row>
    <row r="38" spans="1:8" ht="39.75" customHeight="1" x14ac:dyDescent="0.2">
      <c r="A38" s="33">
        <v>37</v>
      </c>
      <c r="B38" s="34" t="s">
        <v>111</v>
      </c>
      <c r="C38" s="43">
        <v>45595</v>
      </c>
      <c r="D38" s="34" t="s">
        <v>16</v>
      </c>
      <c r="E38" s="35">
        <v>2024580</v>
      </c>
      <c r="F38" s="35">
        <v>161966</v>
      </c>
      <c r="G38" s="35">
        <f t="shared" si="3"/>
        <v>2186546</v>
      </c>
      <c r="H38" s="36"/>
    </row>
    <row r="39" spans="1:8" ht="39.75" customHeight="1" x14ac:dyDescent="0.2">
      <c r="A39" s="33">
        <v>38</v>
      </c>
      <c r="B39" s="34" t="s">
        <v>112</v>
      </c>
      <c r="C39" s="43">
        <v>45595</v>
      </c>
      <c r="D39" s="34" t="s">
        <v>17</v>
      </c>
      <c r="E39" s="35">
        <v>416470</v>
      </c>
      <c r="F39" s="35">
        <v>33318</v>
      </c>
      <c r="G39" s="35">
        <f t="shared" si="3"/>
        <v>449788</v>
      </c>
      <c r="H39" s="36"/>
    </row>
    <row r="40" spans="1:8" ht="39.75" customHeight="1" x14ac:dyDescent="0.2">
      <c r="A40" s="33">
        <v>39</v>
      </c>
      <c r="B40" s="34" t="s">
        <v>113</v>
      </c>
      <c r="C40" s="43">
        <v>45596</v>
      </c>
      <c r="D40" s="34" t="s">
        <v>13</v>
      </c>
      <c r="E40" s="35">
        <v>3690530</v>
      </c>
      <c r="F40" s="35">
        <v>295242</v>
      </c>
      <c r="G40" s="35">
        <f t="shared" si="3"/>
        <v>3985772</v>
      </c>
      <c r="H40" s="36"/>
    </row>
    <row r="41" spans="1:8" ht="18.75" customHeight="1" x14ac:dyDescent="0.2">
      <c r="A41" s="37"/>
      <c r="B41" s="37"/>
      <c r="C41" s="39"/>
      <c r="D41" s="71" t="s">
        <v>27</v>
      </c>
      <c r="E41" s="72"/>
      <c r="F41" s="73"/>
      <c r="G41" s="40">
        <f>SUM(G2:G40)</f>
        <v>69669978</v>
      </c>
      <c r="H41" s="38"/>
    </row>
    <row r="42" spans="1:8" ht="18.75" customHeight="1" x14ac:dyDescent="0.2">
      <c r="G42" s="32"/>
    </row>
    <row r="43" spans="1:8" ht="18.75" customHeight="1" x14ac:dyDescent="0.2">
      <c r="E43" s="44">
        <f>+SUM(E2:E40)</f>
        <v>64509241</v>
      </c>
      <c r="F43" s="44">
        <f>+SUM(F2:F40)</f>
        <v>5160737</v>
      </c>
      <c r="G43" s="32"/>
    </row>
    <row r="45" spans="1:8" ht="18.75" customHeight="1" x14ac:dyDescent="0.2">
      <c r="E45" s="44"/>
      <c r="F45" s="44"/>
    </row>
  </sheetData>
  <autoFilter ref="A1:H41"/>
  <mergeCells count="1">
    <mergeCell ref="D41:F41"/>
  </mergeCells>
  <conditionalFormatting sqref="B3:B30">
    <cfRule type="duplicateValues" dxfId="10" priority="2"/>
  </conditionalFormatting>
  <conditionalFormatting sqref="B2">
    <cfRule type="duplicateValues" dxfId="9" priority="1"/>
  </conditionalFormatting>
  <conditionalFormatting sqref="B31:B40">
    <cfRule type="duplicateValues" dxfId="8" priority="6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H5" sqref="H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114</v>
      </c>
      <c r="C2" s="43">
        <v>45593</v>
      </c>
      <c r="D2" s="34" t="s">
        <v>21</v>
      </c>
      <c r="E2" s="35">
        <v>222116</v>
      </c>
      <c r="F2" s="35">
        <v>17769</v>
      </c>
      <c r="G2" s="35">
        <f>+E2+F2</f>
        <v>239885</v>
      </c>
      <c r="H2" s="36" t="s">
        <v>59</v>
      </c>
      <c r="L2"/>
    </row>
    <row r="3" spans="1:12" ht="39.75" customHeight="1" x14ac:dyDescent="0.25">
      <c r="A3" s="33">
        <v>2</v>
      </c>
      <c r="B3" s="45" t="s">
        <v>115</v>
      </c>
      <c r="C3" s="43">
        <v>45594</v>
      </c>
      <c r="D3" s="34" t="s">
        <v>21</v>
      </c>
      <c r="E3" s="35">
        <v>222116</v>
      </c>
      <c r="F3" s="35">
        <v>17769</v>
      </c>
      <c r="G3" s="35">
        <f t="shared" ref="G3" si="0">+E3+F3</f>
        <v>239885</v>
      </c>
      <c r="H3" s="36" t="s">
        <v>59</v>
      </c>
      <c r="L3"/>
    </row>
    <row r="4" spans="1:12" ht="39.75" customHeight="1" x14ac:dyDescent="0.25">
      <c r="A4" s="33">
        <v>3</v>
      </c>
      <c r="B4" s="45"/>
      <c r="C4" s="43">
        <v>45442</v>
      </c>
      <c r="D4" s="34" t="s">
        <v>21</v>
      </c>
      <c r="E4" s="35">
        <v>-209116</v>
      </c>
      <c r="F4" s="35">
        <v>-16729</v>
      </c>
      <c r="G4" s="35">
        <f t="shared" ref="G4" si="1">+E4+F4</f>
        <v>-225845</v>
      </c>
      <c r="H4" s="36" t="s">
        <v>152</v>
      </c>
      <c r="J4"/>
      <c r="K4"/>
      <c r="L4"/>
    </row>
    <row r="5" spans="1:12" ht="39.75" customHeight="1" x14ac:dyDescent="0.25">
      <c r="A5" s="33">
        <v>4</v>
      </c>
      <c r="B5" s="45"/>
      <c r="C5" s="43"/>
      <c r="D5" s="34"/>
      <c r="E5" s="35"/>
      <c r="F5" s="35"/>
      <c r="G5" s="35">
        <f t="shared" ref="G5" si="2">+E5+F5</f>
        <v>0</v>
      </c>
      <c r="H5" s="49"/>
      <c r="J5"/>
      <c r="K5"/>
      <c r="L5"/>
    </row>
    <row r="6" spans="1:12" ht="18.75" customHeight="1" x14ac:dyDescent="0.25">
      <c r="A6" s="37"/>
      <c r="B6" s="37"/>
      <c r="C6" s="39"/>
      <c r="D6" s="71" t="s">
        <v>27</v>
      </c>
      <c r="E6" s="72"/>
      <c r="F6" s="73"/>
      <c r="G6" s="40">
        <f>SUM(G2:G5)</f>
        <v>253925</v>
      </c>
      <c r="H6" s="38"/>
      <c r="J6"/>
      <c r="K6"/>
      <c r="L6"/>
    </row>
    <row r="7" spans="1:12" ht="18.75" customHeight="1" x14ac:dyDescent="0.25">
      <c r="G7" s="32"/>
      <c r="J7"/>
      <c r="K7"/>
      <c r="L7"/>
    </row>
    <row r="8" spans="1:12" ht="18.75" customHeight="1" x14ac:dyDescent="0.25">
      <c r="G8" s="32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E10" s="44"/>
      <c r="F10" s="44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autoFilter ref="A1:H6"/>
  <mergeCells count="1">
    <mergeCell ref="D6:F6"/>
  </mergeCells>
  <conditionalFormatting sqref="B4:B5">
    <cfRule type="duplicateValues" dxfId="7" priority="2"/>
  </conditionalFormatting>
  <conditionalFormatting sqref="B2:B3">
    <cfRule type="duplicateValues" dxfId="6" priority="6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pane ySplit="1" topLeftCell="A30" activePane="bottomLeft" state="frozen"/>
      <selection pane="bottomLeft" activeCell="H36" sqref="H3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116</v>
      </c>
      <c r="C2" s="43">
        <v>45572</v>
      </c>
      <c r="D2" s="34" t="s">
        <v>18</v>
      </c>
      <c r="E2" s="52" t="s">
        <v>34</v>
      </c>
      <c r="F2" s="35">
        <v>102391</v>
      </c>
      <c r="G2" s="35">
        <v>10239</v>
      </c>
      <c r="H2" s="35">
        <f>+F2+G2</f>
        <v>112630</v>
      </c>
      <c r="I2" s="36"/>
    </row>
    <row r="3" spans="1:9" ht="39.75" customHeight="1" x14ac:dyDescent="0.2">
      <c r="A3" s="33">
        <v>2</v>
      </c>
      <c r="B3" s="45" t="s">
        <v>117</v>
      </c>
      <c r="C3" s="43">
        <v>45573</v>
      </c>
      <c r="D3" s="34" t="s">
        <v>19</v>
      </c>
      <c r="E3" s="52" t="s">
        <v>34</v>
      </c>
      <c r="F3" s="35">
        <v>45290</v>
      </c>
      <c r="G3" s="35">
        <v>4529</v>
      </c>
      <c r="H3" s="35">
        <f>+F3+G3</f>
        <v>49819</v>
      </c>
      <c r="I3" s="49"/>
    </row>
    <row r="4" spans="1:9" ht="39.75" customHeight="1" x14ac:dyDescent="0.2">
      <c r="A4" s="33">
        <v>3</v>
      </c>
      <c r="B4" s="45" t="s">
        <v>118</v>
      </c>
      <c r="C4" s="43">
        <v>45573</v>
      </c>
      <c r="D4" s="34" t="s">
        <v>13</v>
      </c>
      <c r="E4" s="52" t="s">
        <v>34</v>
      </c>
      <c r="F4" s="35">
        <v>169057</v>
      </c>
      <c r="G4" s="35">
        <v>16906</v>
      </c>
      <c r="H4" s="35">
        <f t="shared" ref="H4" si="0">+F4+G4</f>
        <v>185963</v>
      </c>
      <c r="I4" s="36"/>
    </row>
    <row r="5" spans="1:9" ht="39.75" customHeight="1" x14ac:dyDescent="0.2">
      <c r="A5" s="33">
        <v>4</v>
      </c>
      <c r="B5" s="45" t="s">
        <v>119</v>
      </c>
      <c r="C5" s="43">
        <v>45573</v>
      </c>
      <c r="D5" s="34" t="s">
        <v>16</v>
      </c>
      <c r="E5" s="52" t="s">
        <v>34</v>
      </c>
      <c r="F5" s="35">
        <v>90854</v>
      </c>
      <c r="G5" s="35">
        <v>9085</v>
      </c>
      <c r="H5" s="35">
        <f t="shared" ref="H5:H22" si="1">+F5+G5</f>
        <v>99939</v>
      </c>
      <c r="I5" s="36"/>
    </row>
    <row r="6" spans="1:9" ht="39.75" customHeight="1" x14ac:dyDescent="0.2">
      <c r="A6" s="33">
        <v>5</v>
      </c>
      <c r="B6" s="45" t="s">
        <v>120</v>
      </c>
      <c r="C6" s="43">
        <v>45573</v>
      </c>
      <c r="D6" s="34" t="s">
        <v>14</v>
      </c>
      <c r="E6" s="52" t="s">
        <v>34</v>
      </c>
      <c r="F6" s="35">
        <v>54165</v>
      </c>
      <c r="G6" s="35">
        <v>5417</v>
      </c>
      <c r="H6" s="35">
        <f t="shared" si="1"/>
        <v>59582</v>
      </c>
      <c r="I6" s="36"/>
    </row>
    <row r="7" spans="1:9" ht="39.75" customHeight="1" x14ac:dyDescent="0.2">
      <c r="A7" s="33">
        <v>6</v>
      </c>
      <c r="B7" s="45" t="s">
        <v>121</v>
      </c>
      <c r="C7" s="43">
        <v>45574</v>
      </c>
      <c r="D7" s="34" t="s">
        <v>15</v>
      </c>
      <c r="E7" s="52" t="s">
        <v>58</v>
      </c>
      <c r="F7" s="35">
        <v>197392</v>
      </c>
      <c r="G7" s="35">
        <v>15791</v>
      </c>
      <c r="H7" s="35">
        <f t="shared" si="1"/>
        <v>213183</v>
      </c>
      <c r="I7" s="36"/>
    </row>
    <row r="8" spans="1:9" ht="39.75" customHeight="1" x14ac:dyDescent="0.2">
      <c r="A8" s="33">
        <v>7</v>
      </c>
      <c r="B8" s="45" t="s">
        <v>122</v>
      </c>
      <c r="C8" s="43">
        <v>45575</v>
      </c>
      <c r="D8" s="34" t="s">
        <v>19</v>
      </c>
      <c r="E8" s="52" t="s">
        <v>58</v>
      </c>
      <c r="F8" s="35">
        <v>150967</v>
      </c>
      <c r="G8" s="35">
        <v>12077</v>
      </c>
      <c r="H8" s="35">
        <f t="shared" si="1"/>
        <v>163044</v>
      </c>
      <c r="I8" s="36"/>
    </row>
    <row r="9" spans="1:9" ht="39.75" customHeight="1" x14ac:dyDescent="0.2">
      <c r="A9" s="33">
        <v>8</v>
      </c>
      <c r="B9" s="45" t="s">
        <v>123</v>
      </c>
      <c r="C9" s="43">
        <v>45575</v>
      </c>
      <c r="D9" s="34" t="s">
        <v>60</v>
      </c>
      <c r="E9" s="52" t="s">
        <v>58</v>
      </c>
      <c r="F9" s="35">
        <v>59533</v>
      </c>
      <c r="G9" s="35">
        <v>4763</v>
      </c>
      <c r="H9" s="35">
        <f t="shared" si="1"/>
        <v>64296</v>
      </c>
      <c r="I9" s="36"/>
    </row>
    <row r="10" spans="1:9" ht="39.75" customHeight="1" x14ac:dyDescent="0.2">
      <c r="A10" s="33">
        <v>9</v>
      </c>
      <c r="B10" s="45" t="s">
        <v>124</v>
      </c>
      <c r="C10" s="43">
        <v>45575</v>
      </c>
      <c r="D10" s="34" t="s">
        <v>60</v>
      </c>
      <c r="E10" s="52" t="s">
        <v>34</v>
      </c>
      <c r="F10" s="35">
        <v>17860</v>
      </c>
      <c r="G10" s="35">
        <v>1786</v>
      </c>
      <c r="H10" s="35">
        <f t="shared" si="1"/>
        <v>19646</v>
      </c>
      <c r="I10" s="36"/>
    </row>
    <row r="11" spans="1:9" ht="39.75" customHeight="1" x14ac:dyDescent="0.2">
      <c r="A11" s="33">
        <v>10</v>
      </c>
      <c r="B11" s="45" t="s">
        <v>125</v>
      </c>
      <c r="C11" s="43">
        <v>45575</v>
      </c>
      <c r="D11" s="34" t="s">
        <v>18</v>
      </c>
      <c r="E11" s="52" t="s">
        <v>58</v>
      </c>
      <c r="F11" s="35">
        <v>341303</v>
      </c>
      <c r="G11" s="35">
        <v>27304</v>
      </c>
      <c r="H11" s="35">
        <f t="shared" si="1"/>
        <v>368607</v>
      </c>
      <c r="I11" s="36"/>
    </row>
    <row r="12" spans="1:9" ht="39.75" customHeight="1" x14ac:dyDescent="0.2">
      <c r="A12" s="33">
        <v>11</v>
      </c>
      <c r="B12" s="45" t="s">
        <v>126</v>
      </c>
      <c r="C12" s="43">
        <v>45575</v>
      </c>
      <c r="D12" s="34" t="s">
        <v>14</v>
      </c>
      <c r="E12" s="52" t="s">
        <v>58</v>
      </c>
      <c r="F12" s="35">
        <v>180549</v>
      </c>
      <c r="G12" s="35">
        <v>14444</v>
      </c>
      <c r="H12" s="35">
        <f t="shared" si="1"/>
        <v>194993</v>
      </c>
      <c r="I12" s="36"/>
    </row>
    <row r="13" spans="1:9" ht="39.75" customHeight="1" x14ac:dyDescent="0.2">
      <c r="A13" s="33">
        <v>12</v>
      </c>
      <c r="B13" s="45" t="s">
        <v>127</v>
      </c>
      <c r="C13" s="43">
        <v>45576</v>
      </c>
      <c r="D13" s="34" t="s">
        <v>13</v>
      </c>
      <c r="E13" s="52" t="s">
        <v>58</v>
      </c>
      <c r="F13" s="35">
        <v>563525</v>
      </c>
      <c r="G13" s="35">
        <v>45082</v>
      </c>
      <c r="H13" s="35">
        <f t="shared" si="1"/>
        <v>608607</v>
      </c>
      <c r="I13" s="36"/>
    </row>
    <row r="14" spans="1:9" ht="39.75" customHeight="1" x14ac:dyDescent="0.2">
      <c r="A14" s="33">
        <v>13</v>
      </c>
      <c r="B14" s="45" t="s">
        <v>128</v>
      </c>
      <c r="C14" s="43">
        <v>45578</v>
      </c>
      <c r="D14" s="34" t="s">
        <v>20</v>
      </c>
      <c r="E14" s="52" t="s">
        <v>58</v>
      </c>
      <c r="F14" s="35">
        <v>116101</v>
      </c>
      <c r="G14" s="35">
        <v>9288</v>
      </c>
      <c r="H14" s="35">
        <f t="shared" si="1"/>
        <v>125389</v>
      </c>
      <c r="I14" s="36"/>
    </row>
    <row r="15" spans="1:9" ht="39.75" customHeight="1" x14ac:dyDescent="0.2">
      <c r="A15" s="33">
        <v>14</v>
      </c>
      <c r="B15" s="45" t="s">
        <v>129</v>
      </c>
      <c r="C15" s="43">
        <v>45578</v>
      </c>
      <c r="D15" s="34" t="s">
        <v>20</v>
      </c>
      <c r="E15" s="52" t="s">
        <v>34</v>
      </c>
      <c r="F15" s="35">
        <v>34830</v>
      </c>
      <c r="G15" s="35">
        <v>3483</v>
      </c>
      <c r="H15" s="35">
        <f t="shared" si="1"/>
        <v>38313</v>
      </c>
      <c r="I15" s="36"/>
    </row>
    <row r="16" spans="1:9" ht="39.75" customHeight="1" x14ac:dyDescent="0.2">
      <c r="A16" s="33">
        <v>15</v>
      </c>
      <c r="B16" s="45" t="s">
        <v>130</v>
      </c>
      <c r="C16" s="43">
        <v>45579</v>
      </c>
      <c r="D16" s="34" t="s">
        <v>15</v>
      </c>
      <c r="E16" s="52" t="s">
        <v>34</v>
      </c>
      <c r="F16" s="35">
        <v>59218</v>
      </c>
      <c r="G16" s="35">
        <v>5922</v>
      </c>
      <c r="H16" s="35">
        <f t="shared" si="1"/>
        <v>65140</v>
      </c>
      <c r="I16" s="36"/>
    </row>
    <row r="17" spans="1:9" ht="39.75" customHeight="1" x14ac:dyDescent="0.2">
      <c r="A17" s="33">
        <v>16</v>
      </c>
      <c r="B17" s="45" t="s">
        <v>131</v>
      </c>
      <c r="C17" s="43">
        <v>45579</v>
      </c>
      <c r="D17" s="34" t="s">
        <v>16</v>
      </c>
      <c r="E17" s="52" t="s">
        <v>58</v>
      </c>
      <c r="F17" s="35">
        <v>302848</v>
      </c>
      <c r="G17" s="35">
        <v>24228</v>
      </c>
      <c r="H17" s="35">
        <f t="shared" si="1"/>
        <v>327076</v>
      </c>
      <c r="I17" s="36"/>
    </row>
    <row r="18" spans="1:9" ht="39.75" customHeight="1" x14ac:dyDescent="0.2">
      <c r="A18" s="33">
        <v>17</v>
      </c>
      <c r="B18" s="45" t="s">
        <v>132</v>
      </c>
      <c r="C18" s="43">
        <v>45580</v>
      </c>
      <c r="D18" s="34" t="s">
        <v>21</v>
      </c>
      <c r="E18" s="52" t="s">
        <v>34</v>
      </c>
      <c r="F18" s="35">
        <v>54155</v>
      </c>
      <c r="G18" s="35">
        <v>5416</v>
      </c>
      <c r="H18" s="35">
        <f t="shared" si="1"/>
        <v>59571</v>
      </c>
      <c r="I18" s="36"/>
    </row>
    <row r="19" spans="1:9" ht="39.75" customHeight="1" x14ac:dyDescent="0.2">
      <c r="A19" s="33">
        <v>18</v>
      </c>
      <c r="B19" s="45" t="s">
        <v>133</v>
      </c>
      <c r="C19" s="43">
        <v>45580</v>
      </c>
      <c r="D19" s="34" t="s">
        <v>21</v>
      </c>
      <c r="E19" s="52" t="s">
        <v>58</v>
      </c>
      <c r="F19" s="35">
        <v>180518</v>
      </c>
      <c r="G19" s="35">
        <v>14441</v>
      </c>
      <c r="H19" s="35">
        <f t="shared" si="1"/>
        <v>194959</v>
      </c>
      <c r="I19" s="36"/>
    </row>
    <row r="20" spans="1:9" ht="39.75" customHeight="1" x14ac:dyDescent="0.2">
      <c r="A20" s="33">
        <v>19</v>
      </c>
      <c r="B20" s="45" t="s">
        <v>134</v>
      </c>
      <c r="C20" s="43">
        <v>45582</v>
      </c>
      <c r="D20" s="34" t="s">
        <v>17</v>
      </c>
      <c r="E20" s="52" t="s">
        <v>58</v>
      </c>
      <c r="F20" s="35">
        <v>55529</v>
      </c>
      <c r="G20" s="35">
        <v>4442</v>
      </c>
      <c r="H20" s="35">
        <f t="shared" si="1"/>
        <v>59971</v>
      </c>
      <c r="I20" s="36"/>
    </row>
    <row r="21" spans="1:9" ht="39.75" customHeight="1" x14ac:dyDescent="0.2">
      <c r="A21" s="33">
        <v>20</v>
      </c>
      <c r="B21" s="45" t="s">
        <v>135</v>
      </c>
      <c r="C21" s="43">
        <v>45582</v>
      </c>
      <c r="D21" s="34" t="s">
        <v>17</v>
      </c>
      <c r="E21" s="52" t="s">
        <v>34</v>
      </c>
      <c r="F21" s="35">
        <v>16659</v>
      </c>
      <c r="G21" s="35">
        <v>1666</v>
      </c>
      <c r="H21" s="35">
        <f t="shared" si="1"/>
        <v>18325</v>
      </c>
      <c r="I21" s="36"/>
    </row>
    <row r="22" spans="1:9" ht="39.75" customHeight="1" x14ac:dyDescent="0.2">
      <c r="A22" s="33">
        <v>21</v>
      </c>
      <c r="B22" s="45" t="s">
        <v>136</v>
      </c>
      <c r="C22" s="43">
        <v>45583</v>
      </c>
      <c r="D22" s="34" t="s">
        <v>32</v>
      </c>
      <c r="E22" s="52" t="s">
        <v>150</v>
      </c>
      <c r="F22" s="35">
        <v>2003916</v>
      </c>
      <c r="G22" s="35">
        <v>160313</v>
      </c>
      <c r="H22" s="35">
        <f t="shared" si="1"/>
        <v>2164229</v>
      </c>
      <c r="I22" s="36"/>
    </row>
    <row r="23" spans="1:9" ht="39.75" customHeight="1" x14ac:dyDescent="0.2">
      <c r="A23" s="33">
        <v>22</v>
      </c>
      <c r="B23" s="45" t="s">
        <v>137</v>
      </c>
      <c r="C23" s="43">
        <v>45583</v>
      </c>
      <c r="D23" s="34" t="s">
        <v>32</v>
      </c>
      <c r="E23" s="52" t="s">
        <v>34</v>
      </c>
      <c r="F23" s="35">
        <v>151175</v>
      </c>
      <c r="G23" s="35">
        <v>15118</v>
      </c>
      <c r="H23" s="35">
        <f t="shared" ref="H23:H35" si="2">+F23+G23</f>
        <v>166293</v>
      </c>
      <c r="I23" s="36"/>
    </row>
    <row r="24" spans="1:9" ht="39.75" customHeight="1" x14ac:dyDescent="0.2">
      <c r="A24" s="33">
        <v>23</v>
      </c>
      <c r="B24" s="45" t="s">
        <v>138</v>
      </c>
      <c r="C24" s="43">
        <v>45589</v>
      </c>
      <c r="D24" s="34" t="s">
        <v>13</v>
      </c>
      <c r="E24" s="52" t="s">
        <v>63</v>
      </c>
      <c r="F24" s="35">
        <v>537880</v>
      </c>
      <c r="G24" s="35">
        <v>43031</v>
      </c>
      <c r="H24" s="35">
        <f t="shared" si="2"/>
        <v>580911</v>
      </c>
      <c r="I24" s="36"/>
    </row>
    <row r="25" spans="1:9" ht="39.75" customHeight="1" x14ac:dyDescent="0.2">
      <c r="A25" s="33">
        <v>24</v>
      </c>
      <c r="B25" s="45" t="s">
        <v>139</v>
      </c>
      <c r="C25" s="43">
        <v>45590</v>
      </c>
      <c r="D25" s="34" t="s">
        <v>13</v>
      </c>
      <c r="E25" s="52" t="s">
        <v>151</v>
      </c>
      <c r="F25" s="35">
        <v>732582</v>
      </c>
      <c r="G25" s="35">
        <v>58607</v>
      </c>
      <c r="H25" s="35">
        <f t="shared" si="2"/>
        <v>791189</v>
      </c>
      <c r="I25" s="36"/>
    </row>
    <row r="26" spans="1:9" ht="39.75" customHeight="1" x14ac:dyDescent="0.2">
      <c r="A26" s="33">
        <v>25</v>
      </c>
      <c r="B26" s="45" t="s">
        <v>140</v>
      </c>
      <c r="C26" s="43">
        <v>45590</v>
      </c>
      <c r="D26" s="34" t="s">
        <v>60</v>
      </c>
      <c r="E26" s="52" t="s">
        <v>151</v>
      </c>
      <c r="F26" s="35">
        <v>77393</v>
      </c>
      <c r="G26" s="35">
        <v>6191</v>
      </c>
      <c r="H26" s="35">
        <f t="shared" si="2"/>
        <v>83584</v>
      </c>
      <c r="I26" s="36"/>
    </row>
    <row r="27" spans="1:9" ht="39.75" customHeight="1" x14ac:dyDescent="0.2">
      <c r="A27" s="33">
        <v>26</v>
      </c>
      <c r="B27" s="45" t="s">
        <v>141</v>
      </c>
      <c r="C27" s="43">
        <v>45590</v>
      </c>
      <c r="D27" s="34" t="s">
        <v>14</v>
      </c>
      <c r="E27" s="52" t="s">
        <v>151</v>
      </c>
      <c r="F27" s="35">
        <v>234713</v>
      </c>
      <c r="G27" s="35">
        <v>18777</v>
      </c>
      <c r="H27" s="35">
        <f t="shared" ref="H27:H34" si="3">+F27+G27</f>
        <v>253490</v>
      </c>
      <c r="I27" s="49"/>
    </row>
    <row r="28" spans="1:9" ht="39.75" customHeight="1" x14ac:dyDescent="0.2">
      <c r="A28" s="33">
        <v>27</v>
      </c>
      <c r="B28" s="45" t="s">
        <v>142</v>
      </c>
      <c r="C28" s="43">
        <v>45590</v>
      </c>
      <c r="D28" s="34" t="s">
        <v>18</v>
      </c>
      <c r="E28" s="52" t="s">
        <v>151</v>
      </c>
      <c r="F28" s="35">
        <v>443694</v>
      </c>
      <c r="G28" s="35">
        <v>35496</v>
      </c>
      <c r="H28" s="35">
        <f t="shared" si="3"/>
        <v>479190</v>
      </c>
      <c r="I28" s="49"/>
    </row>
    <row r="29" spans="1:9" ht="39.75" customHeight="1" x14ac:dyDescent="0.2">
      <c r="A29" s="33">
        <v>28</v>
      </c>
      <c r="B29" s="45" t="s">
        <v>143</v>
      </c>
      <c r="C29" s="43">
        <v>45590</v>
      </c>
      <c r="D29" s="34" t="s">
        <v>16</v>
      </c>
      <c r="E29" s="52" t="s">
        <v>151</v>
      </c>
      <c r="F29" s="35">
        <v>393702</v>
      </c>
      <c r="G29" s="35">
        <v>31496</v>
      </c>
      <c r="H29" s="35">
        <f t="shared" si="3"/>
        <v>425198</v>
      </c>
      <c r="I29" s="49"/>
    </row>
    <row r="30" spans="1:9" ht="39.75" customHeight="1" x14ac:dyDescent="0.2">
      <c r="A30" s="33">
        <v>29</v>
      </c>
      <c r="B30" s="45" t="s">
        <v>144</v>
      </c>
      <c r="C30" s="43">
        <v>45590</v>
      </c>
      <c r="D30" s="34" t="s">
        <v>17</v>
      </c>
      <c r="E30" s="52" t="s">
        <v>151</v>
      </c>
      <c r="F30" s="35">
        <v>72188</v>
      </c>
      <c r="G30" s="35">
        <v>5775</v>
      </c>
      <c r="H30" s="35">
        <f t="shared" si="3"/>
        <v>77963</v>
      </c>
      <c r="I30" s="49"/>
    </row>
    <row r="31" spans="1:9" ht="39.75" customHeight="1" x14ac:dyDescent="0.2">
      <c r="A31" s="33">
        <v>30</v>
      </c>
      <c r="B31" s="45" t="s">
        <v>145</v>
      </c>
      <c r="C31" s="43">
        <v>45590</v>
      </c>
      <c r="D31" s="34" t="s">
        <v>19</v>
      </c>
      <c r="E31" s="52" t="s">
        <v>151</v>
      </c>
      <c r="F31" s="35">
        <v>196257</v>
      </c>
      <c r="G31" s="35">
        <v>15701</v>
      </c>
      <c r="H31" s="35">
        <f t="shared" si="3"/>
        <v>211958</v>
      </c>
      <c r="I31" s="49"/>
    </row>
    <row r="32" spans="1:9" ht="39.75" customHeight="1" x14ac:dyDescent="0.2">
      <c r="A32" s="33">
        <v>31</v>
      </c>
      <c r="B32" s="45" t="s">
        <v>146</v>
      </c>
      <c r="C32" s="43">
        <v>45590</v>
      </c>
      <c r="D32" s="34" t="s">
        <v>20</v>
      </c>
      <c r="E32" s="52" t="s">
        <v>151</v>
      </c>
      <c r="F32" s="35">
        <v>150931</v>
      </c>
      <c r="G32" s="35">
        <v>12074</v>
      </c>
      <c r="H32" s="35">
        <f t="shared" si="3"/>
        <v>163005</v>
      </c>
      <c r="I32" s="49"/>
    </row>
    <row r="33" spans="1:9" ht="39.75" customHeight="1" x14ac:dyDescent="0.2">
      <c r="A33" s="33">
        <v>32</v>
      </c>
      <c r="B33" s="45" t="s">
        <v>147</v>
      </c>
      <c r="C33" s="43">
        <v>45590</v>
      </c>
      <c r="D33" s="34" t="s">
        <v>15</v>
      </c>
      <c r="E33" s="52" t="s">
        <v>151</v>
      </c>
      <c r="F33" s="35">
        <v>256610</v>
      </c>
      <c r="G33" s="35">
        <v>20529</v>
      </c>
      <c r="H33" s="35">
        <f t="shared" si="3"/>
        <v>277139</v>
      </c>
      <c r="I33" s="49"/>
    </row>
    <row r="34" spans="1:9" ht="39.75" customHeight="1" x14ac:dyDescent="0.2">
      <c r="A34" s="33">
        <v>33</v>
      </c>
      <c r="B34" s="45" t="s">
        <v>148</v>
      </c>
      <c r="C34" s="43">
        <v>45590</v>
      </c>
      <c r="D34" s="34" t="s">
        <v>21</v>
      </c>
      <c r="E34" s="52" t="s">
        <v>151</v>
      </c>
      <c r="F34" s="35">
        <v>234674</v>
      </c>
      <c r="G34" s="35">
        <v>18774</v>
      </c>
      <c r="H34" s="35">
        <f t="shared" si="3"/>
        <v>253448</v>
      </c>
      <c r="I34" s="49"/>
    </row>
    <row r="35" spans="1:9" ht="39.75" customHeight="1" x14ac:dyDescent="0.2">
      <c r="A35" s="33">
        <v>34</v>
      </c>
      <c r="B35" s="45" t="s">
        <v>149</v>
      </c>
      <c r="C35" s="43">
        <v>45590</v>
      </c>
      <c r="D35" s="34" t="s">
        <v>32</v>
      </c>
      <c r="E35" s="52" t="s">
        <v>151</v>
      </c>
      <c r="F35" s="35">
        <v>655091</v>
      </c>
      <c r="G35" s="35">
        <v>52407</v>
      </c>
      <c r="H35" s="35">
        <f t="shared" si="2"/>
        <v>707498</v>
      </c>
      <c r="I35" s="36"/>
    </row>
    <row r="36" spans="1:9" ht="18.75" customHeight="1" x14ac:dyDescent="0.2">
      <c r="A36" s="37"/>
      <c r="B36" s="37"/>
      <c r="C36" s="39"/>
      <c r="D36" s="71" t="s">
        <v>27</v>
      </c>
      <c r="E36" s="72"/>
      <c r="F36" s="72"/>
      <c r="G36" s="73"/>
      <c r="H36" s="40">
        <f>SUM(H2:H35)</f>
        <v>9664148</v>
      </c>
      <c r="I36" s="38"/>
    </row>
    <row r="37" spans="1:9" ht="18.75" customHeight="1" x14ac:dyDescent="0.2">
      <c r="H37" s="32"/>
    </row>
    <row r="38" spans="1:9" ht="18.75" customHeight="1" x14ac:dyDescent="0.2">
      <c r="B38" s="41"/>
      <c r="H38" s="32"/>
    </row>
    <row r="39" spans="1:9" ht="18.75" customHeight="1" x14ac:dyDescent="0.2">
      <c r="B39" s="41"/>
    </row>
    <row r="40" spans="1:9" ht="18.75" customHeight="1" x14ac:dyDescent="0.2">
      <c r="B40" s="41"/>
      <c r="F40" s="44"/>
      <c r="G40" s="44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</sheetData>
  <autoFilter ref="A1:I36"/>
  <mergeCells count="1">
    <mergeCell ref="D36:G36"/>
  </mergeCells>
  <conditionalFormatting sqref="B69:B1048576 B1:B37">
    <cfRule type="duplicateValues" dxfId="5" priority="6"/>
  </conditionalFormatting>
  <conditionalFormatting sqref="B69:B1048576">
    <cfRule type="duplicateValues" dxfId="4" priority="1"/>
  </conditionalFormatting>
  <conditionalFormatting sqref="B2:B35">
    <cfRule type="duplicateValues" dxfId="3" priority="6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5"/>
  <sheetViews>
    <sheetView topLeftCell="A44" workbookViewId="0">
      <selection activeCell="H65" sqref="H6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35</v>
      </c>
      <c r="D1" s="54" t="s">
        <v>36</v>
      </c>
      <c r="E1" s="55" t="s">
        <v>37</v>
      </c>
      <c r="F1" s="54" t="s">
        <v>38</v>
      </c>
      <c r="G1" s="55" t="s">
        <v>0</v>
      </c>
      <c r="H1" s="55" t="s">
        <v>39</v>
      </c>
      <c r="I1" s="54" t="s">
        <v>40</v>
      </c>
      <c r="J1" s="54" t="s">
        <v>41</v>
      </c>
      <c r="K1" s="56" t="s">
        <v>42</v>
      </c>
    </row>
    <row r="2" spans="1:11" x14ac:dyDescent="0.25">
      <c r="A2" s="57">
        <v>45309</v>
      </c>
      <c r="B2" s="58">
        <v>3673</v>
      </c>
      <c r="C2" s="59" t="s">
        <v>43</v>
      </c>
      <c r="D2" s="59" t="s">
        <v>19</v>
      </c>
      <c r="E2" s="60">
        <v>2990360</v>
      </c>
      <c r="F2" s="61" t="s">
        <v>44</v>
      </c>
      <c r="G2" s="60">
        <v>239229</v>
      </c>
      <c r="H2" s="60">
        <v>3229589</v>
      </c>
      <c r="I2" s="59" t="s">
        <v>19</v>
      </c>
      <c r="J2" s="59" t="s">
        <v>45</v>
      </c>
      <c r="K2" s="62">
        <v>45339</v>
      </c>
    </row>
    <row r="3" spans="1:11" x14ac:dyDescent="0.25">
      <c r="A3" s="57">
        <v>45311</v>
      </c>
      <c r="B3" s="58">
        <v>4192</v>
      </c>
      <c r="C3" s="59" t="s">
        <v>43</v>
      </c>
      <c r="D3" s="59" t="s">
        <v>46</v>
      </c>
      <c r="E3" s="60">
        <v>444230</v>
      </c>
      <c r="F3" s="61" t="s">
        <v>44</v>
      </c>
      <c r="G3" s="60">
        <v>35538</v>
      </c>
      <c r="H3" s="60">
        <v>479768</v>
      </c>
      <c r="I3" s="59" t="s">
        <v>13</v>
      </c>
      <c r="J3" s="59" t="s">
        <v>47</v>
      </c>
      <c r="K3" s="62">
        <v>45341</v>
      </c>
    </row>
    <row r="4" spans="1:11" x14ac:dyDescent="0.25">
      <c r="A4" s="57">
        <v>45315</v>
      </c>
      <c r="B4" s="58">
        <v>4456</v>
      </c>
      <c r="C4" s="59" t="s">
        <v>43</v>
      </c>
      <c r="D4" s="59" t="s">
        <v>19</v>
      </c>
      <c r="E4" s="60">
        <v>911240</v>
      </c>
      <c r="F4" s="61" t="s">
        <v>44</v>
      </c>
      <c r="G4" s="60">
        <v>72899</v>
      </c>
      <c r="H4" s="60">
        <v>984139</v>
      </c>
      <c r="I4" s="59" t="s">
        <v>19</v>
      </c>
      <c r="J4" s="59" t="s">
        <v>45</v>
      </c>
      <c r="K4" s="62">
        <v>45345</v>
      </c>
    </row>
    <row r="5" spans="1:11" x14ac:dyDescent="0.25">
      <c r="A5" s="57">
        <v>45317</v>
      </c>
      <c r="B5" s="58">
        <v>5699</v>
      </c>
      <c r="C5" s="59" t="s">
        <v>43</v>
      </c>
      <c r="D5" s="59" t="s">
        <v>19</v>
      </c>
      <c r="E5" s="60">
        <v>1483790</v>
      </c>
      <c r="F5" s="61" t="s">
        <v>44</v>
      </c>
      <c r="G5" s="60">
        <v>118703</v>
      </c>
      <c r="H5" s="60">
        <v>1602493</v>
      </c>
      <c r="I5" s="59" t="s">
        <v>19</v>
      </c>
      <c r="J5" s="59" t="s">
        <v>45</v>
      </c>
      <c r="K5" s="62">
        <v>45347</v>
      </c>
    </row>
    <row r="6" spans="1:11" x14ac:dyDescent="0.25">
      <c r="A6" s="57">
        <v>45320</v>
      </c>
      <c r="B6" s="58">
        <v>5972</v>
      </c>
      <c r="C6" s="59" t="s">
        <v>43</v>
      </c>
      <c r="D6" s="59" t="s">
        <v>48</v>
      </c>
      <c r="E6" s="60">
        <v>30277420</v>
      </c>
      <c r="F6" s="61" t="s">
        <v>44</v>
      </c>
      <c r="G6" s="60">
        <v>2422194</v>
      </c>
      <c r="H6" s="60">
        <v>32699614</v>
      </c>
      <c r="I6" s="59" t="s">
        <v>13</v>
      </c>
      <c r="J6" s="59" t="s">
        <v>47</v>
      </c>
      <c r="K6" s="62">
        <v>45350</v>
      </c>
    </row>
    <row r="7" spans="1:11" x14ac:dyDescent="0.25">
      <c r="A7" s="57">
        <v>45324</v>
      </c>
      <c r="B7" s="58">
        <v>7184</v>
      </c>
      <c r="C7" s="59" t="s">
        <v>43</v>
      </c>
      <c r="D7" s="59" t="s">
        <v>46</v>
      </c>
      <c r="E7" s="60">
        <v>888460</v>
      </c>
      <c r="F7" s="61" t="s">
        <v>44</v>
      </c>
      <c r="G7" s="60">
        <v>71077</v>
      </c>
      <c r="H7" s="60">
        <v>959537</v>
      </c>
      <c r="I7" s="59" t="s">
        <v>13</v>
      </c>
      <c r="J7" s="59" t="s">
        <v>47</v>
      </c>
      <c r="K7" s="62">
        <v>45354</v>
      </c>
    </row>
    <row r="8" spans="1:11" x14ac:dyDescent="0.25">
      <c r="A8" s="57">
        <v>45324</v>
      </c>
      <c r="B8" s="58">
        <v>7234</v>
      </c>
      <c r="C8" s="59" t="s">
        <v>43</v>
      </c>
      <c r="D8" s="59" t="s">
        <v>48</v>
      </c>
      <c r="E8" s="60">
        <v>4442300</v>
      </c>
      <c r="F8" s="61" t="s">
        <v>44</v>
      </c>
      <c r="G8" s="60">
        <v>355384</v>
      </c>
      <c r="H8" s="60">
        <v>4797684</v>
      </c>
      <c r="I8" s="59" t="s">
        <v>13</v>
      </c>
      <c r="J8" s="59" t="s">
        <v>47</v>
      </c>
      <c r="K8" s="62">
        <v>45354</v>
      </c>
    </row>
    <row r="9" spans="1:11" x14ac:dyDescent="0.25">
      <c r="A9" s="57">
        <v>45327</v>
      </c>
      <c r="B9" s="58">
        <v>7404</v>
      </c>
      <c r="C9" s="59" t="s">
        <v>43</v>
      </c>
      <c r="D9" s="59" t="s">
        <v>33</v>
      </c>
      <c r="E9" s="60">
        <v>3599400</v>
      </c>
      <c r="F9" s="61" t="s">
        <v>44</v>
      </c>
      <c r="G9" s="60">
        <v>287952</v>
      </c>
      <c r="H9" s="60">
        <v>3887352</v>
      </c>
      <c r="I9" s="59" t="s">
        <v>33</v>
      </c>
      <c r="J9" s="59" t="s">
        <v>49</v>
      </c>
      <c r="K9" s="62">
        <v>45357</v>
      </c>
    </row>
    <row r="10" spans="1:11" x14ac:dyDescent="0.25">
      <c r="A10" s="57">
        <v>45549</v>
      </c>
      <c r="B10" s="58">
        <v>49924</v>
      </c>
      <c r="C10" s="59" t="s">
        <v>43</v>
      </c>
      <c r="D10" s="59" t="s">
        <v>64</v>
      </c>
      <c r="E10" s="60">
        <v>2857590</v>
      </c>
      <c r="F10" s="61" t="s">
        <v>44</v>
      </c>
      <c r="G10" s="60">
        <v>228607</v>
      </c>
      <c r="H10" s="60">
        <v>3086197</v>
      </c>
      <c r="I10" s="59" t="s">
        <v>18</v>
      </c>
      <c r="J10" s="59" t="s">
        <v>57</v>
      </c>
      <c r="K10" s="62">
        <v>45579</v>
      </c>
    </row>
    <row r="11" spans="1:11" x14ac:dyDescent="0.25">
      <c r="A11" s="57">
        <v>45549</v>
      </c>
      <c r="B11" s="58">
        <v>49933</v>
      </c>
      <c r="C11" s="59" t="s">
        <v>43</v>
      </c>
      <c r="D11" s="59" t="s">
        <v>65</v>
      </c>
      <c r="E11" s="60">
        <v>2757185</v>
      </c>
      <c r="F11" s="61" t="s">
        <v>44</v>
      </c>
      <c r="G11" s="60">
        <v>220575</v>
      </c>
      <c r="H11" s="60">
        <v>2977760</v>
      </c>
      <c r="I11" s="59" t="s">
        <v>15</v>
      </c>
      <c r="J11" s="59" t="s">
        <v>54</v>
      </c>
      <c r="K11" s="62">
        <v>45579</v>
      </c>
    </row>
    <row r="12" spans="1:11" x14ac:dyDescent="0.25">
      <c r="A12" s="57">
        <v>45549</v>
      </c>
      <c r="B12" s="58">
        <v>49934</v>
      </c>
      <c r="C12" s="59" t="s">
        <v>43</v>
      </c>
      <c r="D12" s="59" t="s">
        <v>66</v>
      </c>
      <c r="E12" s="60">
        <v>1190660</v>
      </c>
      <c r="F12" s="61" t="s">
        <v>44</v>
      </c>
      <c r="G12" s="60">
        <v>95253</v>
      </c>
      <c r="H12" s="60">
        <v>1285913</v>
      </c>
      <c r="I12" s="59" t="s">
        <v>15</v>
      </c>
      <c r="J12" s="59" t="s">
        <v>54</v>
      </c>
      <c r="K12" s="62">
        <v>45579</v>
      </c>
    </row>
    <row r="13" spans="1:11" x14ac:dyDescent="0.25">
      <c r="A13" s="57">
        <v>45549</v>
      </c>
      <c r="B13" s="58">
        <v>49935</v>
      </c>
      <c r="C13" s="59" t="s">
        <v>43</v>
      </c>
      <c r="D13" s="59" t="s">
        <v>67</v>
      </c>
      <c r="E13" s="60">
        <v>3968465</v>
      </c>
      <c r="F13" s="61" t="s">
        <v>44</v>
      </c>
      <c r="G13" s="60">
        <v>317477</v>
      </c>
      <c r="H13" s="60">
        <v>4285942</v>
      </c>
      <c r="I13" s="59" t="s">
        <v>18</v>
      </c>
      <c r="J13" s="59" t="s">
        <v>57</v>
      </c>
      <c r="K13" s="62">
        <v>45579</v>
      </c>
    </row>
    <row r="14" spans="1:11" x14ac:dyDescent="0.25">
      <c r="A14" s="57">
        <v>45551</v>
      </c>
      <c r="B14" s="58">
        <v>50071</v>
      </c>
      <c r="C14" s="59" t="s">
        <v>43</v>
      </c>
      <c r="D14" s="59" t="s">
        <v>14</v>
      </c>
      <c r="E14" s="60">
        <v>555290</v>
      </c>
      <c r="F14" s="61" t="s">
        <v>44</v>
      </c>
      <c r="G14" s="60">
        <v>44423</v>
      </c>
      <c r="H14" s="60">
        <v>599713</v>
      </c>
      <c r="I14" s="59" t="s">
        <v>14</v>
      </c>
      <c r="J14" s="59" t="s">
        <v>53</v>
      </c>
      <c r="K14" s="62">
        <v>45581</v>
      </c>
    </row>
    <row r="15" spans="1:11" x14ac:dyDescent="0.25">
      <c r="A15" s="57">
        <v>45551</v>
      </c>
      <c r="B15" s="58">
        <v>50072</v>
      </c>
      <c r="C15" s="59" t="s">
        <v>43</v>
      </c>
      <c r="D15" s="59" t="s">
        <v>21</v>
      </c>
      <c r="E15" s="60">
        <v>4602480</v>
      </c>
      <c r="F15" s="61" t="s">
        <v>44</v>
      </c>
      <c r="G15" s="60">
        <v>368198</v>
      </c>
      <c r="H15" s="60">
        <v>4970678</v>
      </c>
      <c r="I15" s="59" t="s">
        <v>21</v>
      </c>
      <c r="J15" s="59" t="s">
        <v>56</v>
      </c>
      <c r="K15" s="62">
        <v>45581</v>
      </c>
    </row>
    <row r="16" spans="1:11" x14ac:dyDescent="0.25">
      <c r="A16" s="57">
        <v>45553</v>
      </c>
      <c r="B16" s="58">
        <v>50285</v>
      </c>
      <c r="C16" s="59" t="s">
        <v>43</v>
      </c>
      <c r="D16" s="59" t="s">
        <v>16</v>
      </c>
      <c r="E16" s="60">
        <v>4008660</v>
      </c>
      <c r="F16" s="61" t="s">
        <v>44</v>
      </c>
      <c r="G16" s="60">
        <v>320693</v>
      </c>
      <c r="H16" s="60">
        <v>4329353</v>
      </c>
      <c r="I16" s="59" t="s">
        <v>16</v>
      </c>
      <c r="J16" s="59" t="s">
        <v>50</v>
      </c>
      <c r="K16" s="62">
        <v>45583</v>
      </c>
    </row>
    <row r="17" spans="1:11" x14ac:dyDescent="0.25">
      <c r="A17" s="57">
        <v>45554</v>
      </c>
      <c r="B17" s="58">
        <v>51255</v>
      </c>
      <c r="C17" s="59" t="s">
        <v>43</v>
      </c>
      <c r="D17" s="59" t="s">
        <v>48</v>
      </c>
      <c r="E17" s="60">
        <v>3890050</v>
      </c>
      <c r="F17" s="61" t="s">
        <v>44</v>
      </c>
      <c r="G17" s="60">
        <v>311204</v>
      </c>
      <c r="H17" s="60">
        <v>4201254</v>
      </c>
      <c r="I17" s="59" t="s">
        <v>13</v>
      </c>
      <c r="J17" s="59" t="s">
        <v>47</v>
      </c>
      <c r="K17" s="62">
        <v>45584</v>
      </c>
    </row>
    <row r="18" spans="1:11" x14ac:dyDescent="0.25">
      <c r="A18" s="57">
        <v>45555</v>
      </c>
      <c r="B18" s="58">
        <v>51485</v>
      </c>
      <c r="C18" s="59" t="s">
        <v>43</v>
      </c>
      <c r="D18" s="59" t="s">
        <v>19</v>
      </c>
      <c r="E18" s="60">
        <v>1150620</v>
      </c>
      <c r="F18" s="61" t="s">
        <v>44</v>
      </c>
      <c r="G18" s="60">
        <v>92050</v>
      </c>
      <c r="H18" s="60">
        <v>1242670</v>
      </c>
      <c r="I18" s="59" t="s">
        <v>19</v>
      </c>
      <c r="J18" s="59" t="s">
        <v>45</v>
      </c>
      <c r="K18" s="62">
        <v>45585</v>
      </c>
    </row>
    <row r="19" spans="1:11" x14ac:dyDescent="0.25">
      <c r="A19" s="57">
        <v>45556</v>
      </c>
      <c r="B19" s="58">
        <v>51697</v>
      </c>
      <c r="C19" s="59" t="s">
        <v>43</v>
      </c>
      <c r="D19" s="59" t="s">
        <v>68</v>
      </c>
      <c r="E19" s="60">
        <v>1072050</v>
      </c>
      <c r="F19" s="61" t="s">
        <v>44</v>
      </c>
      <c r="G19" s="60">
        <v>85764</v>
      </c>
      <c r="H19" s="60">
        <v>1157814</v>
      </c>
      <c r="I19" s="59" t="s">
        <v>32</v>
      </c>
      <c r="J19" s="59" t="s">
        <v>55</v>
      </c>
      <c r="K19" s="62">
        <v>45586</v>
      </c>
    </row>
    <row r="20" spans="1:11" x14ac:dyDescent="0.25">
      <c r="A20" s="57">
        <v>45556</v>
      </c>
      <c r="B20" s="58">
        <v>51698</v>
      </c>
      <c r="C20" s="59" t="s">
        <v>43</v>
      </c>
      <c r="D20" s="59" t="s">
        <v>69</v>
      </c>
      <c r="E20" s="60">
        <v>1072050</v>
      </c>
      <c r="F20" s="61" t="s">
        <v>44</v>
      </c>
      <c r="G20" s="60">
        <v>85764</v>
      </c>
      <c r="H20" s="60">
        <v>1157814</v>
      </c>
      <c r="I20" s="59" t="s">
        <v>32</v>
      </c>
      <c r="J20" s="59" t="s">
        <v>55</v>
      </c>
      <c r="K20" s="62">
        <v>45586</v>
      </c>
    </row>
    <row r="21" spans="1:11" x14ac:dyDescent="0.25">
      <c r="A21" s="57">
        <v>45558</v>
      </c>
      <c r="B21" s="58">
        <v>51805</v>
      </c>
      <c r="C21" s="59" t="s">
        <v>43</v>
      </c>
      <c r="D21" s="59" t="s">
        <v>20</v>
      </c>
      <c r="E21" s="60">
        <v>1190660</v>
      </c>
      <c r="F21" s="61" t="s">
        <v>44</v>
      </c>
      <c r="G21" s="60">
        <v>95253</v>
      </c>
      <c r="H21" s="60">
        <v>1285913</v>
      </c>
      <c r="I21" s="59" t="s">
        <v>20</v>
      </c>
      <c r="J21" s="59" t="s">
        <v>51</v>
      </c>
      <c r="K21" s="62">
        <v>45588</v>
      </c>
    </row>
    <row r="22" spans="1:11" x14ac:dyDescent="0.25">
      <c r="A22" s="57">
        <v>45561</v>
      </c>
      <c r="B22" s="58">
        <v>52742</v>
      </c>
      <c r="C22" s="59" t="s">
        <v>43</v>
      </c>
      <c r="D22" s="59" t="s">
        <v>48</v>
      </c>
      <c r="E22" s="60">
        <v>5079200</v>
      </c>
      <c r="F22" s="61" t="s">
        <v>44</v>
      </c>
      <c r="G22" s="60">
        <v>406336</v>
      </c>
      <c r="H22" s="60">
        <v>5485536</v>
      </c>
      <c r="I22" s="59" t="s">
        <v>13</v>
      </c>
      <c r="J22" s="59" t="s">
        <v>47</v>
      </c>
      <c r="K22" s="62">
        <v>45591</v>
      </c>
    </row>
    <row r="23" spans="1:11" x14ac:dyDescent="0.25">
      <c r="A23" s="57">
        <v>45562</v>
      </c>
      <c r="B23" s="58">
        <v>53468</v>
      </c>
      <c r="C23" s="59" t="s">
        <v>43</v>
      </c>
      <c r="D23" s="59" t="s">
        <v>14</v>
      </c>
      <c r="E23" s="60">
        <v>750435</v>
      </c>
      <c r="F23" s="61" t="s">
        <v>44</v>
      </c>
      <c r="G23" s="60">
        <v>60035</v>
      </c>
      <c r="H23" s="60">
        <v>810470</v>
      </c>
      <c r="I23" s="59" t="s">
        <v>14</v>
      </c>
      <c r="J23" s="59" t="s">
        <v>53</v>
      </c>
      <c r="K23" s="62">
        <v>45592</v>
      </c>
    </row>
    <row r="24" spans="1:11" x14ac:dyDescent="0.25">
      <c r="A24" s="57">
        <v>45589</v>
      </c>
      <c r="B24" s="58">
        <v>5980</v>
      </c>
      <c r="C24" s="59" t="s">
        <v>61</v>
      </c>
      <c r="D24" s="59" t="s">
        <v>63</v>
      </c>
      <c r="E24" s="60">
        <v>-537880</v>
      </c>
      <c r="F24" s="61" t="s">
        <v>44</v>
      </c>
      <c r="G24" s="60">
        <v>-43031</v>
      </c>
      <c r="H24" s="60">
        <v>-580911</v>
      </c>
      <c r="I24" s="59" t="s">
        <v>13</v>
      </c>
      <c r="J24" s="59" t="s">
        <v>47</v>
      </c>
      <c r="K24" s="62">
        <v>45619</v>
      </c>
    </row>
    <row r="25" spans="1:11" x14ac:dyDescent="0.25">
      <c r="A25" s="57">
        <v>45594</v>
      </c>
      <c r="B25" s="58">
        <v>1619</v>
      </c>
      <c r="C25" s="59" t="s">
        <v>70</v>
      </c>
      <c r="D25" s="59" t="s">
        <v>71</v>
      </c>
      <c r="E25" s="60"/>
      <c r="F25" s="61" t="s">
        <v>44</v>
      </c>
      <c r="G25" s="60"/>
      <c r="H25" s="60">
        <v>-14040</v>
      </c>
      <c r="I25" s="59" t="s">
        <v>21</v>
      </c>
      <c r="J25" s="59" t="s">
        <v>56</v>
      </c>
      <c r="K25" s="62">
        <v>45624</v>
      </c>
    </row>
    <row r="26" spans="1:11" x14ac:dyDescent="0.25">
      <c r="A26" s="57">
        <v>45566</v>
      </c>
      <c r="B26" s="58">
        <v>53566</v>
      </c>
      <c r="C26" s="59" t="s">
        <v>43</v>
      </c>
      <c r="D26" s="59" t="s">
        <v>21</v>
      </c>
      <c r="E26" s="60">
        <v>5754610</v>
      </c>
      <c r="F26" s="61" t="s">
        <v>44</v>
      </c>
      <c r="G26" s="60">
        <v>460369</v>
      </c>
      <c r="H26" s="60">
        <v>6214979</v>
      </c>
      <c r="I26" s="59" t="s">
        <v>21</v>
      </c>
      <c r="J26" s="59" t="s">
        <v>56</v>
      </c>
      <c r="K26" s="62">
        <v>45596</v>
      </c>
    </row>
    <row r="27" spans="1:11" x14ac:dyDescent="0.25">
      <c r="A27" s="57">
        <v>45566</v>
      </c>
      <c r="B27" s="58">
        <v>53586</v>
      </c>
      <c r="C27" s="59" t="s">
        <v>43</v>
      </c>
      <c r="D27" s="59" t="s">
        <v>153</v>
      </c>
      <c r="E27" s="60">
        <v>595330</v>
      </c>
      <c r="F27" s="61" t="s">
        <v>44</v>
      </c>
      <c r="G27" s="60">
        <v>47626</v>
      </c>
      <c r="H27" s="60">
        <v>642956</v>
      </c>
      <c r="I27" s="59" t="s">
        <v>15</v>
      </c>
      <c r="J27" s="59" t="s">
        <v>54</v>
      </c>
      <c r="K27" s="62">
        <v>45596</v>
      </c>
    </row>
    <row r="28" spans="1:11" x14ac:dyDescent="0.25">
      <c r="A28" s="57">
        <v>45567</v>
      </c>
      <c r="B28" s="58">
        <v>53677</v>
      </c>
      <c r="C28" s="59" t="s">
        <v>43</v>
      </c>
      <c r="D28" s="59" t="s">
        <v>33</v>
      </c>
      <c r="E28" s="60">
        <v>1011987</v>
      </c>
      <c r="F28" s="61" t="s">
        <v>44</v>
      </c>
      <c r="G28" s="60">
        <v>80959</v>
      </c>
      <c r="H28" s="60">
        <v>1092946</v>
      </c>
      <c r="I28" s="59" t="s">
        <v>33</v>
      </c>
      <c r="J28" s="59" t="s">
        <v>49</v>
      </c>
      <c r="K28" s="62">
        <v>45597</v>
      </c>
    </row>
    <row r="29" spans="1:11" x14ac:dyDescent="0.25">
      <c r="A29" s="57">
        <v>45567</v>
      </c>
      <c r="B29" s="58">
        <v>53722</v>
      </c>
      <c r="C29" s="59" t="s">
        <v>43</v>
      </c>
      <c r="D29" s="59" t="s">
        <v>16</v>
      </c>
      <c r="E29" s="60">
        <v>2322015</v>
      </c>
      <c r="F29" s="61" t="s">
        <v>44</v>
      </c>
      <c r="G29" s="60">
        <v>185761</v>
      </c>
      <c r="H29" s="60">
        <v>2507776</v>
      </c>
      <c r="I29" s="59" t="s">
        <v>16</v>
      </c>
      <c r="J29" s="59" t="s">
        <v>50</v>
      </c>
      <c r="K29" s="62">
        <v>45597</v>
      </c>
    </row>
    <row r="30" spans="1:11" x14ac:dyDescent="0.25">
      <c r="A30" s="57">
        <v>45568</v>
      </c>
      <c r="B30" s="58">
        <v>53766</v>
      </c>
      <c r="C30" s="59" t="s">
        <v>43</v>
      </c>
      <c r="D30" s="59" t="s">
        <v>46</v>
      </c>
      <c r="E30" s="60">
        <v>555290</v>
      </c>
      <c r="F30" s="61" t="s">
        <v>44</v>
      </c>
      <c r="G30" s="60">
        <v>44423</v>
      </c>
      <c r="H30" s="60">
        <v>599713</v>
      </c>
      <c r="I30" s="59" t="s">
        <v>13</v>
      </c>
      <c r="J30" s="59" t="s">
        <v>47</v>
      </c>
      <c r="K30" s="62">
        <v>45598</v>
      </c>
    </row>
    <row r="31" spans="1:11" x14ac:dyDescent="0.25">
      <c r="A31" s="57">
        <v>45568</v>
      </c>
      <c r="B31" s="58">
        <v>54674</v>
      </c>
      <c r="C31" s="59" t="s">
        <v>43</v>
      </c>
      <c r="D31" s="59" t="s">
        <v>19</v>
      </c>
      <c r="E31" s="60">
        <v>536025</v>
      </c>
      <c r="F31" s="61" t="s">
        <v>44</v>
      </c>
      <c r="G31" s="60">
        <v>42882</v>
      </c>
      <c r="H31" s="60">
        <v>578907</v>
      </c>
      <c r="I31" s="59" t="s">
        <v>19</v>
      </c>
      <c r="J31" s="59" t="s">
        <v>45</v>
      </c>
      <c r="K31" s="62">
        <v>45598</v>
      </c>
    </row>
    <row r="32" spans="1:11" x14ac:dyDescent="0.25">
      <c r="A32" s="57">
        <v>45570</v>
      </c>
      <c r="B32" s="58">
        <v>55079</v>
      </c>
      <c r="C32" s="59" t="s">
        <v>43</v>
      </c>
      <c r="D32" s="59" t="s">
        <v>19</v>
      </c>
      <c r="E32" s="60">
        <v>2222670</v>
      </c>
      <c r="F32" s="61" t="s">
        <v>44</v>
      </c>
      <c r="G32" s="60">
        <v>177814</v>
      </c>
      <c r="H32" s="60">
        <v>2400484</v>
      </c>
      <c r="I32" s="59" t="s">
        <v>19</v>
      </c>
      <c r="J32" s="59" t="s">
        <v>45</v>
      </c>
      <c r="K32" s="62">
        <v>45600</v>
      </c>
    </row>
    <row r="33" spans="1:11" x14ac:dyDescent="0.25">
      <c r="A33" s="57">
        <v>45572</v>
      </c>
      <c r="B33" s="58">
        <v>55447</v>
      </c>
      <c r="C33" s="59" t="s">
        <v>43</v>
      </c>
      <c r="D33" s="59" t="s">
        <v>14</v>
      </c>
      <c r="E33" s="60">
        <v>1313431</v>
      </c>
      <c r="F33" s="61" t="s">
        <v>44</v>
      </c>
      <c r="G33" s="60">
        <v>105074</v>
      </c>
      <c r="H33" s="60">
        <v>1418505</v>
      </c>
      <c r="I33" s="59" t="s">
        <v>14</v>
      </c>
      <c r="J33" s="59" t="s">
        <v>53</v>
      </c>
      <c r="K33" s="62">
        <v>45602</v>
      </c>
    </row>
    <row r="34" spans="1:11" x14ac:dyDescent="0.25">
      <c r="A34" s="57">
        <v>45572</v>
      </c>
      <c r="B34" s="58">
        <v>55448</v>
      </c>
      <c r="C34" s="59" t="s">
        <v>43</v>
      </c>
      <c r="D34" s="59" t="s">
        <v>17</v>
      </c>
      <c r="E34" s="60">
        <v>1738398</v>
      </c>
      <c r="F34" s="61" t="s">
        <v>44</v>
      </c>
      <c r="G34" s="60">
        <v>139072</v>
      </c>
      <c r="H34" s="60">
        <v>1877470</v>
      </c>
      <c r="I34" s="59" t="s">
        <v>17</v>
      </c>
      <c r="J34" s="59" t="s">
        <v>52</v>
      </c>
      <c r="K34" s="62">
        <v>45602</v>
      </c>
    </row>
    <row r="35" spans="1:11" x14ac:dyDescent="0.25">
      <c r="A35" s="57">
        <v>45572</v>
      </c>
      <c r="B35" s="58">
        <v>55449</v>
      </c>
      <c r="C35" s="59" t="s">
        <v>43</v>
      </c>
      <c r="D35" s="59" t="s">
        <v>20</v>
      </c>
      <c r="E35" s="60">
        <v>1012290</v>
      </c>
      <c r="F35" s="61" t="s">
        <v>44</v>
      </c>
      <c r="G35" s="60">
        <v>80983</v>
      </c>
      <c r="H35" s="60">
        <v>1093273</v>
      </c>
      <c r="I35" s="59" t="s">
        <v>20</v>
      </c>
      <c r="J35" s="59" t="s">
        <v>51</v>
      </c>
      <c r="K35" s="62">
        <v>45602</v>
      </c>
    </row>
    <row r="36" spans="1:11" x14ac:dyDescent="0.25">
      <c r="A36" s="57">
        <v>45572</v>
      </c>
      <c r="B36" s="58">
        <v>55450</v>
      </c>
      <c r="C36" s="59" t="s">
        <v>43</v>
      </c>
      <c r="D36" s="59" t="s">
        <v>20</v>
      </c>
      <c r="E36" s="60">
        <v>1785990</v>
      </c>
      <c r="F36" s="61" t="s">
        <v>44</v>
      </c>
      <c r="G36" s="60">
        <v>142879</v>
      </c>
      <c r="H36" s="60">
        <v>1928869</v>
      </c>
      <c r="I36" s="59" t="s">
        <v>20</v>
      </c>
      <c r="J36" s="59" t="s">
        <v>51</v>
      </c>
      <c r="K36" s="62">
        <v>45602</v>
      </c>
    </row>
    <row r="37" spans="1:11" x14ac:dyDescent="0.25">
      <c r="A37" s="57">
        <v>45573</v>
      </c>
      <c r="B37" s="58">
        <v>55620</v>
      </c>
      <c r="C37" s="59" t="s">
        <v>43</v>
      </c>
      <c r="D37" s="59" t="s">
        <v>154</v>
      </c>
      <c r="E37" s="60">
        <v>2201895</v>
      </c>
      <c r="F37" s="61" t="s">
        <v>44</v>
      </c>
      <c r="G37" s="60">
        <v>176152</v>
      </c>
      <c r="H37" s="60">
        <v>2378047</v>
      </c>
      <c r="I37" s="59" t="s">
        <v>32</v>
      </c>
      <c r="J37" s="59" t="s">
        <v>55</v>
      </c>
      <c r="K37" s="62">
        <v>45603</v>
      </c>
    </row>
    <row r="38" spans="1:11" x14ac:dyDescent="0.25">
      <c r="A38" s="57">
        <v>45575</v>
      </c>
      <c r="B38" s="58">
        <v>56054</v>
      </c>
      <c r="C38" s="59" t="s">
        <v>43</v>
      </c>
      <c r="D38" s="59" t="s">
        <v>19</v>
      </c>
      <c r="E38" s="60">
        <v>555290</v>
      </c>
      <c r="F38" s="61" t="s">
        <v>44</v>
      </c>
      <c r="G38" s="60">
        <v>44423</v>
      </c>
      <c r="H38" s="60">
        <v>599713</v>
      </c>
      <c r="I38" s="59" t="s">
        <v>19</v>
      </c>
      <c r="J38" s="59" t="s">
        <v>45</v>
      </c>
      <c r="K38" s="62">
        <v>45605</v>
      </c>
    </row>
    <row r="39" spans="1:11" x14ac:dyDescent="0.25">
      <c r="A39" s="57">
        <v>45576</v>
      </c>
      <c r="B39" s="58">
        <v>56975</v>
      </c>
      <c r="C39" s="59" t="s">
        <v>43</v>
      </c>
      <c r="D39" s="59" t="s">
        <v>33</v>
      </c>
      <c r="E39" s="60">
        <v>869199</v>
      </c>
      <c r="F39" s="61" t="s">
        <v>44</v>
      </c>
      <c r="G39" s="60">
        <v>69536</v>
      </c>
      <c r="H39" s="60">
        <v>938735</v>
      </c>
      <c r="I39" s="59" t="s">
        <v>33</v>
      </c>
      <c r="J39" s="59" t="s">
        <v>49</v>
      </c>
      <c r="K39" s="62">
        <v>45606</v>
      </c>
    </row>
    <row r="40" spans="1:11" x14ac:dyDescent="0.25">
      <c r="A40" s="57">
        <v>45576</v>
      </c>
      <c r="B40" s="58">
        <v>57194</v>
      </c>
      <c r="C40" s="59" t="s">
        <v>43</v>
      </c>
      <c r="D40" s="59" t="s">
        <v>21</v>
      </c>
      <c r="E40" s="60">
        <v>2977110</v>
      </c>
      <c r="F40" s="61" t="s">
        <v>44</v>
      </c>
      <c r="G40" s="60">
        <v>238169</v>
      </c>
      <c r="H40" s="60">
        <v>3215279</v>
      </c>
      <c r="I40" s="59" t="s">
        <v>21</v>
      </c>
      <c r="J40" s="59" t="s">
        <v>56</v>
      </c>
      <c r="K40" s="62">
        <v>45606</v>
      </c>
    </row>
    <row r="41" spans="1:11" x14ac:dyDescent="0.25">
      <c r="A41" s="57">
        <v>45576</v>
      </c>
      <c r="B41" s="58">
        <v>57195</v>
      </c>
      <c r="C41" s="59" t="s">
        <v>43</v>
      </c>
      <c r="D41" s="59" t="s">
        <v>17</v>
      </c>
      <c r="E41" s="60">
        <v>555290</v>
      </c>
      <c r="F41" s="61" t="s">
        <v>44</v>
      </c>
      <c r="G41" s="60">
        <v>44423</v>
      </c>
      <c r="H41" s="60">
        <v>599713</v>
      </c>
      <c r="I41" s="59" t="s">
        <v>17</v>
      </c>
      <c r="J41" s="59" t="s">
        <v>52</v>
      </c>
      <c r="K41" s="62">
        <v>45606</v>
      </c>
    </row>
    <row r="42" spans="1:11" x14ac:dyDescent="0.25">
      <c r="A42" s="57">
        <v>45576</v>
      </c>
      <c r="B42" s="58">
        <v>57196</v>
      </c>
      <c r="C42" s="59" t="s">
        <v>43</v>
      </c>
      <c r="D42" s="59" t="s">
        <v>20</v>
      </c>
      <c r="E42" s="60">
        <v>1072050</v>
      </c>
      <c r="F42" s="61" t="s">
        <v>44</v>
      </c>
      <c r="G42" s="60">
        <v>85764</v>
      </c>
      <c r="H42" s="60">
        <v>1157814</v>
      </c>
      <c r="I42" s="59" t="s">
        <v>20</v>
      </c>
      <c r="J42" s="59" t="s">
        <v>51</v>
      </c>
      <c r="K42" s="62">
        <v>45606</v>
      </c>
    </row>
    <row r="43" spans="1:11" x14ac:dyDescent="0.25">
      <c r="A43" s="57">
        <v>45579</v>
      </c>
      <c r="B43" s="58">
        <v>57316</v>
      </c>
      <c r="C43" s="59" t="s">
        <v>43</v>
      </c>
      <c r="D43" s="59" t="s">
        <v>14</v>
      </c>
      <c r="E43" s="60">
        <v>1416783</v>
      </c>
      <c r="F43" s="61" t="s">
        <v>44</v>
      </c>
      <c r="G43" s="60">
        <v>113343</v>
      </c>
      <c r="H43" s="60">
        <v>1530126</v>
      </c>
      <c r="I43" s="59" t="s">
        <v>14</v>
      </c>
      <c r="J43" s="59" t="s">
        <v>53</v>
      </c>
      <c r="K43" s="62">
        <v>45609</v>
      </c>
    </row>
    <row r="44" spans="1:11" x14ac:dyDescent="0.25">
      <c r="A44" s="57">
        <v>45580</v>
      </c>
      <c r="B44" s="58">
        <v>57323</v>
      </c>
      <c r="C44" s="59" t="s">
        <v>43</v>
      </c>
      <c r="D44" s="59" t="s">
        <v>48</v>
      </c>
      <c r="E44" s="60">
        <v>3829235</v>
      </c>
      <c r="F44" s="61" t="s">
        <v>44</v>
      </c>
      <c r="G44" s="60">
        <v>306339</v>
      </c>
      <c r="H44" s="60">
        <v>4135574</v>
      </c>
      <c r="I44" s="59" t="s">
        <v>13</v>
      </c>
      <c r="J44" s="59" t="s">
        <v>47</v>
      </c>
      <c r="K44" s="62">
        <v>45610</v>
      </c>
    </row>
    <row r="45" spans="1:11" x14ac:dyDescent="0.25">
      <c r="A45" s="57">
        <v>45581</v>
      </c>
      <c r="B45" s="58">
        <v>57440</v>
      </c>
      <c r="C45" s="59" t="s">
        <v>43</v>
      </c>
      <c r="D45" s="59" t="s">
        <v>19</v>
      </c>
      <c r="E45" s="60">
        <v>1110580</v>
      </c>
      <c r="F45" s="61" t="s">
        <v>44</v>
      </c>
      <c r="G45" s="60">
        <v>88846</v>
      </c>
      <c r="H45" s="60">
        <v>1199426</v>
      </c>
      <c r="I45" s="59" t="s">
        <v>19</v>
      </c>
      <c r="J45" s="59" t="s">
        <v>45</v>
      </c>
      <c r="K45" s="62">
        <v>45611</v>
      </c>
    </row>
    <row r="46" spans="1:11" x14ac:dyDescent="0.25">
      <c r="A46" s="57">
        <v>45581</v>
      </c>
      <c r="B46" s="58">
        <v>57512</v>
      </c>
      <c r="C46" s="59" t="s">
        <v>43</v>
      </c>
      <c r="D46" s="59" t="s">
        <v>48</v>
      </c>
      <c r="E46" s="60">
        <v>2381325</v>
      </c>
      <c r="F46" s="61" t="s">
        <v>44</v>
      </c>
      <c r="G46" s="60">
        <v>190506</v>
      </c>
      <c r="H46" s="60">
        <v>2571831</v>
      </c>
      <c r="I46" s="59" t="s">
        <v>13</v>
      </c>
      <c r="J46" s="59" t="s">
        <v>47</v>
      </c>
      <c r="K46" s="62">
        <v>45611</v>
      </c>
    </row>
    <row r="47" spans="1:11" x14ac:dyDescent="0.25">
      <c r="A47" s="57">
        <v>45582</v>
      </c>
      <c r="B47" s="58">
        <v>58485</v>
      </c>
      <c r="C47" s="59" t="s">
        <v>43</v>
      </c>
      <c r="D47" s="59" t="s">
        <v>155</v>
      </c>
      <c r="E47" s="60">
        <v>595330</v>
      </c>
      <c r="F47" s="61" t="s">
        <v>44</v>
      </c>
      <c r="G47" s="60">
        <v>47626</v>
      </c>
      <c r="H47" s="60">
        <v>642956</v>
      </c>
      <c r="I47" s="59" t="s">
        <v>15</v>
      </c>
      <c r="J47" s="59" t="s">
        <v>54</v>
      </c>
      <c r="K47" s="62">
        <v>45612</v>
      </c>
    </row>
    <row r="48" spans="1:11" x14ac:dyDescent="0.25">
      <c r="A48" s="57">
        <v>45586</v>
      </c>
      <c r="B48" s="58">
        <v>59050</v>
      </c>
      <c r="C48" s="59" t="s">
        <v>43</v>
      </c>
      <c r="D48" s="59" t="s">
        <v>14</v>
      </c>
      <c r="E48" s="60">
        <v>1072050</v>
      </c>
      <c r="F48" s="61" t="s">
        <v>44</v>
      </c>
      <c r="G48" s="60">
        <v>85764</v>
      </c>
      <c r="H48" s="60">
        <v>1157814</v>
      </c>
      <c r="I48" s="59" t="s">
        <v>14</v>
      </c>
      <c r="J48" s="59" t="s">
        <v>53</v>
      </c>
      <c r="K48" s="62">
        <v>45616</v>
      </c>
    </row>
    <row r="49" spans="1:11" x14ac:dyDescent="0.25">
      <c r="A49" s="57">
        <v>45588</v>
      </c>
      <c r="B49" s="58">
        <v>59188</v>
      </c>
      <c r="C49" s="59" t="s">
        <v>43</v>
      </c>
      <c r="D49" s="59" t="s">
        <v>33</v>
      </c>
      <c r="E49" s="60">
        <v>809439</v>
      </c>
      <c r="F49" s="61" t="s">
        <v>44</v>
      </c>
      <c r="G49" s="60">
        <v>64755</v>
      </c>
      <c r="H49" s="60">
        <v>874194</v>
      </c>
      <c r="I49" s="59" t="s">
        <v>33</v>
      </c>
      <c r="J49" s="59" t="s">
        <v>49</v>
      </c>
      <c r="K49" s="62">
        <v>45618</v>
      </c>
    </row>
    <row r="50" spans="1:11" x14ac:dyDescent="0.25">
      <c r="A50" s="57">
        <v>45588</v>
      </c>
      <c r="B50" s="58">
        <v>59216</v>
      </c>
      <c r="C50" s="59" t="s">
        <v>43</v>
      </c>
      <c r="D50" s="59" t="s">
        <v>156</v>
      </c>
      <c r="E50" s="60">
        <v>832940</v>
      </c>
      <c r="F50" s="61" t="s">
        <v>44</v>
      </c>
      <c r="G50" s="60">
        <v>66635</v>
      </c>
      <c r="H50" s="60">
        <v>899575</v>
      </c>
      <c r="I50" s="59" t="s">
        <v>32</v>
      </c>
      <c r="J50" s="59" t="s">
        <v>55</v>
      </c>
      <c r="K50" s="62">
        <v>45618</v>
      </c>
    </row>
    <row r="51" spans="1:11" x14ac:dyDescent="0.25">
      <c r="A51" s="57">
        <v>45588</v>
      </c>
      <c r="B51" s="58">
        <v>59254</v>
      </c>
      <c r="C51" s="59" t="s">
        <v>43</v>
      </c>
      <c r="D51" s="59" t="s">
        <v>16</v>
      </c>
      <c r="E51" s="60">
        <v>2321530</v>
      </c>
      <c r="F51" s="61" t="s">
        <v>44</v>
      </c>
      <c r="G51" s="60">
        <v>185722</v>
      </c>
      <c r="H51" s="60">
        <v>2507252</v>
      </c>
      <c r="I51" s="59" t="s">
        <v>16</v>
      </c>
      <c r="J51" s="59" t="s">
        <v>50</v>
      </c>
      <c r="K51" s="62">
        <v>45618</v>
      </c>
    </row>
    <row r="52" spans="1:11" x14ac:dyDescent="0.25">
      <c r="A52" s="57">
        <v>45589</v>
      </c>
      <c r="B52" s="58">
        <v>59707</v>
      </c>
      <c r="C52" s="59" t="s">
        <v>43</v>
      </c>
      <c r="D52" s="59" t="s">
        <v>60</v>
      </c>
      <c r="E52" s="60">
        <v>1072050</v>
      </c>
      <c r="F52" s="61" t="s">
        <v>44</v>
      </c>
      <c r="G52" s="60">
        <v>85764</v>
      </c>
      <c r="H52" s="60">
        <v>1157814</v>
      </c>
      <c r="I52" s="59" t="s">
        <v>60</v>
      </c>
      <c r="J52" s="59" t="s">
        <v>62</v>
      </c>
      <c r="K52" s="62">
        <v>45619</v>
      </c>
    </row>
    <row r="53" spans="1:11" x14ac:dyDescent="0.25">
      <c r="A53" s="57">
        <v>45591</v>
      </c>
      <c r="B53" s="58">
        <v>60577</v>
      </c>
      <c r="C53" s="59" t="s">
        <v>43</v>
      </c>
      <c r="D53" s="59" t="s">
        <v>48</v>
      </c>
      <c r="E53" s="60">
        <v>4929168</v>
      </c>
      <c r="F53" s="61" t="s">
        <v>44</v>
      </c>
      <c r="G53" s="60">
        <v>394333</v>
      </c>
      <c r="H53" s="60">
        <v>5323501</v>
      </c>
      <c r="I53" s="59" t="s">
        <v>13</v>
      </c>
      <c r="J53" s="59" t="s">
        <v>47</v>
      </c>
      <c r="K53" s="62">
        <v>45621</v>
      </c>
    </row>
    <row r="54" spans="1:11" x14ac:dyDescent="0.25">
      <c r="A54" s="57">
        <v>45591</v>
      </c>
      <c r="B54" s="58">
        <v>60608</v>
      </c>
      <c r="C54" s="59" t="s">
        <v>43</v>
      </c>
      <c r="D54" s="59" t="s">
        <v>157</v>
      </c>
      <c r="E54" s="60">
        <v>333176</v>
      </c>
      <c r="F54" s="61" t="s">
        <v>44</v>
      </c>
      <c r="G54" s="60">
        <v>26654</v>
      </c>
      <c r="H54" s="60">
        <v>359830</v>
      </c>
      <c r="I54" s="59" t="s">
        <v>17</v>
      </c>
      <c r="J54" s="59" t="s">
        <v>52</v>
      </c>
      <c r="K54" s="62">
        <v>45621</v>
      </c>
    </row>
    <row r="55" spans="1:11" x14ac:dyDescent="0.25">
      <c r="A55" s="57">
        <v>45593</v>
      </c>
      <c r="B55" s="58">
        <v>60660</v>
      </c>
      <c r="C55" s="59" t="s">
        <v>43</v>
      </c>
      <c r="D55" s="59" t="s">
        <v>158</v>
      </c>
      <c r="E55" s="60">
        <v>952530</v>
      </c>
      <c r="F55" s="61" t="s">
        <v>44</v>
      </c>
      <c r="G55" s="60">
        <v>76202</v>
      </c>
      <c r="H55" s="60">
        <v>1028732</v>
      </c>
      <c r="I55" s="59" t="s">
        <v>15</v>
      </c>
      <c r="J55" s="59" t="s">
        <v>54</v>
      </c>
      <c r="K55" s="62">
        <v>45623</v>
      </c>
    </row>
    <row r="56" spans="1:11" x14ac:dyDescent="0.25">
      <c r="A56" s="57">
        <v>45593</v>
      </c>
      <c r="B56" s="58">
        <v>60700</v>
      </c>
      <c r="C56" s="59" t="s">
        <v>43</v>
      </c>
      <c r="D56" s="59" t="s">
        <v>20</v>
      </c>
      <c r="E56" s="60">
        <v>1964820</v>
      </c>
      <c r="F56" s="61" t="s">
        <v>44</v>
      </c>
      <c r="G56" s="60">
        <v>157186</v>
      </c>
      <c r="H56" s="60">
        <v>2122006</v>
      </c>
      <c r="I56" s="59" t="s">
        <v>20</v>
      </c>
      <c r="J56" s="59" t="s">
        <v>51</v>
      </c>
      <c r="K56" s="62">
        <v>45623</v>
      </c>
    </row>
    <row r="57" spans="1:11" x14ac:dyDescent="0.25">
      <c r="A57" s="57">
        <v>45593</v>
      </c>
      <c r="B57" s="58">
        <v>60701</v>
      </c>
      <c r="C57" s="59" t="s">
        <v>43</v>
      </c>
      <c r="D57" s="59" t="s">
        <v>14</v>
      </c>
      <c r="E57" s="60">
        <v>416470</v>
      </c>
      <c r="F57" s="61" t="s">
        <v>44</v>
      </c>
      <c r="G57" s="60">
        <v>33318</v>
      </c>
      <c r="H57" s="60">
        <v>449788</v>
      </c>
      <c r="I57" s="59" t="s">
        <v>14</v>
      </c>
      <c r="J57" s="59" t="s">
        <v>53</v>
      </c>
      <c r="K57" s="62">
        <v>45623</v>
      </c>
    </row>
    <row r="58" spans="1:11" x14ac:dyDescent="0.25">
      <c r="A58" s="57">
        <v>45593</v>
      </c>
      <c r="B58" s="58">
        <v>60702</v>
      </c>
      <c r="C58" s="59" t="s">
        <v>43</v>
      </c>
      <c r="D58" s="59" t="s">
        <v>17</v>
      </c>
      <c r="E58" s="60">
        <v>416470</v>
      </c>
      <c r="F58" s="61" t="s">
        <v>44</v>
      </c>
      <c r="G58" s="60">
        <v>33318</v>
      </c>
      <c r="H58" s="60">
        <v>449788</v>
      </c>
      <c r="I58" s="59" t="s">
        <v>17</v>
      </c>
      <c r="J58" s="59" t="s">
        <v>52</v>
      </c>
      <c r="K58" s="62">
        <v>45623</v>
      </c>
    </row>
    <row r="59" spans="1:11" x14ac:dyDescent="0.25">
      <c r="A59" s="57">
        <v>45593</v>
      </c>
      <c r="B59" s="58">
        <v>60703</v>
      </c>
      <c r="C59" s="59" t="s">
        <v>43</v>
      </c>
      <c r="D59" s="59" t="s">
        <v>21</v>
      </c>
      <c r="E59" s="60">
        <v>4523400</v>
      </c>
      <c r="F59" s="61" t="s">
        <v>44</v>
      </c>
      <c r="G59" s="60">
        <v>361872</v>
      </c>
      <c r="H59" s="60">
        <v>4885272</v>
      </c>
      <c r="I59" s="59" t="s">
        <v>21</v>
      </c>
      <c r="J59" s="59" t="s">
        <v>56</v>
      </c>
      <c r="K59" s="62">
        <v>45623</v>
      </c>
    </row>
    <row r="60" spans="1:11" x14ac:dyDescent="0.25">
      <c r="A60" s="57">
        <v>45594</v>
      </c>
      <c r="B60" s="58">
        <v>60739</v>
      </c>
      <c r="C60" s="59" t="s">
        <v>43</v>
      </c>
      <c r="D60" s="59" t="s">
        <v>60</v>
      </c>
      <c r="E60" s="60">
        <v>952530</v>
      </c>
      <c r="F60" s="61" t="s">
        <v>44</v>
      </c>
      <c r="G60" s="60">
        <v>76202</v>
      </c>
      <c r="H60" s="60">
        <v>1028732</v>
      </c>
      <c r="I60" s="59" t="s">
        <v>60</v>
      </c>
      <c r="J60" s="59" t="s">
        <v>62</v>
      </c>
      <c r="K60" s="62">
        <v>45624</v>
      </c>
    </row>
    <row r="61" spans="1:11" x14ac:dyDescent="0.25">
      <c r="A61" s="57">
        <v>45594</v>
      </c>
      <c r="B61" s="58">
        <v>60753</v>
      </c>
      <c r="C61" s="59" t="s">
        <v>43</v>
      </c>
      <c r="D61" s="59" t="s">
        <v>19</v>
      </c>
      <c r="E61" s="60">
        <v>1368965</v>
      </c>
      <c r="F61" s="61" t="s">
        <v>44</v>
      </c>
      <c r="G61" s="60">
        <v>109517</v>
      </c>
      <c r="H61" s="60">
        <v>1478482</v>
      </c>
      <c r="I61" s="59" t="s">
        <v>19</v>
      </c>
      <c r="J61" s="59" t="s">
        <v>45</v>
      </c>
      <c r="K61" s="62">
        <v>45624</v>
      </c>
    </row>
    <row r="62" spans="1:11" x14ac:dyDescent="0.25">
      <c r="A62" s="57">
        <v>45595</v>
      </c>
      <c r="B62" s="58">
        <v>61656</v>
      </c>
      <c r="C62" s="59" t="s">
        <v>43</v>
      </c>
      <c r="D62" s="59" t="s">
        <v>16</v>
      </c>
      <c r="E62" s="60">
        <v>2024580</v>
      </c>
      <c r="F62" s="61" t="s">
        <v>44</v>
      </c>
      <c r="G62" s="60">
        <v>161966</v>
      </c>
      <c r="H62" s="60">
        <v>2186546</v>
      </c>
      <c r="I62" s="59" t="s">
        <v>16</v>
      </c>
      <c r="J62" s="59" t="s">
        <v>50</v>
      </c>
      <c r="K62" s="62">
        <v>45625</v>
      </c>
    </row>
    <row r="63" spans="1:11" x14ac:dyDescent="0.25">
      <c r="A63" s="57">
        <v>45595</v>
      </c>
      <c r="B63" s="58">
        <v>61657</v>
      </c>
      <c r="C63" s="59" t="s">
        <v>43</v>
      </c>
      <c r="D63" s="59" t="s">
        <v>17</v>
      </c>
      <c r="E63" s="60">
        <v>416470</v>
      </c>
      <c r="F63" s="61" t="s">
        <v>44</v>
      </c>
      <c r="G63" s="60">
        <v>33318</v>
      </c>
      <c r="H63" s="60">
        <v>449788</v>
      </c>
      <c r="I63" s="59" t="s">
        <v>17</v>
      </c>
      <c r="J63" s="59" t="s">
        <v>52</v>
      </c>
      <c r="K63" s="62">
        <v>45625</v>
      </c>
    </row>
    <row r="64" spans="1:11" x14ac:dyDescent="0.25">
      <c r="A64" s="57">
        <v>45596</v>
      </c>
      <c r="B64" s="58">
        <v>61696</v>
      </c>
      <c r="C64" s="59" t="s">
        <v>43</v>
      </c>
      <c r="D64" s="59" t="s">
        <v>48</v>
      </c>
      <c r="E64" s="60">
        <v>3690530</v>
      </c>
      <c r="F64" s="61" t="s">
        <v>44</v>
      </c>
      <c r="G64" s="60">
        <v>295242</v>
      </c>
      <c r="H64" s="60">
        <v>3985772</v>
      </c>
      <c r="I64" s="59" t="s">
        <v>13</v>
      </c>
      <c r="J64" s="59" t="s">
        <v>47</v>
      </c>
      <c r="K64" s="62">
        <v>45626</v>
      </c>
    </row>
    <row r="65" spans="8:8" x14ac:dyDescent="0.25">
      <c r="H65" s="60">
        <f>SUM(H2:H64)</f>
        <v>154592230</v>
      </c>
    </row>
  </sheetData>
  <conditionalFormatting sqref="B1:B25">
    <cfRule type="duplicateValues" dxfId="2" priority="3"/>
  </conditionalFormatting>
  <conditionalFormatting sqref="B2:B9">
    <cfRule type="duplicateValues" dxfId="1" priority="2"/>
  </conditionalFormatting>
  <conditionalFormatting sqref="B26:B6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2025-09-12T04:23:13Z</dcterms:modified>
</cp:coreProperties>
</file>