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Tiết'!$A$1:$H$30</definedName>
    <definedName name="_xlnm._FilterDatabase" localSheetId="4" hidden="1">'Chi tiết công nợ'!#REF!</definedName>
    <definedName name="_xlnm._FilterDatabase" localSheetId="2" hidden="1">'Hàng trả'!$A$1:$H$8</definedName>
    <definedName name="_xlnm._FilterDatabase" localSheetId="3" hidden="1">'Hỗ trợ'!$A$1:$I$43</definedName>
    <definedName name="_xlnm.Print_Area" localSheetId="1">'Chi Tiết'!$A$1:$H$30</definedName>
    <definedName name="_xlnm.Print_Titles" localSheetId="1">'Chi Tiết'!$1:$1</definedName>
  </definedNames>
  <calcPr calcId="162913"/>
  <pivotCaches>
    <pivotCache cacheId="0" r:id="rId6"/>
  </pivotCaches>
</workbook>
</file>

<file path=xl/calcChain.xml><?xml version="1.0" encoding="utf-8"?>
<calcChain xmlns="http://schemas.openxmlformats.org/spreadsheetml/2006/main">
  <c r="H63" i="24" l="1"/>
  <c r="H3" i="23"/>
  <c r="H27" i="23" l="1"/>
  <c r="H28" i="23"/>
  <c r="H29" i="23"/>
  <c r="H30" i="23"/>
  <c r="H31" i="23"/>
  <c r="H32" i="23"/>
  <c r="H33" i="23"/>
  <c r="H34" i="23"/>
  <c r="G23" i="20" l="1"/>
  <c r="G24" i="20"/>
  <c r="G25" i="20"/>
  <c r="G26" i="20"/>
  <c r="G27" i="20"/>
  <c r="G28" i="20"/>
  <c r="G29" i="20"/>
  <c r="H23" i="23" l="1"/>
  <c r="H24" i="23"/>
  <c r="H25" i="23"/>
  <c r="H26" i="23"/>
  <c r="H35" i="23"/>
  <c r="H36" i="23"/>
  <c r="H37" i="23"/>
  <c r="H38" i="23"/>
  <c r="H39" i="23"/>
  <c r="H40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41" i="23"/>
  <c r="H42" i="23"/>
  <c r="G3" i="22" l="1"/>
  <c r="G4" i="22"/>
  <c r="G5" i="22"/>
  <c r="F32" i="20" l="1"/>
  <c r="E32" i="20"/>
  <c r="G7" i="22"/>
  <c r="G3" i="20" l="1"/>
  <c r="G20" i="20"/>
  <c r="G21" i="20"/>
  <c r="G22" i="20"/>
  <c r="G2" i="20"/>
  <c r="H4" i="23"/>
  <c r="H2" i="23"/>
  <c r="G6" i="22"/>
  <c r="G2" i="22"/>
  <c r="G8" i="22" l="1"/>
  <c r="H43" i="23"/>
  <c r="G30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<sst xmlns="http://schemas.openxmlformats.org/spreadsheetml/2006/main" count="557" uniqueCount="163">
  <si>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</si>
  <si>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</si>
  <si>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</si>
  <si>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</si>
  <si>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</si>
  <si>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</si>
  <si>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</si>
  <si>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</si>
  <si>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</si>
  <si>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</si>
  <si>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</si>
  <si>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</si>
  <si>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</si>
  <si>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</si>
  <si>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</si>
  <si>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</si>
  <si>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</si>
  <si>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</si>
  <si>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</si>
  <si>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</si>
  <si>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</si>
  <si>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</si>
  <si>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</si>
  <si>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</si>
  <si>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</si>
  <si>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</si>
  <si>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</si>
  <si>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</si>
  <si>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</si>
  <si>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</si>
  <si>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</si>
  <si>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</si>
  <si>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</si>
  <si>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</si>
  <si>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</si>
  <si>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</si>
  <si>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</si>
  <si>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</si>
  <si>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</si>
  <si>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</si>
  <si>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</si>
  <si>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</si>
  <si>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</si>
  <si>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</si>
  <si>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</si>
  <si>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</si>
  <si>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</si>
  <si>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</si>
  <si>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</si>
  <si>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</si>
  <si>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</si>
  <si>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</si>
  <si>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</si>
  <si>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</si>
  <si>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</si>
  <si>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</si>
  <si>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</si>
  <si>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</si>
  <si>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</si>
  <si>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LOTTE-013</t>
  </si>
  <si>
    <t>LOTTE-002</t>
  </si>
  <si>
    <t>CÔNG TY CỔ PHẦN TRUNG TÂM THƯƠNG MẠI LOTTE VIỆT NAM - CHI NHÁNH BÌNH DƯƠNG</t>
  </si>
  <si>
    <t>Bán hàng CÔNG TY CỔ PHẦN TRUNG TÂM THƯƠNG MẠI LOTTE VIỆT NAM - CHI NHÁNH TÂY HỒ theo hóa đơn 00041506</t>
  </si>
  <si>
    <t>Bán hàng CÔNG TY CỔ PHẦN TRUNG TÂM THƯƠNG MẠI LOTTE VIỆT NAM - CHI NHÁNH BA ĐÌNH theo hóa đơn 00042730</t>
  </si>
  <si>
    <t>Bán hàng CÔNG TY CỔ PHẦN TRUNG TÂM THƯƠNG MẠI LOTTE VIỆT NAM - CHI NHÁNH TÂY HỒ theo hóa đơn 00043169</t>
  </si>
  <si>
    <t>Bán hàng CÔNG TY CỔ PHẦN TRUNG TÂM THƯƠNG MẠI LOTTE VIỆT NAM - CHI NHÁNH BA ĐÌNH theo hóa đơn 00043217</t>
  </si>
  <si>
    <t>1C24MHQ</t>
  </si>
  <si>
    <t>Bán hàng CÔNG TY CỔ PHẦN TRUNG TÂM THƯƠNG MẠI LOTTE VIỆT NAM - CHI NHÁNH ĐỐNG ĐA theo hóa đơn 00045138</t>
  </si>
  <si>
    <t>Bán hàng CÔNG TY CỔ PHẦN TRUNG TÂM THƯƠNG MẠI LOTTE VIỆT NAM - CHI NHÁNH TÂY HỒ theo hóa đơn 00045139</t>
  </si>
  <si>
    <t>0304741634-003</t>
  </si>
  <si>
    <t>THEO DÕI CÔNG NỢ / CTY LOTTE - 30/09/2024</t>
  </si>
  <si>
    <t>Bảng kê hóa đơn tháng 09.2024</t>
  </si>
  <si>
    <t>Thanh toán tháng 09.2024</t>
  </si>
  <si>
    <t>00001270</t>
  </si>
  <si>
    <t>00001289</t>
  </si>
  <si>
    <t>00001290</t>
  </si>
  <si>
    <t>00001358</t>
  </si>
  <si>
    <t>7187</t>
  </si>
  <si>
    <t>10626</t>
  </si>
  <si>
    <t>5938</t>
  </si>
  <si>
    <t>7470</t>
  </si>
  <si>
    <t>8152</t>
  </si>
  <si>
    <t>8410</t>
  </si>
  <si>
    <t>9078</t>
  </si>
  <si>
    <t>6257</t>
  </si>
  <si>
    <t>6258</t>
  </si>
  <si>
    <t>7001</t>
  </si>
  <si>
    <t>7237</t>
  </si>
  <si>
    <t>4783</t>
  </si>
  <si>
    <t>9390</t>
  </si>
  <si>
    <t>10978</t>
  </si>
  <si>
    <t>7344</t>
  </si>
  <si>
    <t>5815</t>
  </si>
  <si>
    <t>6181</t>
  </si>
  <si>
    <t>6827</t>
  </si>
  <si>
    <t>6890</t>
  </si>
  <si>
    <t>7276</t>
  </si>
  <si>
    <t>7685</t>
  </si>
  <si>
    <t>6263</t>
  </si>
  <si>
    <t>6608</t>
  </si>
  <si>
    <t>5136</t>
  </si>
  <si>
    <t>7200</t>
  </si>
  <si>
    <t>6176</t>
  </si>
  <si>
    <t>5325</t>
  </si>
  <si>
    <t>00001359</t>
  </si>
  <si>
    <t>00001360</t>
  </si>
  <si>
    <t>00001361</t>
  </si>
  <si>
    <t>00001362</t>
  </si>
  <si>
    <t>00001363</t>
  </si>
  <si>
    <t>00001364</t>
  </si>
  <si>
    <t>00001365</t>
  </si>
  <si>
    <t>00001366</t>
  </si>
  <si>
    <t>00001367</t>
  </si>
  <si>
    <t>00001368</t>
  </si>
  <si>
    <t>00001369</t>
  </si>
  <si>
    <t>00001370</t>
  </si>
  <si>
    <t>00001371</t>
  </si>
  <si>
    <t>PHÍ HỖ TRỢ SINH NHẬ</t>
  </si>
  <si>
    <t>PHÍ VẬN CHUYỂN HÀNG LẠNH THÁNG 8/2024</t>
  </si>
  <si>
    <t>Chiết khấu cơ bản tháng 08/2024 - 6.5%</t>
  </si>
  <si>
    <t>00047031</t>
  </si>
  <si>
    <t>00047078</t>
  </si>
  <si>
    <t>00047079</t>
  </si>
  <si>
    <t>00047080</t>
  </si>
  <si>
    <t>00047252</t>
  </si>
  <si>
    <t>00047272</t>
  </si>
  <si>
    <t>00047413</t>
  </si>
  <si>
    <t>00047429</t>
  </si>
  <si>
    <t>00047430</t>
  </si>
  <si>
    <t>00047496</t>
  </si>
  <si>
    <t>00047527</t>
  </si>
  <si>
    <t>00047555</t>
  </si>
  <si>
    <t>00048222</t>
  </si>
  <si>
    <t>00048968</t>
  </si>
  <si>
    <t>00049924</t>
  </si>
  <si>
    <t>00049933</t>
  </si>
  <si>
    <t>00049934</t>
  </si>
  <si>
    <t>00049935</t>
  </si>
  <si>
    <t>00050071</t>
  </si>
  <si>
    <t>00050072</t>
  </si>
  <si>
    <t>00050285</t>
  </si>
  <si>
    <t>00051255</t>
  </si>
  <si>
    <t>00051485</t>
  </si>
  <si>
    <t>00051697</t>
  </si>
  <si>
    <t>00051698</t>
  </si>
  <si>
    <t>00051805</t>
  </si>
  <si>
    <t>00052742</t>
  </si>
  <si>
    <t>00053468</t>
  </si>
  <si>
    <t>Tiền phạt do vi phạm giao hàng T07.2024</t>
  </si>
  <si>
    <t>Bán hàng CÔNG TY CỔ PHẦN TRUNG TÂM THƯƠNG MẠI LOTTE VIỆT NAM - CHI NHÁNH TÂY HỒ theo hóa đơn 00047031</t>
  </si>
  <si>
    <t>Bán hàng CÔNG TY CỔ PHẦN TRUNG TÂM THƯƠNG MẠI LOTTE VIỆT NAM - CHI NHÁNH TÂY HỒ theo hóa đơn 00047413</t>
  </si>
  <si>
    <t>Bán hàng CÔNG TY CỔ PHẦN TRUNG TÂM THƯƠNG MẠI LOTTE VIỆT NAM - CHI NHÁNH TÂY HỒ theo hóa đơn 00047527</t>
  </si>
  <si>
    <t>Bán hàng CÔNG TY CỔ PHẦN TRUNG TÂM THƯƠNG MẠI LOTTE VIỆT NAM - CHI NHÁNH BA ĐÌNH theo hóa đơn 00049924</t>
  </si>
  <si>
    <t>Bán hàng CÔNG TY CỔ PHẦN TRUNG TÂM THƯƠNG MẠI LOTTE VIỆT NAM - CHI NHÁNH ĐỐNG ĐA theo hóa đơn 00049933</t>
  </si>
  <si>
    <t>Bán hàng CÔNG TY CỔ PHẦN TRUNG TÂM THƯƠNG MẠI LOTTE VIỆT NAM - CHI NHÁNH ĐỐNG ĐA theo hóa đơn 00049934</t>
  </si>
  <si>
    <t>Bán hàng CÔNG TY CỔ PHẦN TRUNG TÂM THƯƠNG MẠI LOTTE VIỆT NAM - CHI NHÁNH BA ĐÌNH theo hóa đơn 00049935</t>
  </si>
  <si>
    <t>Bán hàng CÔNG TY CỔ PHẦN TRUNG TÂM THƯƠNG MẠI LOTTE VIỆT NAM - CHI NHÁNH TÂY HỒ theo hóa đơn 00051697</t>
  </si>
  <si>
    <t>Bán hàng CÔNG TY CỔ PHẦN TRUNG TÂM THƯƠNG MẠI LOTTE VIỆT NAM - CHI NHÁNH TÂY HỒ theo hóa đơn 00051698</t>
  </si>
  <si>
    <t>1C24TNF</t>
  </si>
  <si>
    <t/>
  </si>
  <si>
    <t>Row Labels</t>
  </si>
  <si>
    <t>Grand Total</t>
  </si>
  <si>
    <t>Sum of 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</si>
</sst>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570.63784166667" createdVersion="6" refreshedVersion="6" minRefreshableVersion="3" recordCount="4">
  <cacheSource type="worksheet">
    <worksheetSource ref="G1:H5" sheet="Hàng trả"/>
  </cacheSource>
  <cacheFields count="2">
    <cacheField name="Tổng tiền thanh toán" numFmtId="37">
      <sharedItems containsSemiMixedTypes="0" containsString="0" containsNumber="1" containsInteger="1" minValue="119943" maxValue="1071488"/>
    </cacheField>
    <cacheField name="Ghi chú" numFmtId="165">
      <sharedItems count="2">
        <s v="LOTTE-002"/>
        <s v="LOTTE-01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19943"/>
    <x v="0"/>
  </r>
  <r>
    <n v="1071488"/>
    <x v="1"/>
  </r>
  <r>
    <n v="119943"/>
    <x v="0"/>
  </r>
  <r>
    <n v="23156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2:K5" firstHeaderRow="1" firstDataRow="1" firstDataCol="1"/>
  <pivotFields count="2">
    <pivotField dataField="1" numFmtId="37" showAll="0"/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Tổng tiền thanh toán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6" t="s">
        <v>70</v>
      </c>
      <c r="B1" s="66"/>
      <c r="C1" s="66"/>
      <c r="D1" s="66"/>
      <c r="E1" s="66"/>
      <c r="F1" s="66"/>
      <c r="G1" s="66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2">
        <v>68897170</v>
      </c>
      <c r="D3" s="73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71</v>
      </c>
      <c r="C4" s="9">
        <v>54361186</v>
      </c>
      <c r="D4" s="9">
        <v>4348893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7" t="s">
        <v>6</v>
      </c>
      <c r="B6" s="68"/>
      <c r="C6" s="15">
        <f>SUM(C4:C4)</f>
        <v>54361186</v>
      </c>
      <c r="D6" s="15">
        <f>SUM(D4:D4)</f>
        <v>4348893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1542937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7" t="s">
        <v>7</v>
      </c>
      <c r="B9" s="68"/>
      <c r="C9" s="15"/>
      <c r="D9" s="15"/>
      <c r="E9" s="15">
        <f>SUM(E7:E8)</f>
        <v>1542937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13323241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7" t="s">
        <v>28</v>
      </c>
      <c r="B12" s="68"/>
      <c r="C12" s="15"/>
      <c r="D12" s="15"/>
      <c r="E12" s="15"/>
      <c r="F12" s="15">
        <f>SUM(F10:F11)</f>
        <v>13323241</v>
      </c>
      <c r="G12" s="18"/>
    </row>
    <row r="13" spans="1:11" ht="15.75" x14ac:dyDescent="0.25">
      <c r="A13" s="12"/>
      <c r="B13" s="21" t="s">
        <v>72</v>
      </c>
      <c r="C13" s="9"/>
      <c r="D13" s="9"/>
      <c r="E13" s="9"/>
      <c r="F13" s="10"/>
      <c r="G13" s="10">
        <v>50137829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7" t="s">
        <v>8</v>
      </c>
      <c r="B15" s="68"/>
      <c r="C15" s="19"/>
      <c r="D15" s="19"/>
      <c r="E15" s="16"/>
      <c r="F15" s="18"/>
      <c r="G15" s="20">
        <f>SUM(G13:G14)</f>
        <v>50137829</v>
      </c>
      <c r="I15" s="46"/>
      <c r="J15" s="47"/>
    </row>
    <row r="16" spans="1:11" ht="21.75" customHeight="1" x14ac:dyDescent="0.3">
      <c r="A16" s="69" t="s">
        <v>10</v>
      </c>
      <c r="B16" s="70"/>
      <c r="C16" s="70"/>
      <c r="D16" s="70"/>
      <c r="E16" s="70"/>
      <c r="F16" s="71"/>
      <c r="G16" s="28">
        <f>C3+C6+D6-E9-F12-G15</f>
        <v>62603242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120</v>
      </c>
      <c r="C2" s="43">
        <v>45539</v>
      </c>
      <c r="D2" s="34" t="s">
        <v>32</v>
      </c>
      <c r="E2" s="35">
        <v>1110580</v>
      </c>
      <c r="F2" s="35">
        <v>88846</v>
      </c>
      <c r="G2" s="35">
        <f>+E2+F2</f>
        <v>1199426</v>
      </c>
      <c r="H2" s="36"/>
    </row>
    <row r="3" spans="1:8" ht="39.75" customHeight="1" x14ac:dyDescent="0.2">
      <c r="A3" s="33">
        <v>2</v>
      </c>
      <c r="B3" s="45" t="s">
        <v>121</v>
      </c>
      <c r="C3" s="43">
        <v>45539</v>
      </c>
      <c r="D3" s="34" t="s">
        <v>14</v>
      </c>
      <c r="E3" s="35">
        <v>984110</v>
      </c>
      <c r="F3" s="35">
        <v>78729</v>
      </c>
      <c r="G3" s="35">
        <f t="shared" ref="G3:G22" si="0">+E3+F3</f>
        <v>1062839</v>
      </c>
      <c r="H3" s="36"/>
    </row>
    <row r="4" spans="1:8" ht="39.75" customHeight="1" x14ac:dyDescent="0.2">
      <c r="A4" s="33">
        <v>3</v>
      </c>
      <c r="B4" s="45" t="s">
        <v>122</v>
      </c>
      <c r="C4" s="43">
        <v>45539</v>
      </c>
      <c r="D4" s="34" t="s">
        <v>16</v>
      </c>
      <c r="E4" s="35">
        <v>2048300</v>
      </c>
      <c r="F4" s="35">
        <v>163864</v>
      </c>
      <c r="G4" s="35">
        <f t="shared" ref="G4:G19" si="1">+E4+F4</f>
        <v>2212164</v>
      </c>
      <c r="H4" s="36"/>
    </row>
    <row r="5" spans="1:8" ht="39.75" customHeight="1" x14ac:dyDescent="0.2">
      <c r="A5" s="33">
        <v>4</v>
      </c>
      <c r="B5" s="45" t="s">
        <v>123</v>
      </c>
      <c r="C5" s="43">
        <v>45539</v>
      </c>
      <c r="D5" s="34" t="s">
        <v>17</v>
      </c>
      <c r="E5" s="35">
        <v>555290</v>
      </c>
      <c r="F5" s="35">
        <v>44423</v>
      </c>
      <c r="G5" s="35">
        <f t="shared" si="1"/>
        <v>599713</v>
      </c>
      <c r="H5" s="36"/>
    </row>
    <row r="6" spans="1:8" ht="39.75" customHeight="1" x14ac:dyDescent="0.2">
      <c r="A6" s="33">
        <v>5</v>
      </c>
      <c r="B6" s="45" t="s">
        <v>124</v>
      </c>
      <c r="C6" s="43">
        <v>45541</v>
      </c>
      <c r="D6" s="34" t="s">
        <v>19</v>
      </c>
      <c r="E6" s="35">
        <v>777406</v>
      </c>
      <c r="F6" s="35">
        <v>62192</v>
      </c>
      <c r="G6" s="35">
        <f t="shared" si="1"/>
        <v>839598</v>
      </c>
      <c r="H6" s="36"/>
    </row>
    <row r="7" spans="1:8" ht="39.75" customHeight="1" x14ac:dyDescent="0.2">
      <c r="A7" s="33">
        <v>6</v>
      </c>
      <c r="B7" s="45" t="s">
        <v>125</v>
      </c>
      <c r="C7" s="43">
        <v>45541</v>
      </c>
      <c r="D7" s="34" t="s">
        <v>14</v>
      </c>
      <c r="E7" s="35">
        <v>555290</v>
      </c>
      <c r="F7" s="35">
        <v>44423</v>
      </c>
      <c r="G7" s="35">
        <f t="shared" si="1"/>
        <v>599713</v>
      </c>
      <c r="H7" s="36"/>
    </row>
    <row r="8" spans="1:8" ht="39.75" customHeight="1" x14ac:dyDescent="0.2">
      <c r="A8" s="33">
        <v>7</v>
      </c>
      <c r="B8" s="45" t="s">
        <v>126</v>
      </c>
      <c r="C8" s="43">
        <v>45544</v>
      </c>
      <c r="D8" s="34" t="s">
        <v>32</v>
      </c>
      <c r="E8" s="35">
        <v>2221160</v>
      </c>
      <c r="F8" s="35">
        <v>177693</v>
      </c>
      <c r="G8" s="35">
        <f t="shared" si="1"/>
        <v>2398853</v>
      </c>
      <c r="H8" s="36"/>
    </row>
    <row r="9" spans="1:8" ht="39.75" customHeight="1" x14ac:dyDescent="0.2">
      <c r="A9" s="33">
        <v>8</v>
      </c>
      <c r="B9" s="45" t="s">
        <v>127</v>
      </c>
      <c r="C9" s="43">
        <v>45544</v>
      </c>
      <c r="D9" s="34" t="s">
        <v>14</v>
      </c>
      <c r="E9" s="35">
        <v>1091315</v>
      </c>
      <c r="F9" s="35">
        <v>87305</v>
      </c>
      <c r="G9" s="35">
        <f t="shared" si="1"/>
        <v>1178620</v>
      </c>
      <c r="H9" s="36"/>
    </row>
    <row r="10" spans="1:8" ht="39.75" customHeight="1" x14ac:dyDescent="0.2">
      <c r="A10" s="33">
        <v>9</v>
      </c>
      <c r="B10" s="45" t="s">
        <v>128</v>
      </c>
      <c r="C10" s="43">
        <v>45544</v>
      </c>
      <c r="D10" s="34" t="s">
        <v>20</v>
      </c>
      <c r="E10" s="35">
        <v>1131355</v>
      </c>
      <c r="F10" s="35">
        <v>90508</v>
      </c>
      <c r="G10" s="35">
        <f t="shared" si="1"/>
        <v>1221863</v>
      </c>
      <c r="H10" s="36"/>
    </row>
    <row r="11" spans="1:8" ht="39.75" customHeight="1" x14ac:dyDescent="0.2">
      <c r="A11" s="33">
        <v>10</v>
      </c>
      <c r="B11" s="45" t="s">
        <v>129</v>
      </c>
      <c r="C11" s="43">
        <v>45546</v>
      </c>
      <c r="D11" s="34" t="s">
        <v>61</v>
      </c>
      <c r="E11" s="35">
        <v>1190660</v>
      </c>
      <c r="F11" s="35">
        <v>95253</v>
      </c>
      <c r="G11" s="35">
        <f t="shared" si="1"/>
        <v>1285913</v>
      </c>
      <c r="H11" s="36"/>
    </row>
    <row r="12" spans="1:8" ht="39.75" customHeight="1" x14ac:dyDescent="0.2">
      <c r="A12" s="33">
        <v>11</v>
      </c>
      <c r="B12" s="45" t="s">
        <v>130</v>
      </c>
      <c r="C12" s="43">
        <v>45546</v>
      </c>
      <c r="D12" s="34" t="s">
        <v>32</v>
      </c>
      <c r="E12" s="35">
        <v>4602480</v>
      </c>
      <c r="F12" s="35">
        <v>368198</v>
      </c>
      <c r="G12" s="35">
        <f t="shared" si="1"/>
        <v>4970678</v>
      </c>
      <c r="H12" s="36"/>
    </row>
    <row r="13" spans="1:8" ht="39.75" customHeight="1" x14ac:dyDescent="0.2">
      <c r="A13" s="33">
        <v>12</v>
      </c>
      <c r="B13" s="45" t="s">
        <v>131</v>
      </c>
      <c r="C13" s="43">
        <v>45546</v>
      </c>
      <c r="D13" s="34" t="s">
        <v>17</v>
      </c>
      <c r="E13" s="35">
        <v>555290</v>
      </c>
      <c r="F13" s="35">
        <v>44423</v>
      </c>
      <c r="G13" s="35">
        <f t="shared" si="1"/>
        <v>599713</v>
      </c>
      <c r="H13" s="36"/>
    </row>
    <row r="14" spans="1:8" ht="39.75" customHeight="1" x14ac:dyDescent="0.2">
      <c r="A14" s="33">
        <v>13</v>
      </c>
      <c r="B14" s="45" t="s">
        <v>132</v>
      </c>
      <c r="C14" s="43">
        <v>45547</v>
      </c>
      <c r="D14" s="34" t="s">
        <v>19</v>
      </c>
      <c r="E14" s="35">
        <v>1091315</v>
      </c>
      <c r="F14" s="35">
        <v>87305</v>
      </c>
      <c r="G14" s="35">
        <f t="shared" si="1"/>
        <v>1178620</v>
      </c>
      <c r="H14" s="36"/>
    </row>
    <row r="15" spans="1:8" ht="39.75" customHeight="1" x14ac:dyDescent="0.2">
      <c r="A15" s="33">
        <v>14</v>
      </c>
      <c r="B15" s="45" t="s">
        <v>133</v>
      </c>
      <c r="C15" s="43">
        <v>45547</v>
      </c>
      <c r="D15" s="34" t="s">
        <v>13</v>
      </c>
      <c r="E15" s="35">
        <v>2301240</v>
      </c>
      <c r="F15" s="35">
        <v>184099</v>
      </c>
      <c r="G15" s="35">
        <f t="shared" si="1"/>
        <v>2485339</v>
      </c>
      <c r="H15" s="36"/>
    </row>
    <row r="16" spans="1:8" ht="39.75" customHeight="1" x14ac:dyDescent="0.2">
      <c r="A16" s="33">
        <v>15</v>
      </c>
      <c r="B16" s="45" t="s">
        <v>134</v>
      </c>
      <c r="C16" s="43">
        <v>45549</v>
      </c>
      <c r="D16" s="34" t="s">
        <v>18</v>
      </c>
      <c r="E16" s="35">
        <v>2857590</v>
      </c>
      <c r="F16" s="35">
        <v>228607</v>
      </c>
      <c r="G16" s="35">
        <f t="shared" si="1"/>
        <v>3086197</v>
      </c>
      <c r="H16" s="36"/>
    </row>
    <row r="17" spans="1:8" ht="39.75" customHeight="1" x14ac:dyDescent="0.2">
      <c r="A17" s="33">
        <v>16</v>
      </c>
      <c r="B17" s="45" t="s">
        <v>135</v>
      </c>
      <c r="C17" s="43">
        <v>45549</v>
      </c>
      <c r="D17" s="34" t="s">
        <v>15</v>
      </c>
      <c r="E17" s="35">
        <v>2757185</v>
      </c>
      <c r="F17" s="35">
        <v>220575</v>
      </c>
      <c r="G17" s="35">
        <f t="shared" si="1"/>
        <v>2977760</v>
      </c>
      <c r="H17" s="36"/>
    </row>
    <row r="18" spans="1:8" ht="39.75" customHeight="1" x14ac:dyDescent="0.2">
      <c r="A18" s="33">
        <v>17</v>
      </c>
      <c r="B18" s="45" t="s">
        <v>136</v>
      </c>
      <c r="C18" s="43">
        <v>45549</v>
      </c>
      <c r="D18" s="34" t="s">
        <v>15</v>
      </c>
      <c r="E18" s="35">
        <v>1190660</v>
      </c>
      <c r="F18" s="35">
        <v>95253</v>
      </c>
      <c r="G18" s="35">
        <f t="shared" si="1"/>
        <v>1285913</v>
      </c>
      <c r="H18" s="36"/>
    </row>
    <row r="19" spans="1:8" ht="39.75" customHeight="1" x14ac:dyDescent="0.2">
      <c r="A19" s="33">
        <v>18</v>
      </c>
      <c r="B19" s="45" t="s">
        <v>137</v>
      </c>
      <c r="C19" s="43">
        <v>45549</v>
      </c>
      <c r="D19" s="34" t="s">
        <v>18</v>
      </c>
      <c r="E19" s="35">
        <v>3968465</v>
      </c>
      <c r="F19" s="35">
        <v>317477</v>
      </c>
      <c r="G19" s="35">
        <f t="shared" si="1"/>
        <v>4285942</v>
      </c>
      <c r="H19" s="36"/>
    </row>
    <row r="20" spans="1:8" ht="39.75" customHeight="1" x14ac:dyDescent="0.2">
      <c r="A20" s="33">
        <v>19</v>
      </c>
      <c r="B20" s="34" t="s">
        <v>138</v>
      </c>
      <c r="C20" s="43">
        <v>45551</v>
      </c>
      <c r="D20" s="34" t="s">
        <v>14</v>
      </c>
      <c r="E20" s="35">
        <v>555290</v>
      </c>
      <c r="F20" s="35">
        <v>44423</v>
      </c>
      <c r="G20" s="35">
        <f t="shared" si="0"/>
        <v>599713</v>
      </c>
      <c r="H20" s="36"/>
    </row>
    <row r="21" spans="1:8" ht="39.75" customHeight="1" x14ac:dyDescent="0.2">
      <c r="A21" s="33">
        <v>20</v>
      </c>
      <c r="B21" s="34" t="s">
        <v>139</v>
      </c>
      <c r="C21" s="43">
        <v>45551</v>
      </c>
      <c r="D21" s="34" t="s">
        <v>21</v>
      </c>
      <c r="E21" s="35">
        <v>4602480</v>
      </c>
      <c r="F21" s="35">
        <v>368198</v>
      </c>
      <c r="G21" s="35">
        <f t="shared" si="0"/>
        <v>4970678</v>
      </c>
      <c r="H21" s="36"/>
    </row>
    <row r="22" spans="1:8" ht="39.75" customHeight="1" x14ac:dyDescent="0.2">
      <c r="A22" s="33">
        <v>21</v>
      </c>
      <c r="B22" s="34" t="s">
        <v>140</v>
      </c>
      <c r="C22" s="43">
        <v>45553</v>
      </c>
      <c r="D22" s="34" t="s">
        <v>16</v>
      </c>
      <c r="E22" s="35">
        <v>4008660</v>
      </c>
      <c r="F22" s="35">
        <v>320693</v>
      </c>
      <c r="G22" s="35">
        <f t="shared" si="0"/>
        <v>4329353</v>
      </c>
      <c r="H22" s="36"/>
    </row>
    <row r="23" spans="1:8" ht="39.75" customHeight="1" x14ac:dyDescent="0.2">
      <c r="A23" s="33">
        <v>22</v>
      </c>
      <c r="B23" s="34" t="s">
        <v>141</v>
      </c>
      <c r="C23" s="43">
        <v>45554</v>
      </c>
      <c r="D23" s="34" t="s">
        <v>13</v>
      </c>
      <c r="E23" s="35">
        <v>3890050</v>
      </c>
      <c r="F23" s="35">
        <v>311204</v>
      </c>
      <c r="G23" s="35">
        <f t="shared" ref="G23:G29" si="2">+E23+F23</f>
        <v>4201254</v>
      </c>
      <c r="H23" s="36"/>
    </row>
    <row r="24" spans="1:8" ht="39.75" customHeight="1" x14ac:dyDescent="0.2">
      <c r="A24" s="33">
        <v>23</v>
      </c>
      <c r="B24" s="34" t="s">
        <v>142</v>
      </c>
      <c r="C24" s="43">
        <v>45555</v>
      </c>
      <c r="D24" s="34" t="s">
        <v>19</v>
      </c>
      <c r="E24" s="35">
        <v>1150620</v>
      </c>
      <c r="F24" s="35">
        <v>92050</v>
      </c>
      <c r="G24" s="35">
        <f t="shared" si="2"/>
        <v>1242670</v>
      </c>
      <c r="H24" s="36"/>
    </row>
    <row r="25" spans="1:8" ht="39.75" customHeight="1" x14ac:dyDescent="0.2">
      <c r="A25" s="33">
        <v>24</v>
      </c>
      <c r="B25" s="34" t="s">
        <v>143</v>
      </c>
      <c r="C25" s="43">
        <v>45556</v>
      </c>
      <c r="D25" s="34" t="s">
        <v>32</v>
      </c>
      <c r="E25" s="35">
        <v>1072050</v>
      </c>
      <c r="F25" s="35">
        <v>85764</v>
      </c>
      <c r="G25" s="35">
        <f t="shared" si="2"/>
        <v>1157814</v>
      </c>
      <c r="H25" s="36"/>
    </row>
    <row r="26" spans="1:8" ht="39.75" customHeight="1" x14ac:dyDescent="0.2">
      <c r="A26" s="33">
        <v>25</v>
      </c>
      <c r="B26" s="34" t="s">
        <v>144</v>
      </c>
      <c r="C26" s="43">
        <v>45556</v>
      </c>
      <c r="D26" s="34" t="s">
        <v>32</v>
      </c>
      <c r="E26" s="35">
        <v>1072050</v>
      </c>
      <c r="F26" s="35">
        <v>85764</v>
      </c>
      <c r="G26" s="35">
        <f t="shared" si="2"/>
        <v>1157814</v>
      </c>
      <c r="H26" s="36"/>
    </row>
    <row r="27" spans="1:8" ht="39.75" customHeight="1" x14ac:dyDescent="0.2">
      <c r="A27" s="33">
        <v>26</v>
      </c>
      <c r="B27" s="34" t="s">
        <v>145</v>
      </c>
      <c r="C27" s="43">
        <v>45558</v>
      </c>
      <c r="D27" s="34" t="s">
        <v>20</v>
      </c>
      <c r="E27" s="35">
        <v>1190660</v>
      </c>
      <c r="F27" s="35">
        <v>95253</v>
      </c>
      <c r="G27" s="35">
        <f t="shared" si="2"/>
        <v>1285913</v>
      </c>
      <c r="H27" s="36"/>
    </row>
    <row r="28" spans="1:8" ht="39.75" customHeight="1" x14ac:dyDescent="0.2">
      <c r="A28" s="33">
        <v>27</v>
      </c>
      <c r="B28" s="34" t="s">
        <v>146</v>
      </c>
      <c r="C28" s="43">
        <v>45561</v>
      </c>
      <c r="D28" s="34" t="s">
        <v>13</v>
      </c>
      <c r="E28" s="35">
        <v>5079200</v>
      </c>
      <c r="F28" s="35">
        <v>406336</v>
      </c>
      <c r="G28" s="35">
        <f t="shared" si="2"/>
        <v>5485536</v>
      </c>
      <c r="H28" s="36"/>
    </row>
    <row r="29" spans="1:8" ht="39.75" customHeight="1" x14ac:dyDescent="0.2">
      <c r="A29" s="33">
        <v>28</v>
      </c>
      <c r="B29" s="34" t="s">
        <v>147</v>
      </c>
      <c r="C29" s="43">
        <v>45562</v>
      </c>
      <c r="D29" s="34" t="s">
        <v>14</v>
      </c>
      <c r="E29" s="35">
        <v>750435</v>
      </c>
      <c r="F29" s="35">
        <v>60035</v>
      </c>
      <c r="G29" s="35">
        <f t="shared" si="2"/>
        <v>810470</v>
      </c>
      <c r="H29" s="36"/>
    </row>
    <row r="30" spans="1:8" ht="18.75" customHeight="1" x14ac:dyDescent="0.2">
      <c r="A30" s="37"/>
      <c r="B30" s="37"/>
      <c r="C30" s="39"/>
      <c r="D30" s="74" t="s">
        <v>27</v>
      </c>
      <c r="E30" s="75"/>
      <c r="F30" s="76"/>
      <c r="G30" s="40">
        <f>SUM(G2:G29)</f>
        <v>58710079</v>
      </c>
      <c r="H30" s="38"/>
    </row>
    <row r="31" spans="1:8" ht="18.75" customHeight="1" x14ac:dyDescent="0.2">
      <c r="G31" s="32"/>
    </row>
    <row r="32" spans="1:8" ht="18.75" customHeight="1" x14ac:dyDescent="0.2">
      <c r="E32" s="44">
        <f>+SUM(E2:E29)</f>
        <v>54361186</v>
      </c>
      <c r="F32" s="44">
        <f>+SUM(F2:F29)</f>
        <v>4348893</v>
      </c>
      <c r="G32" s="32"/>
    </row>
    <row r="34" spans="5:6" ht="18.75" customHeight="1" x14ac:dyDescent="0.2">
      <c r="E34" s="44"/>
      <c r="F34" s="44"/>
    </row>
  </sheetData>
  <autoFilter ref="A1:H30"/>
  <mergeCells count="1">
    <mergeCell ref="D30:F30"/>
  </mergeCells>
  <conditionalFormatting sqref="B3:B19">
    <cfRule type="duplicateValues" dxfId="9" priority="2"/>
  </conditionalFormatting>
  <conditionalFormatting sqref="B2">
    <cfRule type="duplicateValues" dxfId="8" priority="1"/>
  </conditionalFormatting>
  <conditionalFormatting sqref="B20:B29">
    <cfRule type="duplicateValues" dxfId="7" priority="6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D1" workbookViewId="0">
      <pane ySplit="1" topLeftCell="A2" activePane="bottomLeft" state="frozen"/>
      <selection pane="bottomLeft" activeCell="K4" sqref="K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73</v>
      </c>
      <c r="C2" s="43">
        <v>45541</v>
      </c>
      <c r="D2" s="34" t="s">
        <v>14</v>
      </c>
      <c r="E2" s="35">
        <v>111058</v>
      </c>
      <c r="F2" s="35">
        <v>8885</v>
      </c>
      <c r="G2" s="35">
        <f>+E2+F2</f>
        <v>119943</v>
      </c>
      <c r="H2" s="36" t="s">
        <v>60</v>
      </c>
      <c r="J2" s="63" t="s">
        <v>160</v>
      </c>
      <c r="K2" t="s">
        <v>162</v>
      </c>
      <c r="L2"/>
    </row>
    <row r="3" spans="1:12" ht="39.75" customHeight="1" x14ac:dyDescent="0.25">
      <c r="A3" s="33">
        <v>2</v>
      </c>
      <c r="B3" s="45" t="s">
        <v>74</v>
      </c>
      <c r="C3" s="43">
        <v>45546</v>
      </c>
      <c r="D3" s="34" t="s">
        <v>21</v>
      </c>
      <c r="E3" s="35">
        <v>992118</v>
      </c>
      <c r="F3" s="35">
        <v>79370</v>
      </c>
      <c r="G3" s="35">
        <f t="shared" ref="G3:G5" si="0">+E3+F3</f>
        <v>1071488</v>
      </c>
      <c r="H3" s="36" t="s">
        <v>59</v>
      </c>
      <c r="J3" s="64" t="s">
        <v>60</v>
      </c>
      <c r="K3" s="65">
        <v>471449</v>
      </c>
      <c r="L3"/>
    </row>
    <row r="4" spans="1:12" ht="39.75" customHeight="1" x14ac:dyDescent="0.25">
      <c r="A4" s="33">
        <v>3</v>
      </c>
      <c r="B4" s="45" t="s">
        <v>75</v>
      </c>
      <c r="C4" s="43">
        <v>45546</v>
      </c>
      <c r="D4" s="34" t="s">
        <v>14</v>
      </c>
      <c r="E4" s="35">
        <v>111058</v>
      </c>
      <c r="F4" s="35">
        <v>8885</v>
      </c>
      <c r="G4" s="35">
        <f t="shared" si="0"/>
        <v>119943</v>
      </c>
      <c r="H4" s="36" t="s">
        <v>60</v>
      </c>
      <c r="J4" s="64" t="s">
        <v>59</v>
      </c>
      <c r="K4" s="65">
        <v>1071488</v>
      </c>
      <c r="L4"/>
    </row>
    <row r="5" spans="1:12" ht="39.75" customHeight="1" x14ac:dyDescent="0.25">
      <c r="A5" s="33">
        <v>4</v>
      </c>
      <c r="B5" s="45" t="s">
        <v>76</v>
      </c>
      <c r="C5" s="43">
        <v>45563</v>
      </c>
      <c r="D5" s="34" t="s">
        <v>14</v>
      </c>
      <c r="E5" s="35">
        <v>214410</v>
      </c>
      <c r="F5" s="35">
        <v>17153</v>
      </c>
      <c r="G5" s="35">
        <f t="shared" si="0"/>
        <v>231563</v>
      </c>
      <c r="H5" s="36" t="s">
        <v>60</v>
      </c>
      <c r="J5" s="64" t="s">
        <v>161</v>
      </c>
      <c r="K5" s="65">
        <v>1542937</v>
      </c>
      <c r="L5"/>
    </row>
    <row r="6" spans="1:12" ht="39.75" hidden="1" customHeight="1" x14ac:dyDescent="0.25">
      <c r="A6" s="33">
        <v>5</v>
      </c>
      <c r="B6" s="45"/>
      <c r="C6" s="43"/>
      <c r="D6" s="34"/>
      <c r="E6" s="35"/>
      <c r="F6" s="35"/>
      <c r="G6" s="35">
        <f t="shared" ref="G6" si="1">+E6+F6</f>
        <v>0</v>
      </c>
      <c r="H6" s="36"/>
      <c r="J6"/>
      <c r="K6"/>
      <c r="L6"/>
    </row>
    <row r="7" spans="1:12" ht="39.75" hidden="1" customHeight="1" x14ac:dyDescent="0.25">
      <c r="A7" s="33">
        <v>6</v>
      </c>
      <c r="B7" s="45"/>
      <c r="C7" s="43"/>
      <c r="D7" s="34"/>
      <c r="E7" s="35"/>
      <c r="F7" s="35"/>
      <c r="G7" s="35">
        <f t="shared" ref="G7" si="2">+E7+F7</f>
        <v>0</v>
      </c>
      <c r="H7" s="49"/>
      <c r="J7"/>
      <c r="K7"/>
      <c r="L7"/>
    </row>
    <row r="8" spans="1:12" ht="18.75" customHeight="1" x14ac:dyDescent="0.25">
      <c r="A8" s="37"/>
      <c r="B8" s="37"/>
      <c r="C8" s="39"/>
      <c r="D8" s="74" t="s">
        <v>27</v>
      </c>
      <c r="E8" s="75"/>
      <c r="F8" s="76"/>
      <c r="G8" s="40">
        <f>SUM(G2:G7)</f>
        <v>1542937</v>
      </c>
      <c r="H8" s="38"/>
      <c r="J8"/>
      <c r="K8"/>
      <c r="L8"/>
    </row>
    <row r="9" spans="1:12" ht="18.75" customHeight="1" x14ac:dyDescent="0.25">
      <c r="G9" s="32"/>
      <c r="J9"/>
      <c r="K9"/>
      <c r="L9"/>
    </row>
    <row r="10" spans="1:12" ht="18.75" customHeight="1" x14ac:dyDescent="0.25">
      <c r="G10" s="32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E12" s="44"/>
      <c r="F12" s="44"/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autoFilter ref="A1:H8"/>
  <mergeCells count="1">
    <mergeCell ref="D8:F8"/>
  </mergeCells>
  <conditionalFormatting sqref="B6:B7">
    <cfRule type="duplicateValues" dxfId="6" priority="2"/>
  </conditionalFormatting>
  <conditionalFormatting sqref="B2:B5">
    <cfRule type="duplicateValues" dxfId="5" priority="52"/>
  </conditionalFormatting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Normal="100" workbookViewId="0">
      <pane ySplit="1" topLeftCell="A36" activePane="bottomLeft" state="frozen"/>
      <selection pane="bottomLeft" activeCell="H43" sqref="H4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77</v>
      </c>
      <c r="C2" s="43">
        <v>45545</v>
      </c>
      <c r="D2" s="34" t="s">
        <v>14</v>
      </c>
      <c r="E2" s="52" t="s">
        <v>34</v>
      </c>
      <c r="F2" s="35">
        <v>70881</v>
      </c>
      <c r="G2" s="35">
        <v>7088</v>
      </c>
      <c r="H2" s="35">
        <f>+F2+G2</f>
        <v>77969</v>
      </c>
      <c r="I2" s="36"/>
    </row>
    <row r="3" spans="1:9" ht="39.75" customHeight="1" x14ac:dyDescent="0.2">
      <c r="A3" s="33">
        <v>2</v>
      </c>
      <c r="B3" s="45"/>
      <c r="C3" s="43">
        <v>45545</v>
      </c>
      <c r="D3" s="34" t="s">
        <v>13</v>
      </c>
      <c r="E3" s="52" t="s">
        <v>148</v>
      </c>
      <c r="F3" s="35">
        <v>358710</v>
      </c>
      <c r="G3" s="35">
        <v>0</v>
      </c>
      <c r="H3" s="35">
        <f>+F3+G3</f>
        <v>358710</v>
      </c>
      <c r="I3" s="49"/>
    </row>
    <row r="4" spans="1:9" ht="39.75" customHeight="1" x14ac:dyDescent="0.2">
      <c r="A4" s="33">
        <v>3</v>
      </c>
      <c r="B4" s="45" t="s">
        <v>78</v>
      </c>
      <c r="C4" s="43">
        <v>45546</v>
      </c>
      <c r="D4" s="34" t="s">
        <v>13</v>
      </c>
      <c r="E4" s="52" t="s">
        <v>34</v>
      </c>
      <c r="F4" s="35">
        <v>170548</v>
      </c>
      <c r="G4" s="35">
        <v>17055</v>
      </c>
      <c r="H4" s="35">
        <f t="shared" ref="H4" si="0">+F4+G4</f>
        <v>187603</v>
      </c>
      <c r="I4" s="36"/>
    </row>
    <row r="5" spans="1:9" ht="39.75" customHeight="1" x14ac:dyDescent="0.2">
      <c r="A5" s="33">
        <v>4</v>
      </c>
      <c r="B5" s="45" t="s">
        <v>79</v>
      </c>
      <c r="C5" s="43">
        <v>45546</v>
      </c>
      <c r="D5" s="34" t="s">
        <v>18</v>
      </c>
      <c r="E5" s="52" t="s">
        <v>34</v>
      </c>
      <c r="F5" s="35">
        <v>109239</v>
      </c>
      <c r="G5" s="35">
        <v>10924</v>
      </c>
      <c r="H5" s="35">
        <f t="shared" ref="H5:H42" si="1">+F5+G5</f>
        <v>120163</v>
      </c>
      <c r="I5" s="36"/>
    </row>
    <row r="6" spans="1:9" ht="39.75" customHeight="1" x14ac:dyDescent="0.2">
      <c r="A6" s="33">
        <v>5</v>
      </c>
      <c r="B6" s="45" t="s">
        <v>80</v>
      </c>
      <c r="C6" s="43">
        <v>45546</v>
      </c>
      <c r="D6" s="34" t="s">
        <v>14</v>
      </c>
      <c r="E6" s="52" t="s">
        <v>58</v>
      </c>
      <c r="F6" s="35">
        <v>236270</v>
      </c>
      <c r="G6" s="35">
        <v>18902</v>
      </c>
      <c r="H6" s="35">
        <f t="shared" si="1"/>
        <v>255172</v>
      </c>
      <c r="I6" s="36"/>
    </row>
    <row r="7" spans="1:9" ht="39.75" customHeight="1" x14ac:dyDescent="0.2">
      <c r="A7" s="33">
        <v>6</v>
      </c>
      <c r="B7" s="45" t="s">
        <v>81</v>
      </c>
      <c r="C7" s="43">
        <v>45546</v>
      </c>
      <c r="D7" s="34" t="s">
        <v>21</v>
      </c>
      <c r="E7" s="52" t="s">
        <v>34</v>
      </c>
      <c r="F7" s="35">
        <v>174940</v>
      </c>
      <c r="G7" s="35">
        <v>17494</v>
      </c>
      <c r="H7" s="35">
        <f t="shared" si="1"/>
        <v>192434</v>
      </c>
      <c r="I7" s="36"/>
    </row>
    <row r="8" spans="1:9" ht="39.75" customHeight="1" x14ac:dyDescent="0.2">
      <c r="A8" s="33">
        <v>7</v>
      </c>
      <c r="B8" s="45" t="s">
        <v>82</v>
      </c>
      <c r="C8" s="43">
        <v>45546</v>
      </c>
      <c r="D8" s="34" t="s">
        <v>21</v>
      </c>
      <c r="E8" s="52" t="s">
        <v>58</v>
      </c>
      <c r="F8" s="35">
        <v>583133</v>
      </c>
      <c r="G8" s="35">
        <v>46651</v>
      </c>
      <c r="H8" s="35">
        <f t="shared" si="1"/>
        <v>629784</v>
      </c>
      <c r="I8" s="36"/>
    </row>
    <row r="9" spans="1:9" ht="39.75" customHeight="1" x14ac:dyDescent="0.2">
      <c r="A9" s="33">
        <v>8</v>
      </c>
      <c r="B9" s="45" t="s">
        <v>83</v>
      </c>
      <c r="C9" s="43">
        <v>45546</v>
      </c>
      <c r="D9" s="34" t="s">
        <v>19</v>
      </c>
      <c r="E9" s="52" t="s">
        <v>34</v>
      </c>
      <c r="F9" s="35">
        <v>133876</v>
      </c>
      <c r="G9" s="35">
        <v>13388</v>
      </c>
      <c r="H9" s="35">
        <f t="shared" si="1"/>
        <v>147264</v>
      </c>
      <c r="I9" s="36"/>
    </row>
    <row r="10" spans="1:9" ht="39.75" customHeight="1" x14ac:dyDescent="0.2">
      <c r="A10" s="33">
        <v>9</v>
      </c>
      <c r="B10" s="45" t="s">
        <v>84</v>
      </c>
      <c r="C10" s="43">
        <v>45547</v>
      </c>
      <c r="D10" s="34" t="s">
        <v>61</v>
      </c>
      <c r="E10" s="52" t="s">
        <v>58</v>
      </c>
      <c r="F10" s="35">
        <v>67881</v>
      </c>
      <c r="G10" s="35">
        <v>5430</v>
      </c>
      <c r="H10" s="35">
        <f t="shared" si="1"/>
        <v>73311</v>
      </c>
      <c r="I10" s="36"/>
    </row>
    <row r="11" spans="1:9" ht="39.75" customHeight="1" x14ac:dyDescent="0.2">
      <c r="A11" s="33">
        <v>10</v>
      </c>
      <c r="B11" s="45" t="s">
        <v>85</v>
      </c>
      <c r="C11" s="43">
        <v>45547</v>
      </c>
      <c r="D11" s="34" t="s">
        <v>61</v>
      </c>
      <c r="E11" s="52" t="s">
        <v>34</v>
      </c>
      <c r="F11" s="35">
        <v>20364</v>
      </c>
      <c r="G11" s="35">
        <v>2036</v>
      </c>
      <c r="H11" s="35">
        <f t="shared" si="1"/>
        <v>22400</v>
      </c>
      <c r="I11" s="36"/>
    </row>
    <row r="12" spans="1:9" ht="39.75" customHeight="1" x14ac:dyDescent="0.2">
      <c r="A12" s="33">
        <v>11</v>
      </c>
      <c r="B12" s="45" t="s">
        <v>86</v>
      </c>
      <c r="C12" s="43">
        <v>45547</v>
      </c>
      <c r="D12" s="34" t="s">
        <v>20</v>
      </c>
      <c r="E12" s="52" t="s">
        <v>58</v>
      </c>
      <c r="F12" s="35">
        <v>455507</v>
      </c>
      <c r="G12" s="35">
        <v>36441</v>
      </c>
      <c r="H12" s="35">
        <f t="shared" si="1"/>
        <v>491948</v>
      </c>
      <c r="I12" s="36"/>
    </row>
    <row r="13" spans="1:9" ht="39.75" customHeight="1" x14ac:dyDescent="0.2">
      <c r="A13" s="33">
        <v>12</v>
      </c>
      <c r="B13" s="45" t="s">
        <v>87</v>
      </c>
      <c r="C13" s="43">
        <v>45547</v>
      </c>
      <c r="D13" s="34" t="s">
        <v>46</v>
      </c>
      <c r="E13" s="52" t="s">
        <v>58</v>
      </c>
      <c r="F13" s="35">
        <v>55529</v>
      </c>
      <c r="G13" s="35">
        <v>4442</v>
      </c>
      <c r="H13" s="35">
        <f t="shared" si="1"/>
        <v>59971</v>
      </c>
      <c r="I13" s="36"/>
    </row>
    <row r="14" spans="1:9" ht="39.75" customHeight="1" x14ac:dyDescent="0.2">
      <c r="A14" s="33">
        <v>13</v>
      </c>
      <c r="B14" s="45" t="s">
        <v>88</v>
      </c>
      <c r="C14" s="43">
        <v>45548</v>
      </c>
      <c r="D14" s="34" t="s">
        <v>15</v>
      </c>
      <c r="E14" s="52" t="s">
        <v>58</v>
      </c>
      <c r="F14" s="35">
        <v>29767</v>
      </c>
      <c r="G14" s="35">
        <v>2381</v>
      </c>
      <c r="H14" s="35">
        <f t="shared" si="1"/>
        <v>32148</v>
      </c>
      <c r="I14" s="36"/>
    </row>
    <row r="15" spans="1:9" ht="39.75" customHeight="1" x14ac:dyDescent="0.2">
      <c r="A15" s="33">
        <v>14</v>
      </c>
      <c r="B15" s="45" t="s">
        <v>89</v>
      </c>
      <c r="C15" s="43">
        <v>45548</v>
      </c>
      <c r="D15" s="34" t="s">
        <v>19</v>
      </c>
      <c r="E15" s="52" t="s">
        <v>58</v>
      </c>
      <c r="F15" s="35">
        <v>446252</v>
      </c>
      <c r="G15" s="35">
        <v>35700</v>
      </c>
      <c r="H15" s="35">
        <f t="shared" si="1"/>
        <v>481952</v>
      </c>
      <c r="I15" s="36"/>
    </row>
    <row r="16" spans="1:9" ht="39.75" customHeight="1" x14ac:dyDescent="0.2">
      <c r="A16" s="33">
        <v>15</v>
      </c>
      <c r="B16" s="45" t="s">
        <v>90</v>
      </c>
      <c r="C16" s="43">
        <v>45549</v>
      </c>
      <c r="D16" s="34" t="s">
        <v>13</v>
      </c>
      <c r="E16" s="52" t="s">
        <v>58</v>
      </c>
      <c r="F16" s="35">
        <v>568492</v>
      </c>
      <c r="G16" s="35">
        <v>45479</v>
      </c>
      <c r="H16" s="35">
        <f t="shared" si="1"/>
        <v>613971</v>
      </c>
      <c r="I16" s="36"/>
    </row>
    <row r="17" spans="1:9" ht="39.75" customHeight="1" x14ac:dyDescent="0.2">
      <c r="A17" s="33">
        <v>16</v>
      </c>
      <c r="B17" s="45" t="s">
        <v>91</v>
      </c>
      <c r="C17" s="43">
        <v>45550</v>
      </c>
      <c r="D17" s="34" t="s">
        <v>20</v>
      </c>
      <c r="E17" s="52" t="s">
        <v>34</v>
      </c>
      <c r="F17" s="35">
        <v>136652</v>
      </c>
      <c r="G17" s="35">
        <v>13665</v>
      </c>
      <c r="H17" s="35">
        <f t="shared" si="1"/>
        <v>150317</v>
      </c>
      <c r="I17" s="36"/>
    </row>
    <row r="18" spans="1:9" ht="39.75" customHeight="1" x14ac:dyDescent="0.2">
      <c r="A18" s="33">
        <v>17</v>
      </c>
      <c r="B18" s="45" t="s">
        <v>92</v>
      </c>
      <c r="C18" s="43">
        <v>45551</v>
      </c>
      <c r="D18" s="34" t="s">
        <v>33</v>
      </c>
      <c r="E18" s="52" t="s">
        <v>58</v>
      </c>
      <c r="F18" s="35">
        <v>104194</v>
      </c>
      <c r="G18" s="35">
        <v>8336</v>
      </c>
      <c r="H18" s="35">
        <f t="shared" si="1"/>
        <v>112530</v>
      </c>
      <c r="I18" s="36"/>
    </row>
    <row r="19" spans="1:9" ht="39.75" customHeight="1" x14ac:dyDescent="0.2">
      <c r="A19" s="33">
        <v>18</v>
      </c>
      <c r="B19" s="45" t="s">
        <v>93</v>
      </c>
      <c r="C19" s="43">
        <v>45551</v>
      </c>
      <c r="D19" s="34" t="s">
        <v>32</v>
      </c>
      <c r="E19" s="52" t="s">
        <v>58</v>
      </c>
      <c r="F19" s="35">
        <v>281649</v>
      </c>
      <c r="G19" s="35">
        <v>22532</v>
      </c>
      <c r="H19" s="35">
        <f t="shared" si="1"/>
        <v>304181</v>
      </c>
      <c r="I19" s="36"/>
    </row>
    <row r="20" spans="1:9" ht="39.75" customHeight="1" x14ac:dyDescent="0.2">
      <c r="A20" s="33">
        <v>19</v>
      </c>
      <c r="B20" s="45" t="s">
        <v>94</v>
      </c>
      <c r="C20" s="43">
        <v>45551</v>
      </c>
      <c r="D20" s="34" t="s">
        <v>17</v>
      </c>
      <c r="E20" s="52" t="s">
        <v>58</v>
      </c>
      <c r="F20" s="35">
        <v>148002</v>
      </c>
      <c r="G20" s="35">
        <v>11840</v>
      </c>
      <c r="H20" s="35">
        <f t="shared" si="1"/>
        <v>159842</v>
      </c>
      <c r="I20" s="36"/>
    </row>
    <row r="21" spans="1:9" ht="39.75" customHeight="1" x14ac:dyDescent="0.2">
      <c r="A21" s="33">
        <v>20</v>
      </c>
      <c r="B21" s="45" t="s">
        <v>95</v>
      </c>
      <c r="C21" s="43">
        <v>45551</v>
      </c>
      <c r="D21" s="34" t="s">
        <v>16</v>
      </c>
      <c r="E21" s="52" t="s">
        <v>34</v>
      </c>
      <c r="F21" s="35">
        <v>98465</v>
      </c>
      <c r="G21" s="35">
        <v>9847</v>
      </c>
      <c r="H21" s="35">
        <f t="shared" si="1"/>
        <v>108312</v>
      </c>
      <c r="I21" s="36"/>
    </row>
    <row r="22" spans="1:9" ht="39.75" customHeight="1" x14ac:dyDescent="0.2">
      <c r="A22" s="33">
        <v>21</v>
      </c>
      <c r="B22" s="45" t="s">
        <v>96</v>
      </c>
      <c r="C22" s="43">
        <v>45551</v>
      </c>
      <c r="D22" s="34" t="s">
        <v>17</v>
      </c>
      <c r="E22" s="52" t="s">
        <v>34</v>
      </c>
      <c r="F22" s="35">
        <v>44401</v>
      </c>
      <c r="G22" s="35">
        <v>4440</v>
      </c>
      <c r="H22" s="35">
        <f t="shared" si="1"/>
        <v>48841</v>
      </c>
      <c r="I22" s="36"/>
    </row>
    <row r="23" spans="1:9" ht="39.75" customHeight="1" x14ac:dyDescent="0.2">
      <c r="A23" s="33">
        <v>22</v>
      </c>
      <c r="B23" s="45" t="s">
        <v>97</v>
      </c>
      <c r="C23" s="43">
        <v>45551</v>
      </c>
      <c r="D23" s="34" t="s">
        <v>46</v>
      </c>
      <c r="E23" s="52" t="s">
        <v>34</v>
      </c>
      <c r="F23" s="35">
        <v>16659</v>
      </c>
      <c r="G23" s="35">
        <v>1666</v>
      </c>
      <c r="H23" s="35">
        <f t="shared" ref="H23:H40" si="2">+F23+G23</f>
        <v>18325</v>
      </c>
      <c r="I23" s="36"/>
    </row>
    <row r="24" spans="1:9" ht="39.75" customHeight="1" x14ac:dyDescent="0.2">
      <c r="A24" s="33">
        <v>23</v>
      </c>
      <c r="B24" s="45" t="s">
        <v>98</v>
      </c>
      <c r="C24" s="43">
        <v>45552</v>
      </c>
      <c r="D24" s="34" t="s">
        <v>18</v>
      </c>
      <c r="E24" s="52" t="s">
        <v>117</v>
      </c>
      <c r="F24" s="35">
        <v>1864130</v>
      </c>
      <c r="G24" s="35">
        <v>149130</v>
      </c>
      <c r="H24" s="35">
        <f t="shared" si="2"/>
        <v>2013260</v>
      </c>
      <c r="I24" s="36"/>
    </row>
    <row r="25" spans="1:9" ht="39.75" customHeight="1" x14ac:dyDescent="0.2">
      <c r="A25" s="33">
        <v>24</v>
      </c>
      <c r="B25" s="45" t="s">
        <v>99</v>
      </c>
      <c r="C25" s="43">
        <v>45552</v>
      </c>
      <c r="D25" s="34" t="s">
        <v>32</v>
      </c>
      <c r="E25" s="52" t="s">
        <v>34</v>
      </c>
      <c r="F25" s="35">
        <v>84495</v>
      </c>
      <c r="G25" s="35">
        <v>8450</v>
      </c>
      <c r="H25" s="35">
        <f t="shared" si="2"/>
        <v>92945</v>
      </c>
      <c r="I25" s="36"/>
    </row>
    <row r="26" spans="1:9" ht="39.75" customHeight="1" x14ac:dyDescent="0.2">
      <c r="A26" s="33">
        <v>25</v>
      </c>
      <c r="B26" s="45" t="s">
        <v>100</v>
      </c>
      <c r="C26" s="43">
        <v>45553</v>
      </c>
      <c r="D26" s="34" t="s">
        <v>15</v>
      </c>
      <c r="E26" s="52" t="s">
        <v>34</v>
      </c>
      <c r="F26" s="35">
        <v>8930</v>
      </c>
      <c r="G26" s="35">
        <v>893</v>
      </c>
      <c r="H26" s="35">
        <f t="shared" si="2"/>
        <v>9823</v>
      </c>
      <c r="I26" s="36"/>
    </row>
    <row r="27" spans="1:9" ht="39.75" customHeight="1" x14ac:dyDescent="0.2">
      <c r="A27" s="33">
        <v>26</v>
      </c>
      <c r="B27" s="45" t="s">
        <v>101</v>
      </c>
      <c r="C27" s="43">
        <v>45553</v>
      </c>
      <c r="D27" s="34" t="s">
        <v>16</v>
      </c>
      <c r="E27" s="52" t="s">
        <v>58</v>
      </c>
      <c r="F27" s="35">
        <v>328218</v>
      </c>
      <c r="G27" s="35">
        <v>26257</v>
      </c>
      <c r="H27" s="35">
        <f t="shared" ref="H27:H34" si="3">+F27+G27</f>
        <v>354475</v>
      </c>
      <c r="I27" s="49"/>
    </row>
    <row r="28" spans="1:9" ht="39.75" customHeight="1" x14ac:dyDescent="0.2">
      <c r="A28" s="33">
        <v>27</v>
      </c>
      <c r="B28" s="45" t="s">
        <v>102</v>
      </c>
      <c r="C28" s="43">
        <v>45555</v>
      </c>
      <c r="D28" s="34" t="s">
        <v>33</v>
      </c>
      <c r="E28" s="52" t="s">
        <v>34</v>
      </c>
      <c r="F28" s="35">
        <v>31258</v>
      </c>
      <c r="G28" s="35">
        <v>3126</v>
      </c>
      <c r="H28" s="35">
        <f t="shared" si="3"/>
        <v>34384</v>
      </c>
      <c r="I28" s="49"/>
    </row>
    <row r="29" spans="1:9" ht="39.75" customHeight="1" x14ac:dyDescent="0.2">
      <c r="A29" s="33">
        <v>28</v>
      </c>
      <c r="B29" s="45" t="s">
        <v>103</v>
      </c>
      <c r="C29" s="43">
        <v>45558</v>
      </c>
      <c r="D29" s="34" t="s">
        <v>13</v>
      </c>
      <c r="E29" s="52" t="s">
        <v>118</v>
      </c>
      <c r="F29" s="35">
        <v>944350</v>
      </c>
      <c r="G29" s="35">
        <v>75547</v>
      </c>
      <c r="H29" s="35">
        <f t="shared" si="3"/>
        <v>1019897</v>
      </c>
      <c r="I29" s="49"/>
    </row>
    <row r="30" spans="1:9" ht="39.75" customHeight="1" x14ac:dyDescent="0.2">
      <c r="A30" s="33">
        <v>29</v>
      </c>
      <c r="B30" s="45" t="s">
        <v>104</v>
      </c>
      <c r="C30" s="43">
        <v>45563</v>
      </c>
      <c r="D30" s="34" t="s">
        <v>32</v>
      </c>
      <c r="E30" s="52" t="s">
        <v>119</v>
      </c>
      <c r="F30" s="35">
        <v>366144</v>
      </c>
      <c r="G30" s="35">
        <v>29291</v>
      </c>
      <c r="H30" s="35">
        <f t="shared" si="3"/>
        <v>395435</v>
      </c>
      <c r="I30" s="49"/>
    </row>
    <row r="31" spans="1:9" ht="39.75" customHeight="1" x14ac:dyDescent="0.2">
      <c r="A31" s="33">
        <v>30</v>
      </c>
      <c r="B31" s="45" t="s">
        <v>105</v>
      </c>
      <c r="C31" s="43">
        <v>45563</v>
      </c>
      <c r="D31" s="34" t="s">
        <v>21</v>
      </c>
      <c r="E31" s="52" t="s">
        <v>119</v>
      </c>
      <c r="F31" s="35">
        <v>758073</v>
      </c>
      <c r="G31" s="35">
        <v>60646</v>
      </c>
      <c r="H31" s="35">
        <f t="shared" si="3"/>
        <v>818719</v>
      </c>
      <c r="I31" s="49"/>
    </row>
    <row r="32" spans="1:9" ht="39.75" customHeight="1" x14ac:dyDescent="0.2">
      <c r="A32" s="33">
        <v>31</v>
      </c>
      <c r="B32" s="45" t="s">
        <v>106</v>
      </c>
      <c r="C32" s="43">
        <v>45563</v>
      </c>
      <c r="D32" s="34" t="s">
        <v>15</v>
      </c>
      <c r="E32" s="52" t="s">
        <v>119</v>
      </c>
      <c r="F32" s="35">
        <v>38696</v>
      </c>
      <c r="G32" s="35">
        <v>3096</v>
      </c>
      <c r="H32" s="35">
        <f t="shared" si="3"/>
        <v>41792</v>
      </c>
      <c r="I32" s="49"/>
    </row>
    <row r="33" spans="1:9" ht="39.75" customHeight="1" x14ac:dyDescent="0.2">
      <c r="A33" s="33">
        <v>32</v>
      </c>
      <c r="B33" s="45" t="s">
        <v>107</v>
      </c>
      <c r="C33" s="43">
        <v>45563</v>
      </c>
      <c r="D33" s="34" t="s">
        <v>20</v>
      </c>
      <c r="E33" s="52" t="s">
        <v>119</v>
      </c>
      <c r="F33" s="35">
        <v>592159</v>
      </c>
      <c r="G33" s="35">
        <v>47373</v>
      </c>
      <c r="H33" s="35">
        <f t="shared" si="3"/>
        <v>639532</v>
      </c>
      <c r="I33" s="49"/>
    </row>
    <row r="34" spans="1:9" ht="39.75" customHeight="1" x14ac:dyDescent="0.2">
      <c r="A34" s="33">
        <v>33</v>
      </c>
      <c r="B34" s="45" t="s">
        <v>108</v>
      </c>
      <c r="C34" s="43">
        <v>45563</v>
      </c>
      <c r="D34" s="34" t="s">
        <v>19</v>
      </c>
      <c r="E34" s="52" t="s">
        <v>119</v>
      </c>
      <c r="F34" s="35">
        <v>580128</v>
      </c>
      <c r="G34" s="35">
        <v>46410</v>
      </c>
      <c r="H34" s="35">
        <f t="shared" si="3"/>
        <v>626538</v>
      </c>
      <c r="I34" s="49"/>
    </row>
    <row r="35" spans="1:9" ht="39.75" customHeight="1" x14ac:dyDescent="0.2">
      <c r="A35" s="33">
        <v>34</v>
      </c>
      <c r="B35" s="45" t="s">
        <v>109</v>
      </c>
      <c r="C35" s="43">
        <v>45563</v>
      </c>
      <c r="D35" s="34" t="s">
        <v>17</v>
      </c>
      <c r="E35" s="52" t="s">
        <v>119</v>
      </c>
      <c r="F35" s="35">
        <v>192402</v>
      </c>
      <c r="G35" s="35">
        <v>15392</v>
      </c>
      <c r="H35" s="35">
        <f t="shared" si="2"/>
        <v>207794</v>
      </c>
      <c r="I35" s="36"/>
    </row>
    <row r="36" spans="1:9" ht="39.75" customHeight="1" x14ac:dyDescent="0.2">
      <c r="A36" s="33">
        <v>35</v>
      </c>
      <c r="B36" s="45" t="s">
        <v>110</v>
      </c>
      <c r="C36" s="43">
        <v>45563</v>
      </c>
      <c r="D36" s="34" t="s">
        <v>33</v>
      </c>
      <c r="E36" s="52" t="s">
        <v>119</v>
      </c>
      <c r="F36" s="35">
        <v>135452</v>
      </c>
      <c r="G36" s="35">
        <v>10836</v>
      </c>
      <c r="H36" s="35">
        <f t="shared" si="2"/>
        <v>146288</v>
      </c>
      <c r="I36" s="36"/>
    </row>
    <row r="37" spans="1:9" ht="39.75" customHeight="1" x14ac:dyDescent="0.2">
      <c r="A37" s="33">
        <v>36</v>
      </c>
      <c r="B37" s="45" t="s">
        <v>111</v>
      </c>
      <c r="C37" s="43">
        <v>45563</v>
      </c>
      <c r="D37" s="34" t="s">
        <v>16</v>
      </c>
      <c r="E37" s="52" t="s">
        <v>119</v>
      </c>
      <c r="F37" s="35">
        <v>426683</v>
      </c>
      <c r="G37" s="35">
        <v>34135</v>
      </c>
      <c r="H37" s="35">
        <f t="shared" si="2"/>
        <v>460818</v>
      </c>
      <c r="I37" s="36"/>
    </row>
    <row r="38" spans="1:9" ht="39.75" customHeight="1" x14ac:dyDescent="0.2">
      <c r="A38" s="33">
        <v>37</v>
      </c>
      <c r="B38" s="45" t="s">
        <v>112</v>
      </c>
      <c r="C38" s="43">
        <v>45563</v>
      </c>
      <c r="D38" s="34" t="s">
        <v>18</v>
      </c>
      <c r="E38" s="52" t="s">
        <v>119</v>
      </c>
      <c r="F38" s="35">
        <v>473369</v>
      </c>
      <c r="G38" s="35">
        <v>37870</v>
      </c>
      <c r="H38" s="35">
        <f t="shared" si="2"/>
        <v>511239</v>
      </c>
      <c r="I38" s="36"/>
    </row>
    <row r="39" spans="1:9" ht="39.75" customHeight="1" x14ac:dyDescent="0.2">
      <c r="A39" s="33">
        <v>38</v>
      </c>
      <c r="B39" s="45" t="s">
        <v>113</v>
      </c>
      <c r="C39" s="43">
        <v>45563</v>
      </c>
      <c r="D39" s="34" t="s">
        <v>14</v>
      </c>
      <c r="E39" s="52" t="s">
        <v>119</v>
      </c>
      <c r="F39" s="35">
        <v>307151</v>
      </c>
      <c r="G39" s="35">
        <v>24572</v>
      </c>
      <c r="H39" s="35">
        <f t="shared" si="2"/>
        <v>331723</v>
      </c>
      <c r="I39" s="36"/>
    </row>
    <row r="40" spans="1:9" ht="39.75" customHeight="1" x14ac:dyDescent="0.2">
      <c r="A40" s="33">
        <v>39</v>
      </c>
      <c r="B40" s="45" t="s">
        <v>114</v>
      </c>
      <c r="C40" s="43">
        <v>45563</v>
      </c>
      <c r="D40" s="34" t="s">
        <v>61</v>
      </c>
      <c r="E40" s="52" t="s">
        <v>119</v>
      </c>
      <c r="F40" s="35">
        <v>88246</v>
      </c>
      <c r="G40" s="35">
        <v>7060</v>
      </c>
      <c r="H40" s="35">
        <f t="shared" si="2"/>
        <v>95306</v>
      </c>
      <c r="I40" s="36"/>
    </row>
    <row r="41" spans="1:9" ht="39.75" customHeight="1" x14ac:dyDescent="0.2">
      <c r="A41" s="33">
        <v>40</v>
      </c>
      <c r="B41" s="45" t="s">
        <v>115</v>
      </c>
      <c r="C41" s="43">
        <v>45563</v>
      </c>
      <c r="D41" s="34" t="s">
        <v>13</v>
      </c>
      <c r="E41" s="52" t="s">
        <v>119</v>
      </c>
      <c r="F41" s="35">
        <v>72188</v>
      </c>
      <c r="G41" s="35">
        <v>5775</v>
      </c>
      <c r="H41" s="35">
        <f t="shared" si="1"/>
        <v>77963</v>
      </c>
      <c r="I41" s="36"/>
    </row>
    <row r="42" spans="1:9" ht="39.75" customHeight="1" x14ac:dyDescent="0.2">
      <c r="A42" s="33">
        <v>41</v>
      </c>
      <c r="B42" s="45" t="s">
        <v>116</v>
      </c>
      <c r="C42" s="43">
        <v>45563</v>
      </c>
      <c r="D42" s="34" t="s">
        <v>13</v>
      </c>
      <c r="E42" s="52" t="s">
        <v>119</v>
      </c>
      <c r="F42" s="35">
        <v>739039</v>
      </c>
      <c r="G42" s="35">
        <v>59123</v>
      </c>
      <c r="H42" s="35">
        <f t="shared" si="1"/>
        <v>798162</v>
      </c>
      <c r="I42" s="36"/>
    </row>
    <row r="43" spans="1:9" ht="18.75" customHeight="1" x14ac:dyDescent="0.2">
      <c r="A43" s="37"/>
      <c r="B43" s="37"/>
      <c r="C43" s="39"/>
      <c r="D43" s="74" t="s">
        <v>27</v>
      </c>
      <c r="E43" s="75"/>
      <c r="F43" s="75"/>
      <c r="G43" s="76"/>
      <c r="H43" s="40">
        <f>SUM(H2:H42)</f>
        <v>13323241</v>
      </c>
      <c r="I43" s="38"/>
    </row>
    <row r="44" spans="1:9" ht="18.75" customHeight="1" x14ac:dyDescent="0.2">
      <c r="H44" s="32"/>
    </row>
    <row r="45" spans="1:9" ht="18.75" customHeight="1" x14ac:dyDescent="0.2">
      <c r="B45" s="41"/>
      <c r="H45" s="32"/>
    </row>
    <row r="46" spans="1:9" ht="18.75" customHeight="1" x14ac:dyDescent="0.2">
      <c r="B46" s="41"/>
    </row>
    <row r="47" spans="1:9" ht="18.75" customHeight="1" x14ac:dyDescent="0.2">
      <c r="B47" s="41"/>
      <c r="F47" s="44"/>
      <c r="G47" s="44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  <row r="72" spans="2:2" ht="18.75" customHeight="1" x14ac:dyDescent="0.2">
      <c r="B72" s="41"/>
    </row>
    <row r="73" spans="2:2" ht="18.75" customHeight="1" x14ac:dyDescent="0.2">
      <c r="B73" s="41"/>
    </row>
    <row r="74" spans="2:2" ht="18.75" customHeight="1" x14ac:dyDescent="0.2">
      <c r="B74" s="41"/>
    </row>
    <row r="75" spans="2:2" ht="18.75" customHeight="1" x14ac:dyDescent="0.2">
      <c r="B75" s="41"/>
    </row>
  </sheetData>
  <autoFilter ref="A1:I43"/>
  <mergeCells count="1">
    <mergeCell ref="D43:G43"/>
  </mergeCells>
  <conditionalFormatting sqref="B76:B1048576 B1:B44">
    <cfRule type="duplicateValues" dxfId="4" priority="6"/>
  </conditionalFormatting>
  <conditionalFormatting sqref="B76:B1048576">
    <cfRule type="duplicateValues" dxfId="3" priority="1"/>
  </conditionalFormatting>
  <conditionalFormatting sqref="B2:B42">
    <cfRule type="duplicateValues" dxfId="2" priority="6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3"/>
  <sheetViews>
    <sheetView topLeftCell="A43" workbookViewId="0">
      <selection activeCell="H64" sqref="H6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35</v>
      </c>
      <c r="D1" s="54" t="s">
        <v>36</v>
      </c>
      <c r="E1" s="55" t="s">
        <v>37</v>
      </c>
      <c r="F1" s="54" t="s">
        <v>38</v>
      </c>
      <c r="G1" s="55" t="s">
        <v>0</v>
      </c>
      <c r="H1" s="55" t="s">
        <v>39</v>
      </c>
      <c r="I1" s="54" t="s">
        <v>40</v>
      </c>
      <c r="J1" s="54" t="s">
        <v>41</v>
      </c>
      <c r="K1" s="56" t="s">
        <v>42</v>
      </c>
    </row>
    <row r="2" spans="1:11" x14ac:dyDescent="0.25">
      <c r="A2" s="57">
        <v>45309</v>
      </c>
      <c r="B2" s="58">
        <v>3673</v>
      </c>
      <c r="C2" s="59" t="s">
        <v>43</v>
      </c>
      <c r="D2" s="59" t="s">
        <v>19</v>
      </c>
      <c r="E2" s="60">
        <v>2990360</v>
      </c>
      <c r="F2" s="61" t="s">
        <v>44</v>
      </c>
      <c r="G2" s="60">
        <v>239229</v>
      </c>
      <c r="H2" s="60">
        <v>3229589</v>
      </c>
      <c r="I2" s="59" t="s">
        <v>19</v>
      </c>
      <c r="J2" s="59" t="s">
        <v>45</v>
      </c>
      <c r="K2" s="62">
        <v>45339</v>
      </c>
    </row>
    <row r="3" spans="1:11" x14ac:dyDescent="0.25">
      <c r="A3" s="57">
        <v>45311</v>
      </c>
      <c r="B3" s="58">
        <v>4192</v>
      </c>
      <c r="C3" s="59" t="s">
        <v>43</v>
      </c>
      <c r="D3" s="59" t="s">
        <v>46</v>
      </c>
      <c r="E3" s="60">
        <v>444230</v>
      </c>
      <c r="F3" s="61" t="s">
        <v>44</v>
      </c>
      <c r="G3" s="60">
        <v>35538</v>
      </c>
      <c r="H3" s="60">
        <v>479768</v>
      </c>
      <c r="I3" s="59" t="s">
        <v>13</v>
      </c>
      <c r="J3" s="59" t="s">
        <v>47</v>
      </c>
      <c r="K3" s="62">
        <v>45341</v>
      </c>
    </row>
    <row r="4" spans="1:11" x14ac:dyDescent="0.25">
      <c r="A4" s="57">
        <v>45315</v>
      </c>
      <c r="B4" s="58">
        <v>4456</v>
      </c>
      <c r="C4" s="59" t="s">
        <v>43</v>
      </c>
      <c r="D4" s="59" t="s">
        <v>19</v>
      </c>
      <c r="E4" s="60">
        <v>911240</v>
      </c>
      <c r="F4" s="61" t="s">
        <v>44</v>
      </c>
      <c r="G4" s="60">
        <v>72899</v>
      </c>
      <c r="H4" s="60">
        <v>984139</v>
      </c>
      <c r="I4" s="59" t="s">
        <v>19</v>
      </c>
      <c r="J4" s="59" t="s">
        <v>45</v>
      </c>
      <c r="K4" s="62">
        <v>45345</v>
      </c>
    </row>
    <row r="5" spans="1:11" x14ac:dyDescent="0.25">
      <c r="A5" s="57">
        <v>45317</v>
      </c>
      <c r="B5" s="58">
        <v>5699</v>
      </c>
      <c r="C5" s="59" t="s">
        <v>43</v>
      </c>
      <c r="D5" s="59" t="s">
        <v>19</v>
      </c>
      <c r="E5" s="60">
        <v>1483790</v>
      </c>
      <c r="F5" s="61" t="s">
        <v>44</v>
      </c>
      <c r="G5" s="60">
        <v>118703</v>
      </c>
      <c r="H5" s="60">
        <v>1602493</v>
      </c>
      <c r="I5" s="59" t="s">
        <v>19</v>
      </c>
      <c r="J5" s="59" t="s">
        <v>45</v>
      </c>
      <c r="K5" s="62">
        <v>45347</v>
      </c>
    </row>
    <row r="6" spans="1:11" x14ac:dyDescent="0.25">
      <c r="A6" s="57">
        <v>45320</v>
      </c>
      <c r="B6" s="58">
        <v>5972</v>
      </c>
      <c r="C6" s="59" t="s">
        <v>43</v>
      </c>
      <c r="D6" s="59" t="s">
        <v>48</v>
      </c>
      <c r="E6" s="60">
        <v>30277420</v>
      </c>
      <c r="F6" s="61" t="s">
        <v>44</v>
      </c>
      <c r="G6" s="60">
        <v>2422194</v>
      </c>
      <c r="H6" s="60">
        <v>32699614</v>
      </c>
      <c r="I6" s="59" t="s">
        <v>13</v>
      </c>
      <c r="J6" s="59" t="s">
        <v>47</v>
      </c>
      <c r="K6" s="62">
        <v>45350</v>
      </c>
    </row>
    <row r="7" spans="1:11" x14ac:dyDescent="0.25">
      <c r="A7" s="57">
        <v>45324</v>
      </c>
      <c r="B7" s="58">
        <v>7184</v>
      </c>
      <c r="C7" s="59" t="s">
        <v>43</v>
      </c>
      <c r="D7" s="59" t="s">
        <v>46</v>
      </c>
      <c r="E7" s="60">
        <v>888460</v>
      </c>
      <c r="F7" s="61" t="s">
        <v>44</v>
      </c>
      <c r="G7" s="60">
        <v>71077</v>
      </c>
      <c r="H7" s="60">
        <v>959537</v>
      </c>
      <c r="I7" s="59" t="s">
        <v>13</v>
      </c>
      <c r="J7" s="59" t="s">
        <v>47</v>
      </c>
      <c r="K7" s="62">
        <v>45354</v>
      </c>
    </row>
    <row r="8" spans="1:11" x14ac:dyDescent="0.25">
      <c r="A8" s="57">
        <v>45324</v>
      </c>
      <c r="B8" s="58">
        <v>7234</v>
      </c>
      <c r="C8" s="59" t="s">
        <v>43</v>
      </c>
      <c r="D8" s="59" t="s">
        <v>48</v>
      </c>
      <c r="E8" s="60">
        <v>4442300</v>
      </c>
      <c r="F8" s="61" t="s">
        <v>44</v>
      </c>
      <c r="G8" s="60">
        <v>355384</v>
      </c>
      <c r="H8" s="60">
        <v>4797684</v>
      </c>
      <c r="I8" s="59" t="s">
        <v>13</v>
      </c>
      <c r="J8" s="59" t="s">
        <v>47</v>
      </c>
      <c r="K8" s="62">
        <v>45354</v>
      </c>
    </row>
    <row r="9" spans="1:11" x14ac:dyDescent="0.25">
      <c r="A9" s="57">
        <v>45327</v>
      </c>
      <c r="B9" s="58">
        <v>7404</v>
      </c>
      <c r="C9" s="59" t="s">
        <v>43</v>
      </c>
      <c r="D9" s="59" t="s">
        <v>33</v>
      </c>
      <c r="E9" s="60">
        <v>3599400</v>
      </c>
      <c r="F9" s="61" t="s">
        <v>44</v>
      </c>
      <c r="G9" s="60">
        <v>287952</v>
      </c>
      <c r="H9" s="60">
        <v>3887352</v>
      </c>
      <c r="I9" s="59" t="s">
        <v>33</v>
      </c>
      <c r="J9" s="59" t="s">
        <v>49</v>
      </c>
      <c r="K9" s="62">
        <v>45357</v>
      </c>
    </row>
    <row r="10" spans="1:11" x14ac:dyDescent="0.25">
      <c r="A10" s="57">
        <v>45516</v>
      </c>
      <c r="B10" s="58">
        <v>41506</v>
      </c>
      <c r="C10" s="59" t="s">
        <v>43</v>
      </c>
      <c r="D10" s="59" t="s">
        <v>62</v>
      </c>
      <c r="E10" s="60">
        <v>1110580</v>
      </c>
      <c r="F10" s="61" t="s">
        <v>44</v>
      </c>
      <c r="G10" s="60">
        <v>88846</v>
      </c>
      <c r="H10" s="60">
        <v>1199426</v>
      </c>
      <c r="I10" s="59" t="s">
        <v>32</v>
      </c>
      <c r="J10" s="59" t="s">
        <v>55</v>
      </c>
      <c r="K10" s="62">
        <v>45546</v>
      </c>
    </row>
    <row r="11" spans="1:11" x14ac:dyDescent="0.25">
      <c r="A11" s="57">
        <v>45516</v>
      </c>
      <c r="B11" s="58">
        <v>41531</v>
      </c>
      <c r="C11" s="59" t="s">
        <v>43</v>
      </c>
      <c r="D11" s="59" t="s">
        <v>14</v>
      </c>
      <c r="E11" s="60">
        <v>666348</v>
      </c>
      <c r="F11" s="61" t="s">
        <v>44</v>
      </c>
      <c r="G11" s="60">
        <v>53308</v>
      </c>
      <c r="H11" s="60">
        <v>719656</v>
      </c>
      <c r="I11" s="59" t="s">
        <v>14</v>
      </c>
      <c r="J11" s="59" t="s">
        <v>53</v>
      </c>
      <c r="K11" s="62">
        <v>45546</v>
      </c>
    </row>
    <row r="12" spans="1:11" x14ac:dyDescent="0.25">
      <c r="A12" s="57">
        <v>45516</v>
      </c>
      <c r="B12" s="58">
        <v>41533</v>
      </c>
      <c r="C12" s="59" t="s">
        <v>43</v>
      </c>
      <c r="D12" s="59" t="s">
        <v>21</v>
      </c>
      <c r="E12" s="60">
        <v>7895690</v>
      </c>
      <c r="F12" s="61" t="s">
        <v>44</v>
      </c>
      <c r="G12" s="60">
        <v>631655</v>
      </c>
      <c r="H12" s="60">
        <v>8527345</v>
      </c>
      <c r="I12" s="59" t="s">
        <v>21</v>
      </c>
      <c r="J12" s="59" t="s">
        <v>56</v>
      </c>
      <c r="K12" s="62">
        <v>45546</v>
      </c>
    </row>
    <row r="13" spans="1:11" x14ac:dyDescent="0.25">
      <c r="A13" s="57">
        <v>45518</v>
      </c>
      <c r="B13" s="58">
        <v>41660</v>
      </c>
      <c r="C13" s="59" t="s">
        <v>43</v>
      </c>
      <c r="D13" s="59" t="s">
        <v>17</v>
      </c>
      <c r="E13" s="60">
        <v>555290</v>
      </c>
      <c r="F13" s="61" t="s">
        <v>44</v>
      </c>
      <c r="G13" s="60">
        <v>44423</v>
      </c>
      <c r="H13" s="60">
        <v>599713</v>
      </c>
      <c r="I13" s="59" t="s">
        <v>17</v>
      </c>
      <c r="J13" s="59" t="s">
        <v>52</v>
      </c>
      <c r="K13" s="62">
        <v>45548</v>
      </c>
    </row>
    <row r="14" spans="1:11" x14ac:dyDescent="0.25">
      <c r="A14" s="57">
        <v>45519</v>
      </c>
      <c r="B14" s="58">
        <v>42730</v>
      </c>
      <c r="C14" s="59" t="s">
        <v>43</v>
      </c>
      <c r="D14" s="59" t="s">
        <v>63</v>
      </c>
      <c r="E14" s="60">
        <v>2837265</v>
      </c>
      <c r="F14" s="61" t="s">
        <v>44</v>
      </c>
      <c r="G14" s="60">
        <v>226981</v>
      </c>
      <c r="H14" s="60">
        <v>3064246</v>
      </c>
      <c r="I14" s="59" t="s">
        <v>18</v>
      </c>
      <c r="J14" s="59" t="s">
        <v>57</v>
      </c>
      <c r="K14" s="62">
        <v>45549</v>
      </c>
    </row>
    <row r="15" spans="1:11" x14ac:dyDescent="0.25">
      <c r="A15" s="57">
        <v>45520</v>
      </c>
      <c r="B15" s="58">
        <v>42771</v>
      </c>
      <c r="C15" s="59" t="s">
        <v>43</v>
      </c>
      <c r="D15" s="59" t="s">
        <v>48</v>
      </c>
      <c r="E15" s="60">
        <v>3392555</v>
      </c>
      <c r="F15" s="61" t="s">
        <v>44</v>
      </c>
      <c r="G15" s="60">
        <v>271404</v>
      </c>
      <c r="H15" s="60">
        <v>3663959</v>
      </c>
      <c r="I15" s="59" t="s">
        <v>13</v>
      </c>
      <c r="J15" s="59" t="s">
        <v>47</v>
      </c>
      <c r="K15" s="62">
        <v>45550</v>
      </c>
    </row>
    <row r="16" spans="1:11" x14ac:dyDescent="0.25">
      <c r="A16" s="57">
        <v>45523</v>
      </c>
      <c r="B16" s="58">
        <v>43121</v>
      </c>
      <c r="C16" s="59" t="s">
        <v>43</v>
      </c>
      <c r="D16" s="59" t="s">
        <v>19</v>
      </c>
      <c r="E16" s="60">
        <v>2301240</v>
      </c>
      <c r="F16" s="61" t="s">
        <v>44</v>
      </c>
      <c r="G16" s="60">
        <v>184099</v>
      </c>
      <c r="H16" s="60">
        <v>2485339</v>
      </c>
      <c r="I16" s="59" t="s">
        <v>19</v>
      </c>
      <c r="J16" s="59" t="s">
        <v>45</v>
      </c>
      <c r="K16" s="62">
        <v>45553</v>
      </c>
    </row>
    <row r="17" spans="1:11" x14ac:dyDescent="0.25">
      <c r="A17" s="57">
        <v>45523</v>
      </c>
      <c r="B17" s="58">
        <v>43169</v>
      </c>
      <c r="C17" s="59" t="s">
        <v>43</v>
      </c>
      <c r="D17" s="59" t="s">
        <v>64</v>
      </c>
      <c r="E17" s="60">
        <v>1110580</v>
      </c>
      <c r="F17" s="61" t="s">
        <v>44</v>
      </c>
      <c r="G17" s="60">
        <v>88846</v>
      </c>
      <c r="H17" s="60">
        <v>1199426</v>
      </c>
      <c r="I17" s="59" t="s">
        <v>32</v>
      </c>
      <c r="J17" s="59" t="s">
        <v>55</v>
      </c>
      <c r="K17" s="62">
        <v>45553</v>
      </c>
    </row>
    <row r="18" spans="1:11" x14ac:dyDescent="0.25">
      <c r="A18" s="57">
        <v>45523</v>
      </c>
      <c r="B18" s="58">
        <v>43205</v>
      </c>
      <c r="C18" s="59" t="s">
        <v>43</v>
      </c>
      <c r="D18" s="59" t="s">
        <v>14</v>
      </c>
      <c r="E18" s="60">
        <v>1313431</v>
      </c>
      <c r="F18" s="61" t="s">
        <v>44</v>
      </c>
      <c r="G18" s="60">
        <v>105074</v>
      </c>
      <c r="H18" s="60">
        <v>1418505</v>
      </c>
      <c r="I18" s="59" t="s">
        <v>14</v>
      </c>
      <c r="J18" s="59" t="s">
        <v>53</v>
      </c>
      <c r="K18" s="62">
        <v>45553</v>
      </c>
    </row>
    <row r="19" spans="1:11" x14ac:dyDescent="0.25">
      <c r="A19" s="57">
        <v>45523</v>
      </c>
      <c r="B19" s="58">
        <v>43206</v>
      </c>
      <c r="C19" s="59" t="s">
        <v>43</v>
      </c>
      <c r="D19" s="59" t="s">
        <v>20</v>
      </c>
      <c r="E19" s="60">
        <v>1072050</v>
      </c>
      <c r="F19" s="61" t="s">
        <v>44</v>
      </c>
      <c r="G19" s="60">
        <v>85764</v>
      </c>
      <c r="H19" s="60">
        <v>1157814</v>
      </c>
      <c r="I19" s="59" t="s">
        <v>20</v>
      </c>
      <c r="J19" s="59" t="s">
        <v>51</v>
      </c>
      <c r="K19" s="62">
        <v>45553</v>
      </c>
    </row>
    <row r="20" spans="1:11" x14ac:dyDescent="0.25">
      <c r="A20" s="57">
        <v>45524</v>
      </c>
      <c r="B20" s="58">
        <v>43217</v>
      </c>
      <c r="C20" s="59" t="s">
        <v>43</v>
      </c>
      <c r="D20" s="59" t="s">
        <v>65</v>
      </c>
      <c r="E20" s="60">
        <v>3373290</v>
      </c>
      <c r="F20" s="61" t="s">
        <v>44</v>
      </c>
      <c r="G20" s="60">
        <v>269863</v>
      </c>
      <c r="H20" s="60">
        <v>3643153</v>
      </c>
      <c r="I20" s="59" t="s">
        <v>18</v>
      </c>
      <c r="J20" s="59" t="s">
        <v>57</v>
      </c>
      <c r="K20" s="62">
        <v>45554</v>
      </c>
    </row>
    <row r="21" spans="1:11" x14ac:dyDescent="0.25">
      <c r="A21" s="57">
        <v>45525</v>
      </c>
      <c r="B21" s="58">
        <v>43354</v>
      </c>
      <c r="C21" s="59" t="s">
        <v>43</v>
      </c>
      <c r="D21" s="59" t="s">
        <v>46</v>
      </c>
      <c r="E21" s="60">
        <v>555290</v>
      </c>
      <c r="F21" s="61" t="s">
        <v>44</v>
      </c>
      <c r="G21" s="60">
        <v>44423</v>
      </c>
      <c r="H21" s="60">
        <v>599713</v>
      </c>
      <c r="I21" s="59" t="s">
        <v>13</v>
      </c>
      <c r="J21" s="59" t="s">
        <v>47</v>
      </c>
      <c r="K21" s="62">
        <v>45555</v>
      </c>
    </row>
    <row r="22" spans="1:11" x14ac:dyDescent="0.25">
      <c r="A22" s="57">
        <v>45525</v>
      </c>
      <c r="B22" s="58">
        <v>43398</v>
      </c>
      <c r="C22" s="59" t="s">
        <v>43</v>
      </c>
      <c r="D22" s="59" t="s">
        <v>16</v>
      </c>
      <c r="E22" s="60">
        <v>2000400</v>
      </c>
      <c r="F22" s="61" t="s">
        <v>44</v>
      </c>
      <c r="G22" s="60">
        <v>160032</v>
      </c>
      <c r="H22" s="60">
        <v>2160432</v>
      </c>
      <c r="I22" s="59" t="s">
        <v>16</v>
      </c>
      <c r="J22" s="59" t="s">
        <v>50</v>
      </c>
      <c r="K22" s="62">
        <v>45555</v>
      </c>
    </row>
    <row r="23" spans="1:11" x14ac:dyDescent="0.25">
      <c r="A23" s="57">
        <v>45527</v>
      </c>
      <c r="B23" s="58">
        <v>45021</v>
      </c>
      <c r="C23" s="59" t="s">
        <v>43</v>
      </c>
      <c r="D23" s="59" t="s">
        <v>14</v>
      </c>
      <c r="E23" s="60">
        <v>1554812</v>
      </c>
      <c r="F23" s="61" t="s">
        <v>44</v>
      </c>
      <c r="G23" s="60">
        <v>124385</v>
      </c>
      <c r="H23" s="60">
        <v>1679197</v>
      </c>
      <c r="I23" s="59" t="s">
        <v>14</v>
      </c>
      <c r="J23" s="59" t="s">
        <v>53</v>
      </c>
      <c r="K23" s="62">
        <v>45557</v>
      </c>
    </row>
    <row r="24" spans="1:11" x14ac:dyDescent="0.25">
      <c r="A24" s="57">
        <v>45530</v>
      </c>
      <c r="B24" s="58">
        <v>45138</v>
      </c>
      <c r="C24" s="59" t="s">
        <v>43</v>
      </c>
      <c r="D24" s="59" t="s">
        <v>67</v>
      </c>
      <c r="E24" s="60">
        <v>595330</v>
      </c>
      <c r="F24" s="61" t="s">
        <v>44</v>
      </c>
      <c r="G24" s="60">
        <v>47626</v>
      </c>
      <c r="H24" s="60">
        <v>642956</v>
      </c>
      <c r="I24" s="59" t="s">
        <v>15</v>
      </c>
      <c r="J24" s="59" t="s">
        <v>54</v>
      </c>
      <c r="K24" s="62">
        <v>45560</v>
      </c>
    </row>
    <row r="25" spans="1:11" x14ac:dyDescent="0.25">
      <c r="A25" s="57">
        <v>45530</v>
      </c>
      <c r="B25" s="58">
        <v>45139</v>
      </c>
      <c r="C25" s="59" t="s">
        <v>43</v>
      </c>
      <c r="D25" s="59" t="s">
        <v>68</v>
      </c>
      <c r="E25" s="60">
        <v>2301240</v>
      </c>
      <c r="F25" s="61" t="s">
        <v>44</v>
      </c>
      <c r="G25" s="60">
        <v>184099</v>
      </c>
      <c r="H25" s="60">
        <v>2485339</v>
      </c>
      <c r="I25" s="59" t="s">
        <v>32</v>
      </c>
      <c r="J25" s="59" t="s">
        <v>55</v>
      </c>
      <c r="K25" s="62">
        <v>45560</v>
      </c>
    </row>
    <row r="26" spans="1:11" x14ac:dyDescent="0.25">
      <c r="A26" s="57">
        <v>45530</v>
      </c>
      <c r="B26" s="58">
        <v>45165</v>
      </c>
      <c r="C26" s="59" t="s">
        <v>43</v>
      </c>
      <c r="D26" s="59" t="s">
        <v>20</v>
      </c>
      <c r="E26" s="60">
        <v>3453370</v>
      </c>
      <c r="F26" s="61" t="s">
        <v>44</v>
      </c>
      <c r="G26" s="60">
        <v>276270</v>
      </c>
      <c r="H26" s="60">
        <v>3729640</v>
      </c>
      <c r="I26" s="59" t="s">
        <v>20</v>
      </c>
      <c r="J26" s="59" t="s">
        <v>51</v>
      </c>
      <c r="K26" s="62">
        <v>45560</v>
      </c>
    </row>
    <row r="27" spans="1:11" x14ac:dyDescent="0.25">
      <c r="A27" s="57">
        <v>45530</v>
      </c>
      <c r="B27" s="58">
        <v>45166</v>
      </c>
      <c r="C27" s="59" t="s">
        <v>43</v>
      </c>
      <c r="D27" s="59" t="s">
        <v>21</v>
      </c>
      <c r="E27" s="60">
        <v>4762640</v>
      </c>
      <c r="F27" s="61" t="s">
        <v>44</v>
      </c>
      <c r="G27" s="60">
        <v>381011</v>
      </c>
      <c r="H27" s="60">
        <v>5143651</v>
      </c>
      <c r="I27" s="59" t="s">
        <v>21</v>
      </c>
      <c r="J27" s="59" t="s">
        <v>56</v>
      </c>
      <c r="K27" s="62">
        <v>45560</v>
      </c>
    </row>
    <row r="28" spans="1:11" x14ac:dyDescent="0.25">
      <c r="A28" s="57">
        <v>45532</v>
      </c>
      <c r="B28" s="58">
        <v>45262</v>
      </c>
      <c r="C28" s="59" t="s">
        <v>43</v>
      </c>
      <c r="D28" s="59" t="s">
        <v>33</v>
      </c>
      <c r="E28" s="60">
        <v>1190660</v>
      </c>
      <c r="F28" s="61" t="s">
        <v>44</v>
      </c>
      <c r="G28" s="60">
        <v>95253</v>
      </c>
      <c r="H28" s="60">
        <v>1285913</v>
      </c>
      <c r="I28" s="59" t="s">
        <v>33</v>
      </c>
      <c r="J28" s="59" t="s">
        <v>49</v>
      </c>
      <c r="K28" s="62">
        <v>45562</v>
      </c>
    </row>
    <row r="29" spans="1:11" x14ac:dyDescent="0.25">
      <c r="A29" s="57">
        <v>45532</v>
      </c>
      <c r="B29" s="58">
        <v>45308</v>
      </c>
      <c r="C29" s="59" t="s">
        <v>43</v>
      </c>
      <c r="D29" s="59" t="s">
        <v>48</v>
      </c>
      <c r="E29" s="60">
        <v>2144100</v>
      </c>
      <c r="F29" s="61" t="s">
        <v>44</v>
      </c>
      <c r="G29" s="60">
        <v>171528</v>
      </c>
      <c r="H29" s="60">
        <v>2315628</v>
      </c>
      <c r="I29" s="59" t="s">
        <v>13</v>
      </c>
      <c r="J29" s="59" t="s">
        <v>47</v>
      </c>
      <c r="K29" s="62">
        <v>45562</v>
      </c>
    </row>
    <row r="30" spans="1:11" x14ac:dyDescent="0.25">
      <c r="A30" s="57">
        <v>45532</v>
      </c>
      <c r="B30" s="58">
        <v>45342</v>
      </c>
      <c r="C30" s="59" t="s">
        <v>43</v>
      </c>
      <c r="D30" s="59" t="s">
        <v>17</v>
      </c>
      <c r="E30" s="60">
        <v>1313431</v>
      </c>
      <c r="F30" s="61" t="s">
        <v>44</v>
      </c>
      <c r="G30" s="60">
        <v>105074</v>
      </c>
      <c r="H30" s="60">
        <v>1418505</v>
      </c>
      <c r="I30" s="59" t="s">
        <v>17</v>
      </c>
      <c r="J30" s="59" t="s">
        <v>52</v>
      </c>
      <c r="K30" s="62">
        <v>45562</v>
      </c>
    </row>
    <row r="31" spans="1:11" x14ac:dyDescent="0.25">
      <c r="A31" s="57">
        <v>45533</v>
      </c>
      <c r="B31" s="58">
        <v>45508</v>
      </c>
      <c r="C31" s="59" t="s">
        <v>43</v>
      </c>
      <c r="D31" s="59" t="s">
        <v>61</v>
      </c>
      <c r="E31" s="60">
        <v>1357626</v>
      </c>
      <c r="F31" s="61" t="s">
        <v>44</v>
      </c>
      <c r="G31" s="60">
        <v>108610</v>
      </c>
      <c r="H31" s="60">
        <v>1466236</v>
      </c>
      <c r="I31" s="59" t="s">
        <v>61</v>
      </c>
      <c r="J31" s="59" t="s">
        <v>69</v>
      </c>
      <c r="K31" s="62">
        <v>45563</v>
      </c>
    </row>
    <row r="32" spans="1:11" x14ac:dyDescent="0.25">
      <c r="A32" s="57">
        <v>45534</v>
      </c>
      <c r="B32" s="58">
        <v>46758</v>
      </c>
      <c r="C32" s="59" t="s">
        <v>43</v>
      </c>
      <c r="D32" s="59" t="s">
        <v>19</v>
      </c>
      <c r="E32" s="60">
        <v>3453370</v>
      </c>
      <c r="F32" s="61" t="s">
        <v>44</v>
      </c>
      <c r="G32" s="60">
        <v>276270</v>
      </c>
      <c r="H32" s="60">
        <v>3729640</v>
      </c>
      <c r="I32" s="59" t="s">
        <v>19</v>
      </c>
      <c r="J32" s="59" t="s">
        <v>45</v>
      </c>
      <c r="K32" s="62">
        <v>45564</v>
      </c>
    </row>
    <row r="33" spans="1:11" x14ac:dyDescent="0.25">
      <c r="A33" s="57">
        <v>45539</v>
      </c>
      <c r="B33" s="58">
        <v>47031</v>
      </c>
      <c r="C33" s="59" t="s">
        <v>43</v>
      </c>
      <c r="D33" s="59" t="s">
        <v>149</v>
      </c>
      <c r="E33" s="60">
        <v>1110580</v>
      </c>
      <c r="F33" s="61" t="s">
        <v>44</v>
      </c>
      <c r="G33" s="60">
        <v>88846</v>
      </c>
      <c r="H33" s="60">
        <v>1199426</v>
      </c>
      <c r="I33" s="59" t="s">
        <v>32</v>
      </c>
      <c r="J33" s="59" t="s">
        <v>55</v>
      </c>
      <c r="K33" s="62">
        <v>45569</v>
      </c>
    </row>
    <row r="34" spans="1:11" x14ac:dyDescent="0.25">
      <c r="A34" s="57">
        <v>45539</v>
      </c>
      <c r="B34" s="58">
        <v>47078</v>
      </c>
      <c r="C34" s="59" t="s">
        <v>43</v>
      </c>
      <c r="D34" s="59" t="s">
        <v>14</v>
      </c>
      <c r="E34" s="60">
        <v>984110</v>
      </c>
      <c r="F34" s="61" t="s">
        <v>44</v>
      </c>
      <c r="G34" s="60">
        <v>78729</v>
      </c>
      <c r="H34" s="60">
        <v>1062839</v>
      </c>
      <c r="I34" s="59" t="s">
        <v>14</v>
      </c>
      <c r="J34" s="59" t="s">
        <v>53</v>
      </c>
      <c r="K34" s="62">
        <v>45569</v>
      </c>
    </row>
    <row r="35" spans="1:11" x14ac:dyDescent="0.25">
      <c r="A35" s="57">
        <v>45539</v>
      </c>
      <c r="B35" s="58">
        <v>47079</v>
      </c>
      <c r="C35" s="59" t="s">
        <v>43</v>
      </c>
      <c r="D35" s="59" t="s">
        <v>16</v>
      </c>
      <c r="E35" s="60">
        <v>2048300</v>
      </c>
      <c r="F35" s="61" t="s">
        <v>44</v>
      </c>
      <c r="G35" s="60">
        <v>163864</v>
      </c>
      <c r="H35" s="60">
        <v>2212164</v>
      </c>
      <c r="I35" s="59" t="s">
        <v>16</v>
      </c>
      <c r="J35" s="59" t="s">
        <v>50</v>
      </c>
      <c r="K35" s="62">
        <v>45569</v>
      </c>
    </row>
    <row r="36" spans="1:11" x14ac:dyDescent="0.25">
      <c r="A36" s="57">
        <v>45539</v>
      </c>
      <c r="B36" s="58">
        <v>47080</v>
      </c>
      <c r="C36" s="59" t="s">
        <v>43</v>
      </c>
      <c r="D36" s="59" t="s">
        <v>17</v>
      </c>
      <c r="E36" s="60">
        <v>555290</v>
      </c>
      <c r="F36" s="61" t="s">
        <v>44</v>
      </c>
      <c r="G36" s="60">
        <v>44423</v>
      </c>
      <c r="H36" s="60">
        <v>599713</v>
      </c>
      <c r="I36" s="59" t="s">
        <v>17</v>
      </c>
      <c r="J36" s="59" t="s">
        <v>52</v>
      </c>
      <c r="K36" s="62">
        <v>45569</v>
      </c>
    </row>
    <row r="37" spans="1:11" x14ac:dyDescent="0.25">
      <c r="A37" s="57">
        <v>45541</v>
      </c>
      <c r="B37" s="58">
        <v>47252</v>
      </c>
      <c r="C37" s="59" t="s">
        <v>43</v>
      </c>
      <c r="D37" s="59" t="s">
        <v>19</v>
      </c>
      <c r="E37" s="60">
        <v>777406</v>
      </c>
      <c r="F37" s="61" t="s">
        <v>44</v>
      </c>
      <c r="G37" s="60">
        <v>62192</v>
      </c>
      <c r="H37" s="60">
        <v>839598</v>
      </c>
      <c r="I37" s="59" t="s">
        <v>19</v>
      </c>
      <c r="J37" s="59" t="s">
        <v>45</v>
      </c>
      <c r="K37" s="62">
        <v>45571</v>
      </c>
    </row>
    <row r="38" spans="1:11" x14ac:dyDescent="0.25">
      <c r="A38" s="57">
        <v>45541</v>
      </c>
      <c r="B38" s="58">
        <v>47272</v>
      </c>
      <c r="C38" s="59" t="s">
        <v>43</v>
      </c>
      <c r="D38" s="59" t="s">
        <v>14</v>
      </c>
      <c r="E38" s="60">
        <v>555290</v>
      </c>
      <c r="F38" s="61" t="s">
        <v>44</v>
      </c>
      <c r="G38" s="60">
        <v>44423</v>
      </c>
      <c r="H38" s="60">
        <v>599713</v>
      </c>
      <c r="I38" s="59" t="s">
        <v>14</v>
      </c>
      <c r="J38" s="59" t="s">
        <v>53</v>
      </c>
      <c r="K38" s="62">
        <v>45571</v>
      </c>
    </row>
    <row r="39" spans="1:11" x14ac:dyDescent="0.25">
      <c r="A39" s="57">
        <v>45544</v>
      </c>
      <c r="B39" s="58">
        <v>47413</v>
      </c>
      <c r="C39" s="59" t="s">
        <v>43</v>
      </c>
      <c r="D39" s="59" t="s">
        <v>150</v>
      </c>
      <c r="E39" s="60">
        <v>2221160</v>
      </c>
      <c r="F39" s="61" t="s">
        <v>44</v>
      </c>
      <c r="G39" s="60">
        <v>177693</v>
      </c>
      <c r="H39" s="60">
        <v>2398853</v>
      </c>
      <c r="I39" s="59" t="s">
        <v>32</v>
      </c>
      <c r="J39" s="59" t="s">
        <v>55</v>
      </c>
      <c r="K39" s="62">
        <v>45574</v>
      </c>
    </row>
    <row r="40" spans="1:11" x14ac:dyDescent="0.25">
      <c r="A40" s="57">
        <v>45544</v>
      </c>
      <c r="B40" s="58">
        <v>47429</v>
      </c>
      <c r="C40" s="59" t="s">
        <v>43</v>
      </c>
      <c r="D40" s="59" t="s">
        <v>14</v>
      </c>
      <c r="E40" s="60">
        <v>1091315</v>
      </c>
      <c r="F40" s="61" t="s">
        <v>44</v>
      </c>
      <c r="G40" s="60">
        <v>87305</v>
      </c>
      <c r="H40" s="60">
        <v>1178620</v>
      </c>
      <c r="I40" s="59" t="s">
        <v>14</v>
      </c>
      <c r="J40" s="59" t="s">
        <v>53</v>
      </c>
      <c r="K40" s="62">
        <v>45574</v>
      </c>
    </row>
    <row r="41" spans="1:11" x14ac:dyDescent="0.25">
      <c r="A41" s="57">
        <v>45544</v>
      </c>
      <c r="B41" s="58">
        <v>47430</v>
      </c>
      <c r="C41" s="59" t="s">
        <v>43</v>
      </c>
      <c r="D41" s="59" t="s">
        <v>20</v>
      </c>
      <c r="E41" s="60">
        <v>1131355</v>
      </c>
      <c r="F41" s="61" t="s">
        <v>44</v>
      </c>
      <c r="G41" s="60">
        <v>90508</v>
      </c>
      <c r="H41" s="60">
        <v>1221863</v>
      </c>
      <c r="I41" s="59" t="s">
        <v>20</v>
      </c>
      <c r="J41" s="59" t="s">
        <v>51</v>
      </c>
      <c r="K41" s="62">
        <v>45574</v>
      </c>
    </row>
    <row r="42" spans="1:11" x14ac:dyDescent="0.25">
      <c r="A42" s="57">
        <v>45546</v>
      </c>
      <c r="B42" s="58">
        <v>47496</v>
      </c>
      <c r="C42" s="59" t="s">
        <v>43</v>
      </c>
      <c r="D42" s="59" t="s">
        <v>61</v>
      </c>
      <c r="E42" s="60">
        <v>1190660</v>
      </c>
      <c r="F42" s="61" t="s">
        <v>44</v>
      </c>
      <c r="G42" s="60">
        <v>95253</v>
      </c>
      <c r="H42" s="60">
        <v>1285913</v>
      </c>
      <c r="I42" s="59" t="s">
        <v>61</v>
      </c>
      <c r="J42" s="59" t="s">
        <v>69</v>
      </c>
      <c r="K42" s="62">
        <v>45576</v>
      </c>
    </row>
    <row r="43" spans="1:11" x14ac:dyDescent="0.25">
      <c r="A43" s="57">
        <v>45546</v>
      </c>
      <c r="B43" s="58">
        <v>47527</v>
      </c>
      <c r="C43" s="59" t="s">
        <v>43</v>
      </c>
      <c r="D43" s="59" t="s">
        <v>151</v>
      </c>
      <c r="E43" s="60">
        <v>4602480</v>
      </c>
      <c r="F43" s="61" t="s">
        <v>44</v>
      </c>
      <c r="G43" s="60">
        <v>368198</v>
      </c>
      <c r="H43" s="60">
        <v>4970678</v>
      </c>
      <c r="I43" s="59" t="s">
        <v>32</v>
      </c>
      <c r="J43" s="59" t="s">
        <v>55</v>
      </c>
      <c r="K43" s="62">
        <v>45576</v>
      </c>
    </row>
    <row r="44" spans="1:11" x14ac:dyDescent="0.25">
      <c r="A44" s="57">
        <v>45546</v>
      </c>
      <c r="B44" s="58">
        <v>47555</v>
      </c>
      <c r="C44" s="59" t="s">
        <v>43</v>
      </c>
      <c r="D44" s="59" t="s">
        <v>17</v>
      </c>
      <c r="E44" s="60">
        <v>555290</v>
      </c>
      <c r="F44" s="61" t="s">
        <v>44</v>
      </c>
      <c r="G44" s="60">
        <v>44423</v>
      </c>
      <c r="H44" s="60">
        <v>599713</v>
      </c>
      <c r="I44" s="59" t="s">
        <v>17</v>
      </c>
      <c r="J44" s="59" t="s">
        <v>52</v>
      </c>
      <c r="K44" s="62">
        <v>45576</v>
      </c>
    </row>
    <row r="45" spans="1:11" x14ac:dyDescent="0.25">
      <c r="A45" s="57">
        <v>45547</v>
      </c>
      <c r="B45" s="58">
        <v>48222</v>
      </c>
      <c r="C45" s="59" t="s">
        <v>43</v>
      </c>
      <c r="D45" s="59" t="s">
        <v>19</v>
      </c>
      <c r="E45" s="60">
        <v>1091315</v>
      </c>
      <c r="F45" s="61" t="s">
        <v>44</v>
      </c>
      <c r="G45" s="60">
        <v>87305</v>
      </c>
      <c r="H45" s="60">
        <v>1178620</v>
      </c>
      <c r="I45" s="59" t="s">
        <v>19</v>
      </c>
      <c r="J45" s="59" t="s">
        <v>45</v>
      </c>
      <c r="K45" s="62">
        <v>45577</v>
      </c>
    </row>
    <row r="46" spans="1:11" x14ac:dyDescent="0.25">
      <c r="A46" s="57">
        <v>45547</v>
      </c>
      <c r="B46" s="58">
        <v>48968</v>
      </c>
      <c r="C46" s="59" t="s">
        <v>43</v>
      </c>
      <c r="D46" s="59" t="s">
        <v>48</v>
      </c>
      <c r="E46" s="60">
        <v>2301240</v>
      </c>
      <c r="F46" s="61" t="s">
        <v>44</v>
      </c>
      <c r="G46" s="60">
        <v>184099</v>
      </c>
      <c r="H46" s="60">
        <v>2485339</v>
      </c>
      <c r="I46" s="59" t="s">
        <v>13</v>
      </c>
      <c r="J46" s="59" t="s">
        <v>47</v>
      </c>
      <c r="K46" s="62">
        <v>45577</v>
      </c>
    </row>
    <row r="47" spans="1:11" x14ac:dyDescent="0.25">
      <c r="A47" s="57">
        <v>45549</v>
      </c>
      <c r="B47" s="58">
        <v>49924</v>
      </c>
      <c r="C47" s="59" t="s">
        <v>43</v>
      </c>
      <c r="D47" s="59" t="s">
        <v>152</v>
      </c>
      <c r="E47" s="60">
        <v>2857590</v>
      </c>
      <c r="F47" s="61" t="s">
        <v>44</v>
      </c>
      <c r="G47" s="60">
        <v>228607</v>
      </c>
      <c r="H47" s="60">
        <v>3086197</v>
      </c>
      <c r="I47" s="59" t="s">
        <v>18</v>
      </c>
      <c r="J47" s="59" t="s">
        <v>57</v>
      </c>
      <c r="K47" s="62">
        <v>45579</v>
      </c>
    </row>
    <row r="48" spans="1:11" x14ac:dyDescent="0.25">
      <c r="A48" s="57">
        <v>45549</v>
      </c>
      <c r="B48" s="58">
        <v>49933</v>
      </c>
      <c r="C48" s="59" t="s">
        <v>43</v>
      </c>
      <c r="D48" s="59" t="s">
        <v>153</v>
      </c>
      <c r="E48" s="60">
        <v>2757185</v>
      </c>
      <c r="F48" s="61" t="s">
        <v>44</v>
      </c>
      <c r="G48" s="60">
        <v>220575</v>
      </c>
      <c r="H48" s="60">
        <v>2977760</v>
      </c>
      <c r="I48" s="59" t="s">
        <v>15</v>
      </c>
      <c r="J48" s="59" t="s">
        <v>54</v>
      </c>
      <c r="K48" s="62">
        <v>45579</v>
      </c>
    </row>
    <row r="49" spans="1:11" x14ac:dyDescent="0.25">
      <c r="A49" s="57">
        <v>45549</v>
      </c>
      <c r="B49" s="58">
        <v>49934</v>
      </c>
      <c r="C49" s="59" t="s">
        <v>43</v>
      </c>
      <c r="D49" s="59" t="s">
        <v>154</v>
      </c>
      <c r="E49" s="60">
        <v>1190660</v>
      </c>
      <c r="F49" s="61" t="s">
        <v>44</v>
      </c>
      <c r="G49" s="60">
        <v>95253</v>
      </c>
      <c r="H49" s="60">
        <v>1285913</v>
      </c>
      <c r="I49" s="59" t="s">
        <v>15</v>
      </c>
      <c r="J49" s="59" t="s">
        <v>54</v>
      </c>
      <c r="K49" s="62">
        <v>45579</v>
      </c>
    </row>
    <row r="50" spans="1:11" x14ac:dyDescent="0.25">
      <c r="A50" s="57">
        <v>45549</v>
      </c>
      <c r="B50" s="58">
        <v>49935</v>
      </c>
      <c r="C50" s="59" t="s">
        <v>43</v>
      </c>
      <c r="D50" s="59" t="s">
        <v>155</v>
      </c>
      <c r="E50" s="60">
        <v>3968465</v>
      </c>
      <c r="F50" s="61" t="s">
        <v>44</v>
      </c>
      <c r="G50" s="60">
        <v>317477</v>
      </c>
      <c r="H50" s="60">
        <v>4285942</v>
      </c>
      <c r="I50" s="59" t="s">
        <v>18</v>
      </c>
      <c r="J50" s="59" t="s">
        <v>57</v>
      </c>
      <c r="K50" s="62">
        <v>45579</v>
      </c>
    </row>
    <row r="51" spans="1:11" x14ac:dyDescent="0.25">
      <c r="A51" s="57">
        <v>45551</v>
      </c>
      <c r="B51" s="58">
        <v>50071</v>
      </c>
      <c r="C51" s="59" t="s">
        <v>43</v>
      </c>
      <c r="D51" s="59" t="s">
        <v>14</v>
      </c>
      <c r="E51" s="60">
        <v>555290</v>
      </c>
      <c r="F51" s="61" t="s">
        <v>44</v>
      </c>
      <c r="G51" s="60">
        <v>44423</v>
      </c>
      <c r="H51" s="60">
        <v>599713</v>
      </c>
      <c r="I51" s="59" t="s">
        <v>14</v>
      </c>
      <c r="J51" s="59" t="s">
        <v>53</v>
      </c>
      <c r="K51" s="62">
        <v>45581</v>
      </c>
    </row>
    <row r="52" spans="1:11" x14ac:dyDescent="0.25">
      <c r="A52" s="57">
        <v>45551</v>
      </c>
      <c r="B52" s="58">
        <v>50072</v>
      </c>
      <c r="C52" s="59" t="s">
        <v>43</v>
      </c>
      <c r="D52" s="59" t="s">
        <v>21</v>
      </c>
      <c r="E52" s="60">
        <v>4602480</v>
      </c>
      <c r="F52" s="61" t="s">
        <v>44</v>
      </c>
      <c r="G52" s="60">
        <v>368198</v>
      </c>
      <c r="H52" s="60">
        <v>4970678</v>
      </c>
      <c r="I52" s="59" t="s">
        <v>21</v>
      </c>
      <c r="J52" s="59" t="s">
        <v>56</v>
      </c>
      <c r="K52" s="62">
        <v>45581</v>
      </c>
    </row>
    <row r="53" spans="1:11" x14ac:dyDescent="0.25">
      <c r="A53" s="57">
        <v>45553</v>
      </c>
      <c r="B53" s="58">
        <v>50285</v>
      </c>
      <c r="C53" s="59" t="s">
        <v>43</v>
      </c>
      <c r="D53" s="59" t="s">
        <v>16</v>
      </c>
      <c r="E53" s="60">
        <v>4008660</v>
      </c>
      <c r="F53" s="61" t="s">
        <v>44</v>
      </c>
      <c r="G53" s="60">
        <v>320693</v>
      </c>
      <c r="H53" s="60">
        <v>4329353</v>
      </c>
      <c r="I53" s="59" t="s">
        <v>16</v>
      </c>
      <c r="J53" s="59" t="s">
        <v>50</v>
      </c>
      <c r="K53" s="62">
        <v>45583</v>
      </c>
    </row>
    <row r="54" spans="1:11" x14ac:dyDescent="0.25">
      <c r="A54" s="57">
        <v>45554</v>
      </c>
      <c r="B54" s="58">
        <v>51255</v>
      </c>
      <c r="C54" s="59" t="s">
        <v>43</v>
      </c>
      <c r="D54" s="59" t="s">
        <v>48</v>
      </c>
      <c r="E54" s="60">
        <v>3890050</v>
      </c>
      <c r="F54" s="61" t="s">
        <v>44</v>
      </c>
      <c r="G54" s="60">
        <v>311204</v>
      </c>
      <c r="H54" s="60">
        <v>4201254</v>
      </c>
      <c r="I54" s="59" t="s">
        <v>13</v>
      </c>
      <c r="J54" s="59" t="s">
        <v>47</v>
      </c>
      <c r="K54" s="62">
        <v>45584</v>
      </c>
    </row>
    <row r="55" spans="1:11" x14ac:dyDescent="0.25">
      <c r="A55" s="57">
        <v>45555</v>
      </c>
      <c r="B55" s="58">
        <v>51485</v>
      </c>
      <c r="C55" s="59" t="s">
        <v>43</v>
      </c>
      <c r="D55" s="59" t="s">
        <v>19</v>
      </c>
      <c r="E55" s="60">
        <v>1150620</v>
      </c>
      <c r="F55" s="61" t="s">
        <v>44</v>
      </c>
      <c r="G55" s="60">
        <v>92050</v>
      </c>
      <c r="H55" s="60">
        <v>1242670</v>
      </c>
      <c r="I55" s="59" t="s">
        <v>19</v>
      </c>
      <c r="J55" s="59" t="s">
        <v>45</v>
      </c>
      <c r="K55" s="62">
        <v>45585</v>
      </c>
    </row>
    <row r="56" spans="1:11" x14ac:dyDescent="0.25">
      <c r="A56" s="57">
        <v>45556</v>
      </c>
      <c r="B56" s="58">
        <v>51697</v>
      </c>
      <c r="C56" s="59" t="s">
        <v>43</v>
      </c>
      <c r="D56" s="59" t="s">
        <v>156</v>
      </c>
      <c r="E56" s="60">
        <v>1072050</v>
      </c>
      <c r="F56" s="61" t="s">
        <v>44</v>
      </c>
      <c r="G56" s="60">
        <v>85764</v>
      </c>
      <c r="H56" s="60">
        <v>1157814</v>
      </c>
      <c r="I56" s="59" t="s">
        <v>32</v>
      </c>
      <c r="J56" s="59" t="s">
        <v>55</v>
      </c>
      <c r="K56" s="62">
        <v>45586</v>
      </c>
    </row>
    <row r="57" spans="1:11" x14ac:dyDescent="0.25">
      <c r="A57" s="57">
        <v>45556</v>
      </c>
      <c r="B57" s="58">
        <v>51698</v>
      </c>
      <c r="C57" s="59" t="s">
        <v>43</v>
      </c>
      <c r="D57" s="59" t="s">
        <v>157</v>
      </c>
      <c r="E57" s="60">
        <v>1072050</v>
      </c>
      <c r="F57" s="61" t="s">
        <v>44</v>
      </c>
      <c r="G57" s="60">
        <v>85764</v>
      </c>
      <c r="H57" s="60">
        <v>1157814</v>
      </c>
      <c r="I57" s="59" t="s">
        <v>32</v>
      </c>
      <c r="J57" s="59" t="s">
        <v>55</v>
      </c>
      <c r="K57" s="62">
        <v>45586</v>
      </c>
    </row>
    <row r="58" spans="1:11" x14ac:dyDescent="0.25">
      <c r="A58" s="57">
        <v>45558</v>
      </c>
      <c r="B58" s="58">
        <v>5325</v>
      </c>
      <c r="C58" s="59" t="s">
        <v>66</v>
      </c>
      <c r="D58" s="59" t="s">
        <v>118</v>
      </c>
      <c r="E58" s="60">
        <v>-944350</v>
      </c>
      <c r="F58" s="61" t="s">
        <v>44</v>
      </c>
      <c r="G58" s="60">
        <v>-75547</v>
      </c>
      <c r="H58" s="60">
        <v>-1019897</v>
      </c>
      <c r="I58" s="59" t="s">
        <v>13</v>
      </c>
      <c r="J58" s="59" t="s">
        <v>47</v>
      </c>
      <c r="K58" s="62">
        <v>45588</v>
      </c>
    </row>
    <row r="59" spans="1:11" x14ac:dyDescent="0.25">
      <c r="A59" s="57">
        <v>45558</v>
      </c>
      <c r="B59" s="58">
        <v>51805</v>
      </c>
      <c r="C59" s="59" t="s">
        <v>43</v>
      </c>
      <c r="D59" s="59" t="s">
        <v>20</v>
      </c>
      <c r="E59" s="60">
        <v>1190660</v>
      </c>
      <c r="F59" s="61" t="s">
        <v>44</v>
      </c>
      <c r="G59" s="60">
        <v>95253</v>
      </c>
      <c r="H59" s="60">
        <v>1285913</v>
      </c>
      <c r="I59" s="59" t="s">
        <v>20</v>
      </c>
      <c r="J59" s="59" t="s">
        <v>51</v>
      </c>
      <c r="K59" s="62">
        <v>45588</v>
      </c>
    </row>
    <row r="60" spans="1:11" x14ac:dyDescent="0.25">
      <c r="A60" s="57">
        <v>45561</v>
      </c>
      <c r="B60" s="58">
        <v>52742</v>
      </c>
      <c r="C60" s="59" t="s">
        <v>43</v>
      </c>
      <c r="D60" s="59" t="s">
        <v>48</v>
      </c>
      <c r="E60" s="60">
        <v>5079200</v>
      </c>
      <c r="F60" s="61" t="s">
        <v>44</v>
      </c>
      <c r="G60" s="60">
        <v>406336</v>
      </c>
      <c r="H60" s="60">
        <v>5485536</v>
      </c>
      <c r="I60" s="59" t="s">
        <v>13</v>
      </c>
      <c r="J60" s="59" t="s">
        <v>47</v>
      </c>
      <c r="K60" s="62">
        <v>45591</v>
      </c>
    </row>
    <row r="61" spans="1:11" x14ac:dyDescent="0.25">
      <c r="A61" s="57">
        <v>45562</v>
      </c>
      <c r="B61" s="58">
        <v>53468</v>
      </c>
      <c r="C61" s="59" t="s">
        <v>43</v>
      </c>
      <c r="D61" s="59" t="s">
        <v>14</v>
      </c>
      <c r="E61" s="60">
        <v>750435</v>
      </c>
      <c r="F61" s="61" t="s">
        <v>44</v>
      </c>
      <c r="G61" s="60">
        <v>60035</v>
      </c>
      <c r="H61" s="60">
        <v>810470</v>
      </c>
      <c r="I61" s="59" t="s">
        <v>14</v>
      </c>
      <c r="J61" s="59" t="s">
        <v>53</v>
      </c>
      <c r="K61" s="62">
        <v>45592</v>
      </c>
    </row>
    <row r="62" spans="1:11" x14ac:dyDescent="0.25">
      <c r="A62" s="57">
        <v>45563</v>
      </c>
      <c r="B62" s="58">
        <v>1358</v>
      </c>
      <c r="C62" s="59" t="s">
        <v>158</v>
      </c>
      <c r="D62" s="59" t="s">
        <v>159</v>
      </c>
      <c r="E62" s="60">
        <v>-214410</v>
      </c>
      <c r="F62" s="61" t="s">
        <v>44</v>
      </c>
      <c r="G62" s="60">
        <v>-17153</v>
      </c>
      <c r="H62" s="60">
        <v>-231563</v>
      </c>
      <c r="I62" s="59" t="s">
        <v>14</v>
      </c>
      <c r="J62" s="59" t="s">
        <v>53</v>
      </c>
      <c r="K62" s="62">
        <v>45593</v>
      </c>
    </row>
    <row r="63" spans="1:11" x14ac:dyDescent="0.25">
      <c r="H63" s="60">
        <f>SUM(H2:H62)</f>
        <v>160434227</v>
      </c>
    </row>
  </sheetData>
  <conditionalFormatting sqref="B1:B62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2025-09-12T04:23:25Z</dcterms:modified>
</cp:coreProperties>
</file>