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Tiết'!$A$1:$H$32</definedName>
    <definedName name="_xlnm._FilterDatabase" localSheetId="4" hidden="1">'Chi tiết công nợ'!$A$1:$K$55</definedName>
    <definedName name="_xlnm._FilterDatabase" localSheetId="2" hidden="1">'Hàng trả'!#REF!</definedName>
    <definedName name="_xlnm._FilterDatabase" localSheetId="3" hidden="1">'Hỗ trợ'!$A$1:$J$36</definedName>
    <definedName name="_xlnm.Print_Area" localSheetId="1">'Chi Tiết'!$A$1:$H$32</definedName>
    <definedName name="_xlnm.Print_Titles" localSheetId="1">'Chi Tiết'!$1:$1</definedName>
  </definedNames>
  <calcPr calcId="162913"/>
  <pivotCaches>
    <pivotCache cacheId="2" r:id="rId6"/>
  </pivotCaches>
</workbook>
</file>

<file path=xl/calcChain.xml><?xml version="1.0" encoding="utf-8"?>
<calcChain xmlns="http://schemas.openxmlformats.org/spreadsheetml/2006/main">
  <c r="H55" i="24" l="1"/>
  <c r="H22" i="23" l="1"/>
  <c r="H23" i="23"/>
  <c r="H24" i="23"/>
  <c r="H25" i="23"/>
  <c r="H26" i="23"/>
  <c r="H27" i="23"/>
  <c r="H28" i="23"/>
  <c r="H29" i="23"/>
  <c r="H30" i="23"/>
  <c r="H31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H4" i="23" l="1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32" i="23"/>
  <c r="H33" i="23"/>
  <c r="H34" i="23"/>
  <c r="H35" i="23"/>
  <c r="G3" i="22" l="1"/>
  <c r="G4" i="22"/>
  <c r="G5" i="22"/>
  <c r="G28" i="20" l="1"/>
  <c r="G29" i="20"/>
  <c r="G30" i="20"/>
  <c r="G31" i="20"/>
  <c r="F34" i="20" l="1"/>
  <c r="E34" i="20"/>
  <c r="G7" i="22"/>
  <c r="G3" i="20" l="1"/>
  <c r="G20" i="20"/>
  <c r="G21" i="20"/>
  <c r="G22" i="20"/>
  <c r="G23" i="20"/>
  <c r="G24" i="20"/>
  <c r="G25" i="20"/>
  <c r="G26" i="20"/>
  <c r="G27" i="20"/>
  <c r="G2" i="20"/>
  <c r="H3" i="23"/>
  <c r="H2" i="23"/>
  <c r="G6" i="22"/>
  <c r="G2" i="22"/>
  <c r="G8" i="22" l="1"/>
  <c r="H36" i="23"/>
  <c r="G32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<sst xmlns="http://schemas.openxmlformats.org/spreadsheetml/2006/main" count="531" uniqueCount="150">
  <si>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</si>
  <si>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</si>
  <si>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</si>
  <si>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</si>
  <si>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</si>
  <si>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</si>
  <si>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</si>
  <si>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</si>
  <si>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</si>
  <si>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</si>
  <si>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</si>
  <si>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</si>
  <si>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</si>
  <si>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</si>
  <si>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</si>
  <si>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</si>
  <si>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</si>
  <si>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</si>
  <si>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</si>
  <si>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</si>
  <si>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</si>
  <si>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</si>
  <si>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</si>
  <si>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</si>
  <si>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</si>
  <si>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</si>
  <si>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</si>
  <si>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</si>
  <si>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</si>
  <si>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</si>
  <si>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</si>
  <si>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</si>
  <si>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</si>
  <si>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</si>
  <si>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</si>
  <si>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</si>
  <si>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</si>
  <si>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</si>
  <si>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</si>
  <si>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</si>
  <si>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</si>
  <si>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</si>
  <si>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</si>
  <si>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</si>
  <si>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</si>
  <si>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</si>
  <si>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</si>
  <si>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</si>
  <si>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</si>
  <si>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</si>
  <si>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</si>
  <si>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</si>
  <si>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</si>
  <si>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</si>
  <si>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0304741634-004</t>
  </si>
  <si>
    <t>0304741634-015</t>
  </si>
  <si>
    <t>0304741634-013</t>
  </si>
  <si>
    <t>0304741634-008</t>
  </si>
  <si>
    <t>Bán hàng CÔNG TY CỔ PHẦN TRUNG TÂM THƯƠNG MẠI LOTTE VIỆT NAM - CHI NHÁNH ĐỐNG ĐA theo hóa đơn 00029318</t>
  </si>
  <si>
    <t>Bán hàng CÔNG TY CỔ PHẦN TRUNG TÂM THƯƠNG MẠI LOTTE VIỆT NAM - CHI NHÁNH TÂY HỒ theo hóa đơn 00029522</t>
  </si>
  <si>
    <t>CÔNG TY CỔ PHẦN TRUNG TÂM THƯƠNG MẠI LOTTE VIỆT NAM - CHI NHÁNH CẦN THƠ, HỦY HĐ 00029515, XUẤT THAY THẾ HĐ: 00030910</t>
  </si>
  <si>
    <t>THEO DÕI CÔNG NỢ / CTY LOTTE - 31/07/2024</t>
  </si>
  <si>
    <t>Bảng kê hóa đơn tháng 07.2024</t>
  </si>
  <si>
    <t>Thanh toán tháng 07.2024</t>
  </si>
  <si>
    <t>00032075</t>
  </si>
  <si>
    <t>00032142</t>
  </si>
  <si>
    <t>00032143</t>
  </si>
  <si>
    <t>00032194</t>
  </si>
  <si>
    <t>00032195</t>
  </si>
  <si>
    <t>00032209</t>
  </si>
  <si>
    <t>00033660</t>
  </si>
  <si>
    <t>00033767</t>
  </si>
  <si>
    <t>00033804</t>
  </si>
  <si>
    <t>00033861</t>
  </si>
  <si>
    <t>00033862</t>
  </si>
  <si>
    <t>00033863</t>
  </si>
  <si>
    <t>00033889</t>
  </si>
  <si>
    <t>00035232</t>
  </si>
  <si>
    <t>00035341</t>
  </si>
  <si>
    <t>00035350</t>
  </si>
  <si>
    <t>00035373</t>
  </si>
  <si>
    <t>00035374</t>
  </si>
  <si>
    <t>00035383</t>
  </si>
  <si>
    <t>00035420</t>
  </si>
  <si>
    <t>00035610</t>
  </si>
  <si>
    <t>00035615</t>
  </si>
  <si>
    <t>00036883</t>
  </si>
  <si>
    <t>00036964</t>
  </si>
  <si>
    <t>00036965</t>
  </si>
  <si>
    <t>00037098</t>
  </si>
  <si>
    <t>00037239</t>
  </si>
  <si>
    <t>00037662</t>
  </si>
  <si>
    <t>00038425</t>
  </si>
  <si>
    <t>00038426</t>
  </si>
  <si>
    <t>00001038</t>
  </si>
  <si>
    <t>00001039</t>
  </si>
  <si>
    <t>00001073</t>
  </si>
  <si>
    <t>00001074</t>
  </si>
  <si>
    <t>00001041</t>
  </si>
  <si>
    <t>00001042</t>
  </si>
  <si>
    <t>00001043</t>
  </si>
  <si>
    <t>00001044</t>
  </si>
  <si>
    <t>00001045</t>
  </si>
  <si>
    <t>00001046</t>
  </si>
  <si>
    <t>00001047</t>
  </si>
  <si>
    <t>00001048</t>
  </si>
  <si>
    <t>00001049</t>
  </si>
  <si>
    <t>00001050</t>
  </si>
  <si>
    <t>00001051</t>
  </si>
  <si>
    <t xml:space="preserve">PHÍ DỊCH VỤ BÁN HÀNG </t>
  </si>
  <si>
    <t>PHÍ VẬN CHUYỂN HÀNG LẠNH THÁNG 6/2024</t>
  </si>
  <si>
    <t>Chiết khấu cơ bản tháng 06/2024 - 6.5%</t>
  </si>
  <si>
    <t>00005568</t>
  </si>
  <si>
    <t>00008204</t>
  </si>
  <si>
    <t>00004546</t>
  </si>
  <si>
    <t>00005294</t>
  </si>
  <si>
    <t>00003664</t>
  </si>
  <si>
    <t>00004770</t>
  </si>
  <si>
    <t>00005169</t>
  </si>
  <si>
    <t>00008556</t>
  </si>
  <si>
    <t>00005134</t>
  </si>
  <si>
    <t>00005176</t>
  </si>
  <si>
    <t>00005989</t>
  </si>
  <si>
    <t>00005139</t>
  </si>
  <si>
    <t>00004812</t>
  </si>
  <si>
    <t>00005714</t>
  </si>
  <si>
    <t>00006087</t>
  </si>
  <si>
    <t>00006343</t>
  </si>
  <si>
    <t>00007055</t>
  </si>
  <si>
    <t>00003990</t>
  </si>
  <si>
    <t>00004991</t>
  </si>
  <si>
    <t>00005272</t>
  </si>
  <si>
    <t>00005425</t>
  </si>
  <si>
    <t>00007159</t>
  </si>
  <si>
    <t>00004044</t>
  </si>
  <si>
    <t>1C24TNF</t>
  </si>
  <si>
    <t/>
  </si>
  <si>
    <t>Bán hàng CÔNG TY CỔ PHẦN TRUNG TÂM THƯƠNG MẠI LOTTE VIỆT NAM - CHI NHÁNH BA ĐÌNH theo hóa đơn 00032075</t>
  </si>
  <si>
    <t>Bán hàng CÔNG TY CỔ PHẦN TRUNG TÂM THƯƠNG MẠI LOTTE VIỆT NAM - CHI NHÁNH ĐỐNG ĐA theo hóa đơn 00032142</t>
  </si>
  <si>
    <t>Bán hàng CÔNG TY CỔ PHẦN TRUNG TÂM THƯƠNG MẠI LOTTE VIỆT NAM - CHI NHÁNH TÂY HỒ theo hóa đơn 00032143</t>
  </si>
  <si>
    <t>Bán hàng CÔNG TY CỔ PHẦN TRUNG TÂM THƯƠNG MẠI LOTTE VIỆT NAM - CHI NHÁNH TÂY HỒ theo hóa đơn 00033804</t>
  </si>
  <si>
    <t>Bán hàng CÔNG TY CỔ PHẦN TRUNG TÂM THƯƠNG MẠI LOTTE VIỆT NAM - CHI NHÁNH ĐỐNG ĐA theo hóa đơn 00035341</t>
  </si>
  <si>
    <t>Bán hàng CÔNG TY CỔ PHẦN TRUNG TÂM THƯƠNG MẠI LOTTE VIỆT NAM - CHI NHÁNH TÂY HỒ theo hóa đơn 00035350</t>
  </si>
  <si>
    <t>Bán hàng CÔNG TY CỔ PHẦN TRUNG TÂM THƯƠNG MẠI LOTTE VIỆT NAM - CHI NHÁNH TÂY HỒ theo hóa đơn 00037098</t>
  </si>
  <si>
    <t>LOTTE-007</t>
  </si>
  <si>
    <t>LOTTE-013</t>
  </si>
  <si>
    <t>LOTTE-002</t>
  </si>
  <si>
    <t>Row Labels</t>
  </si>
  <si>
    <t>Grand Total</t>
  </si>
  <si>
    <t>Sum of Tổng tiền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</si>
</sst>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513.479227199074" createdVersion="6" refreshedVersion="6" minRefreshableVersion="3" recordCount="4">
  <cacheSource type="worksheet">
    <worksheetSource ref="G1:H5" sheet="Hàng trả"/>
  </cacheSource>
  <cacheFields count="2">
    <cacheField name="Tổng tiền thanh toán" numFmtId="37">
      <sharedItems containsSemiMixedTypes="0" containsString="0" containsNumber="1" containsInteger="1" minValue="231563" maxValue="934573"/>
    </cacheField>
    <cacheField name="Ghi chú" numFmtId="165">
      <sharedItems count="3">
        <s v="LOTTE-013"/>
        <s v="LOTTE-002"/>
        <s v="LOTTE-0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608362"/>
    <x v="0"/>
  </r>
  <r>
    <n v="231563"/>
    <x v="1"/>
  </r>
  <r>
    <n v="934573"/>
    <x v="2"/>
  </r>
  <r>
    <n v="23988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J2:K6" firstHeaderRow="1" firstDataRow="1" firstDataCol="1"/>
  <pivotFields count="2">
    <pivotField dataField="1" numFmtId="37" showAll="0"/>
    <pivotField axis="axisRow" showAll="0">
      <items count="4">
        <item x="1"/>
        <item x="2"/>
        <item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ổng tiền thanh toán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9" t="s">
        <v>61</v>
      </c>
      <c r="B1" s="69"/>
      <c r="C1" s="69"/>
      <c r="D1" s="69"/>
      <c r="E1" s="69"/>
      <c r="F1" s="69"/>
      <c r="G1" s="6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75">
        <v>72041304</v>
      </c>
      <c r="D3" s="76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62</v>
      </c>
      <c r="C4" s="9">
        <v>60047189</v>
      </c>
      <c r="D4" s="9">
        <v>4803778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70" t="s">
        <v>6</v>
      </c>
      <c r="B6" s="71"/>
      <c r="C6" s="15">
        <f>SUM(C4:C4)</f>
        <v>60047189</v>
      </c>
      <c r="D6" s="15">
        <f>SUM(D4:D4)</f>
        <v>4803778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2014383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70" t="s">
        <v>7</v>
      </c>
      <c r="B9" s="71"/>
      <c r="C9" s="15"/>
      <c r="D9" s="15"/>
      <c r="E9" s="15">
        <f>SUM(E7:E8)</f>
        <v>2014383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10310967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70" t="s">
        <v>28</v>
      </c>
      <c r="B12" s="71"/>
      <c r="C12" s="15"/>
      <c r="D12" s="15"/>
      <c r="E12" s="15"/>
      <c r="F12" s="15">
        <f>SUM(F10:F11)</f>
        <v>10310967</v>
      </c>
      <c r="G12" s="18"/>
    </row>
    <row r="13" spans="1:11" ht="15.75" x14ac:dyDescent="0.25">
      <c r="A13" s="12"/>
      <c r="B13" s="21" t="s">
        <v>63</v>
      </c>
      <c r="C13" s="9"/>
      <c r="D13" s="9"/>
      <c r="E13" s="9"/>
      <c r="F13" s="10"/>
      <c r="G13" s="10">
        <v>85040499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70" t="s">
        <v>8</v>
      </c>
      <c r="B15" s="71"/>
      <c r="C15" s="19"/>
      <c r="D15" s="19"/>
      <c r="E15" s="16"/>
      <c r="F15" s="18"/>
      <c r="G15" s="20">
        <f>SUM(G13:G14)</f>
        <v>85040499</v>
      </c>
      <c r="I15" s="46"/>
      <c r="J15" s="47"/>
    </row>
    <row r="16" spans="1:11" ht="21.75" customHeight="1" x14ac:dyDescent="0.3">
      <c r="A16" s="72" t="s">
        <v>10</v>
      </c>
      <c r="B16" s="73"/>
      <c r="C16" s="73"/>
      <c r="D16" s="73"/>
      <c r="E16" s="73"/>
      <c r="F16" s="74"/>
      <c r="G16" s="28">
        <f>C3+C6+D6-E9-F12-G15</f>
        <v>39526422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pane ySplit="1" topLeftCell="A26" activePane="bottomLeft" state="frozen"/>
      <selection pane="bottomLeft" activeCell="A33" sqref="A33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64</v>
      </c>
      <c r="C2" s="43">
        <v>45474</v>
      </c>
      <c r="D2" s="34" t="s">
        <v>18</v>
      </c>
      <c r="E2" s="35">
        <v>1110580</v>
      </c>
      <c r="F2" s="35">
        <v>88846</v>
      </c>
      <c r="G2" s="35">
        <f>+E2+F2</f>
        <v>1199426</v>
      </c>
      <c r="H2" s="36"/>
    </row>
    <row r="3" spans="1:8" ht="39.75" customHeight="1" x14ac:dyDescent="0.2">
      <c r="A3" s="33">
        <v>2</v>
      </c>
      <c r="B3" s="45" t="s">
        <v>65</v>
      </c>
      <c r="C3" s="43">
        <v>45474</v>
      </c>
      <c r="D3" s="34" t="s">
        <v>15</v>
      </c>
      <c r="E3" s="35">
        <v>1190660</v>
      </c>
      <c r="F3" s="35">
        <v>95253</v>
      </c>
      <c r="G3" s="35">
        <f t="shared" ref="G3:G31" si="0">+E3+F3</f>
        <v>1285913</v>
      </c>
      <c r="H3" s="36"/>
    </row>
    <row r="4" spans="1:8" ht="39.75" customHeight="1" x14ac:dyDescent="0.2">
      <c r="A4" s="33">
        <v>3</v>
      </c>
      <c r="B4" s="45" t="s">
        <v>66</v>
      </c>
      <c r="C4" s="43">
        <v>45474</v>
      </c>
      <c r="D4" s="34" t="s">
        <v>32</v>
      </c>
      <c r="E4" s="35">
        <v>1190660</v>
      </c>
      <c r="F4" s="35">
        <v>95253</v>
      </c>
      <c r="G4" s="35">
        <f t="shared" ref="G4:G19" si="1">+E4+F4</f>
        <v>1285913</v>
      </c>
      <c r="H4" s="36"/>
    </row>
    <row r="5" spans="1:8" ht="39.75" customHeight="1" x14ac:dyDescent="0.2">
      <c r="A5" s="33">
        <v>4</v>
      </c>
      <c r="B5" s="45" t="s">
        <v>67</v>
      </c>
      <c r="C5" s="43">
        <v>45474</v>
      </c>
      <c r="D5" s="34" t="s">
        <v>14</v>
      </c>
      <c r="E5" s="35">
        <v>1531694</v>
      </c>
      <c r="F5" s="35">
        <v>122536</v>
      </c>
      <c r="G5" s="35">
        <f t="shared" si="1"/>
        <v>1654230</v>
      </c>
      <c r="H5" s="36"/>
    </row>
    <row r="6" spans="1:8" ht="39.75" customHeight="1" x14ac:dyDescent="0.2">
      <c r="A6" s="33">
        <v>5</v>
      </c>
      <c r="B6" s="45" t="s">
        <v>68</v>
      </c>
      <c r="C6" s="43">
        <v>45474</v>
      </c>
      <c r="D6" s="34" t="s">
        <v>20</v>
      </c>
      <c r="E6" s="35">
        <v>2381320</v>
      </c>
      <c r="F6" s="35">
        <v>190506</v>
      </c>
      <c r="G6" s="35">
        <f t="shared" si="1"/>
        <v>2571826</v>
      </c>
      <c r="H6" s="36"/>
    </row>
    <row r="7" spans="1:8" ht="39.75" customHeight="1" x14ac:dyDescent="0.2">
      <c r="A7" s="33">
        <v>6</v>
      </c>
      <c r="B7" s="45" t="s">
        <v>69</v>
      </c>
      <c r="C7" s="43">
        <v>45475</v>
      </c>
      <c r="D7" s="34" t="s">
        <v>13</v>
      </c>
      <c r="E7" s="35">
        <v>3968620</v>
      </c>
      <c r="F7" s="35">
        <v>317490</v>
      </c>
      <c r="G7" s="35">
        <f t="shared" si="1"/>
        <v>4286110</v>
      </c>
      <c r="H7" s="36"/>
    </row>
    <row r="8" spans="1:8" ht="39.75" customHeight="1" x14ac:dyDescent="0.2">
      <c r="A8" s="33">
        <v>7</v>
      </c>
      <c r="B8" s="45" t="s">
        <v>70</v>
      </c>
      <c r="C8" s="43">
        <v>45478</v>
      </c>
      <c r="D8" s="34" t="s">
        <v>14</v>
      </c>
      <c r="E8" s="35">
        <v>777406</v>
      </c>
      <c r="F8" s="35">
        <v>62192</v>
      </c>
      <c r="G8" s="35">
        <f t="shared" si="1"/>
        <v>839598</v>
      </c>
      <c r="H8" s="36"/>
    </row>
    <row r="9" spans="1:8" ht="39.75" customHeight="1" x14ac:dyDescent="0.2">
      <c r="A9" s="33">
        <v>8</v>
      </c>
      <c r="B9" s="45" t="s">
        <v>71</v>
      </c>
      <c r="C9" s="43">
        <v>45481</v>
      </c>
      <c r="D9" s="34" t="s">
        <v>19</v>
      </c>
      <c r="E9" s="35">
        <v>1131355</v>
      </c>
      <c r="F9" s="35">
        <v>90508</v>
      </c>
      <c r="G9" s="35">
        <f t="shared" si="1"/>
        <v>1221863</v>
      </c>
      <c r="H9" s="36"/>
    </row>
    <row r="10" spans="1:8" ht="39.75" customHeight="1" x14ac:dyDescent="0.2">
      <c r="A10" s="33">
        <v>9</v>
      </c>
      <c r="B10" s="45" t="s">
        <v>72</v>
      </c>
      <c r="C10" s="43">
        <v>45481</v>
      </c>
      <c r="D10" s="34" t="s">
        <v>32</v>
      </c>
      <c r="E10" s="35">
        <v>2452794</v>
      </c>
      <c r="F10" s="35">
        <v>196224</v>
      </c>
      <c r="G10" s="35">
        <f t="shared" si="1"/>
        <v>2649018</v>
      </c>
      <c r="H10" s="36"/>
    </row>
    <row r="11" spans="1:8" ht="39.75" customHeight="1" x14ac:dyDescent="0.2">
      <c r="A11" s="33">
        <v>10</v>
      </c>
      <c r="B11" s="45" t="s">
        <v>73</v>
      </c>
      <c r="C11" s="43">
        <v>45481</v>
      </c>
      <c r="D11" s="34" t="s">
        <v>14</v>
      </c>
      <c r="E11" s="35">
        <v>777406</v>
      </c>
      <c r="F11" s="35">
        <v>62192</v>
      </c>
      <c r="G11" s="35">
        <f t="shared" si="1"/>
        <v>839598</v>
      </c>
      <c r="H11" s="36"/>
    </row>
    <row r="12" spans="1:8" ht="39.75" customHeight="1" x14ac:dyDescent="0.2">
      <c r="A12" s="33">
        <v>11</v>
      </c>
      <c r="B12" s="45" t="s">
        <v>74</v>
      </c>
      <c r="C12" s="43">
        <v>45481</v>
      </c>
      <c r="D12" s="34" t="s">
        <v>16</v>
      </c>
      <c r="E12" s="35">
        <v>1726685</v>
      </c>
      <c r="F12" s="35">
        <v>138135</v>
      </c>
      <c r="G12" s="35">
        <f t="shared" si="1"/>
        <v>1864820</v>
      </c>
      <c r="H12" s="36"/>
    </row>
    <row r="13" spans="1:8" ht="39.75" customHeight="1" x14ac:dyDescent="0.2">
      <c r="A13" s="33">
        <v>12</v>
      </c>
      <c r="B13" s="45" t="s">
        <v>75</v>
      </c>
      <c r="C13" s="43">
        <v>45481</v>
      </c>
      <c r="D13" s="34" t="s">
        <v>20</v>
      </c>
      <c r="E13" s="35">
        <v>2917345</v>
      </c>
      <c r="F13" s="35">
        <v>233388</v>
      </c>
      <c r="G13" s="35">
        <f t="shared" si="1"/>
        <v>3150733</v>
      </c>
      <c r="H13" s="36"/>
    </row>
    <row r="14" spans="1:8" ht="39.75" customHeight="1" x14ac:dyDescent="0.2">
      <c r="A14" s="33">
        <v>13</v>
      </c>
      <c r="B14" s="45" t="s">
        <v>76</v>
      </c>
      <c r="C14" s="43">
        <v>45482</v>
      </c>
      <c r="D14" s="34" t="s">
        <v>13</v>
      </c>
      <c r="E14" s="35">
        <v>3394065</v>
      </c>
      <c r="F14" s="35">
        <v>271525</v>
      </c>
      <c r="G14" s="35">
        <f t="shared" si="1"/>
        <v>3665590</v>
      </c>
      <c r="H14" s="36"/>
    </row>
    <row r="15" spans="1:8" ht="39.75" customHeight="1" x14ac:dyDescent="0.2">
      <c r="A15" s="33">
        <v>14</v>
      </c>
      <c r="B15" s="45" t="s">
        <v>77</v>
      </c>
      <c r="C15" s="43">
        <v>45485</v>
      </c>
      <c r="D15" s="34" t="s">
        <v>14</v>
      </c>
      <c r="E15" s="35">
        <v>1091315</v>
      </c>
      <c r="F15" s="35">
        <v>87305</v>
      </c>
      <c r="G15" s="35">
        <f t="shared" si="1"/>
        <v>1178620</v>
      </c>
      <c r="H15" s="36"/>
    </row>
    <row r="16" spans="1:8" ht="39.75" customHeight="1" x14ac:dyDescent="0.2">
      <c r="A16" s="33">
        <v>15</v>
      </c>
      <c r="B16" s="45" t="s">
        <v>78</v>
      </c>
      <c r="C16" s="43">
        <v>45488</v>
      </c>
      <c r="D16" s="34" t="s">
        <v>15</v>
      </c>
      <c r="E16" s="35">
        <v>1190660</v>
      </c>
      <c r="F16" s="35">
        <v>95253</v>
      </c>
      <c r="G16" s="35">
        <f t="shared" si="1"/>
        <v>1285913</v>
      </c>
      <c r="H16" s="36"/>
    </row>
    <row r="17" spans="1:12" ht="39.75" customHeight="1" x14ac:dyDescent="0.2">
      <c r="A17" s="33">
        <v>16</v>
      </c>
      <c r="B17" s="45" t="s">
        <v>79</v>
      </c>
      <c r="C17" s="43">
        <v>45488</v>
      </c>
      <c r="D17" s="34" t="s">
        <v>32</v>
      </c>
      <c r="E17" s="35">
        <v>1110580</v>
      </c>
      <c r="F17" s="35">
        <v>88846</v>
      </c>
      <c r="G17" s="35">
        <f t="shared" si="1"/>
        <v>1199426</v>
      </c>
      <c r="H17" s="36"/>
    </row>
    <row r="18" spans="1:12" ht="39.75" customHeight="1" x14ac:dyDescent="0.2">
      <c r="A18" s="33">
        <v>17</v>
      </c>
      <c r="B18" s="45" t="s">
        <v>80</v>
      </c>
      <c r="C18" s="43">
        <v>45489</v>
      </c>
      <c r="D18" s="34" t="s">
        <v>14</v>
      </c>
      <c r="E18" s="35">
        <v>2737920</v>
      </c>
      <c r="F18" s="35">
        <v>219034</v>
      </c>
      <c r="G18" s="35">
        <f t="shared" si="1"/>
        <v>2956954</v>
      </c>
      <c r="H18" s="36"/>
    </row>
    <row r="19" spans="1:12" ht="39.75" customHeight="1" x14ac:dyDescent="0.2">
      <c r="A19" s="33">
        <v>18</v>
      </c>
      <c r="B19" s="45" t="s">
        <v>81</v>
      </c>
      <c r="C19" s="43">
        <v>45489</v>
      </c>
      <c r="D19" s="34" t="s">
        <v>21</v>
      </c>
      <c r="E19" s="35">
        <v>4602480</v>
      </c>
      <c r="F19" s="35">
        <v>368198</v>
      </c>
      <c r="G19" s="35">
        <f t="shared" si="1"/>
        <v>4970678</v>
      </c>
      <c r="H19" s="36"/>
    </row>
    <row r="20" spans="1:12" ht="39.75" customHeight="1" x14ac:dyDescent="0.2">
      <c r="A20" s="33">
        <v>19</v>
      </c>
      <c r="B20" s="34" t="s">
        <v>82</v>
      </c>
      <c r="C20" s="43">
        <v>45489</v>
      </c>
      <c r="D20" s="34" t="s">
        <v>19</v>
      </c>
      <c r="E20" s="35">
        <v>1150620</v>
      </c>
      <c r="F20" s="35">
        <v>92050</v>
      </c>
      <c r="G20" s="35">
        <f t="shared" si="0"/>
        <v>1242670</v>
      </c>
      <c r="H20" s="36"/>
    </row>
    <row r="21" spans="1:12" ht="39.75" customHeight="1" x14ac:dyDescent="0.2">
      <c r="A21" s="33">
        <v>20</v>
      </c>
      <c r="B21" s="34" t="s">
        <v>83</v>
      </c>
      <c r="C21" s="43">
        <v>45489</v>
      </c>
      <c r="D21" s="34" t="s">
        <v>13</v>
      </c>
      <c r="E21" s="35">
        <v>2896570</v>
      </c>
      <c r="F21" s="35">
        <v>231726</v>
      </c>
      <c r="G21" s="35">
        <f t="shared" si="0"/>
        <v>3128296</v>
      </c>
      <c r="H21" s="36"/>
    </row>
    <row r="22" spans="1:12" ht="39.75" customHeight="1" x14ac:dyDescent="0.2">
      <c r="A22" s="33">
        <v>21</v>
      </c>
      <c r="B22" s="34" t="s">
        <v>84</v>
      </c>
      <c r="C22" s="43">
        <v>45490</v>
      </c>
      <c r="D22" s="34" t="s">
        <v>17</v>
      </c>
      <c r="E22" s="35">
        <v>865346</v>
      </c>
      <c r="F22" s="35">
        <v>69228</v>
      </c>
      <c r="G22" s="35">
        <f t="shared" si="0"/>
        <v>934574</v>
      </c>
      <c r="H22" s="36"/>
    </row>
    <row r="23" spans="1:12" ht="39.75" customHeight="1" x14ac:dyDescent="0.2">
      <c r="A23" s="33">
        <v>22</v>
      </c>
      <c r="B23" s="34" t="s">
        <v>85</v>
      </c>
      <c r="C23" s="43">
        <v>45491</v>
      </c>
      <c r="D23" s="34" t="s">
        <v>33</v>
      </c>
      <c r="E23" s="35">
        <v>1646605</v>
      </c>
      <c r="F23" s="35">
        <v>131728</v>
      </c>
      <c r="G23" s="35">
        <f t="shared" si="0"/>
        <v>1778333</v>
      </c>
      <c r="H23" s="36"/>
    </row>
    <row r="24" spans="1:12" ht="39.75" customHeight="1" x14ac:dyDescent="0.2">
      <c r="A24" s="33">
        <v>23</v>
      </c>
      <c r="B24" s="34" t="s">
        <v>86</v>
      </c>
      <c r="C24" s="43">
        <v>45495</v>
      </c>
      <c r="D24" s="34" t="s">
        <v>13</v>
      </c>
      <c r="E24" s="35">
        <v>1665870</v>
      </c>
      <c r="F24" s="35">
        <v>133270</v>
      </c>
      <c r="G24" s="35">
        <f t="shared" si="0"/>
        <v>1799140</v>
      </c>
      <c r="H24" s="36"/>
    </row>
    <row r="25" spans="1:12" ht="39.75" customHeight="1" x14ac:dyDescent="0.2">
      <c r="A25" s="33">
        <v>24</v>
      </c>
      <c r="B25" s="34" t="s">
        <v>87</v>
      </c>
      <c r="C25" s="43">
        <v>45495</v>
      </c>
      <c r="D25" s="34" t="s">
        <v>16</v>
      </c>
      <c r="E25" s="35">
        <v>2262710</v>
      </c>
      <c r="F25" s="35">
        <v>181017</v>
      </c>
      <c r="G25" s="35">
        <f t="shared" si="0"/>
        <v>2443727</v>
      </c>
      <c r="H25" s="36"/>
    </row>
    <row r="26" spans="1:12" ht="39.75" customHeight="1" x14ac:dyDescent="0.25">
      <c r="A26" s="33">
        <v>25</v>
      </c>
      <c r="B26" s="34" t="s">
        <v>88</v>
      </c>
      <c r="C26" s="43">
        <v>45495</v>
      </c>
      <c r="D26" s="34" t="s">
        <v>20</v>
      </c>
      <c r="E26" s="35">
        <v>1726685</v>
      </c>
      <c r="F26" s="35">
        <v>138135</v>
      </c>
      <c r="G26" s="35">
        <f t="shared" si="0"/>
        <v>1864820</v>
      </c>
      <c r="H26" s="36"/>
      <c r="K26"/>
      <c r="L26"/>
    </row>
    <row r="27" spans="1:12" ht="39.75" customHeight="1" x14ac:dyDescent="0.25">
      <c r="A27" s="33">
        <v>26</v>
      </c>
      <c r="B27" s="34" t="s">
        <v>89</v>
      </c>
      <c r="C27" s="43">
        <v>45497</v>
      </c>
      <c r="D27" s="34" t="s">
        <v>32</v>
      </c>
      <c r="E27" s="35">
        <v>2452794</v>
      </c>
      <c r="F27" s="35">
        <v>196224</v>
      </c>
      <c r="G27" s="35">
        <f t="shared" si="0"/>
        <v>2649018</v>
      </c>
      <c r="H27" s="36"/>
      <c r="K27"/>
      <c r="L27"/>
    </row>
    <row r="28" spans="1:12" ht="39.75" customHeight="1" x14ac:dyDescent="0.25">
      <c r="A28" s="33">
        <v>27</v>
      </c>
      <c r="B28" s="52" t="s">
        <v>90</v>
      </c>
      <c r="C28" s="53">
        <v>45498</v>
      </c>
      <c r="D28" s="52" t="s">
        <v>13</v>
      </c>
      <c r="E28" s="54">
        <v>5413884</v>
      </c>
      <c r="F28" s="54">
        <v>433111</v>
      </c>
      <c r="G28" s="35">
        <f t="shared" si="0"/>
        <v>5846995</v>
      </c>
      <c r="H28" s="36"/>
      <c r="K28"/>
      <c r="L28"/>
    </row>
    <row r="29" spans="1:12" ht="39.75" customHeight="1" x14ac:dyDescent="0.25">
      <c r="A29" s="33">
        <v>28</v>
      </c>
      <c r="B29" s="52" t="s">
        <v>91</v>
      </c>
      <c r="C29" s="53">
        <v>45498</v>
      </c>
      <c r="D29" s="52" t="s">
        <v>19</v>
      </c>
      <c r="E29" s="54">
        <v>1745950</v>
      </c>
      <c r="F29" s="54">
        <v>139676</v>
      </c>
      <c r="G29" s="35">
        <f t="shared" si="0"/>
        <v>1885626</v>
      </c>
      <c r="H29" s="36"/>
      <c r="K29"/>
      <c r="L29"/>
    </row>
    <row r="30" spans="1:12" ht="39.75" customHeight="1" x14ac:dyDescent="0.25">
      <c r="A30" s="33">
        <v>29</v>
      </c>
      <c r="B30" s="52" t="s">
        <v>92</v>
      </c>
      <c r="C30" s="53">
        <v>45499</v>
      </c>
      <c r="D30" s="52" t="s">
        <v>14</v>
      </c>
      <c r="E30" s="54">
        <v>555290</v>
      </c>
      <c r="F30" s="54">
        <v>44423</v>
      </c>
      <c r="G30" s="35">
        <f t="shared" si="0"/>
        <v>599713</v>
      </c>
      <c r="H30" s="36"/>
      <c r="K30"/>
      <c r="L30"/>
    </row>
    <row r="31" spans="1:12" ht="39.75" customHeight="1" x14ac:dyDescent="0.25">
      <c r="A31" s="33">
        <v>30</v>
      </c>
      <c r="B31" s="52" t="s">
        <v>93</v>
      </c>
      <c r="C31" s="53">
        <v>45499</v>
      </c>
      <c r="D31" s="52" t="s">
        <v>21</v>
      </c>
      <c r="E31" s="54">
        <v>2381320</v>
      </c>
      <c r="F31" s="54">
        <v>190506</v>
      </c>
      <c r="G31" s="35">
        <f t="shared" si="0"/>
        <v>2571826</v>
      </c>
      <c r="H31" s="36"/>
      <c r="K31"/>
      <c r="L31"/>
    </row>
    <row r="32" spans="1:12" ht="18.75" customHeight="1" x14ac:dyDescent="0.2">
      <c r="A32" s="37"/>
      <c r="B32" s="37"/>
      <c r="C32" s="39"/>
      <c r="D32" s="77" t="s">
        <v>27</v>
      </c>
      <c r="E32" s="78"/>
      <c r="F32" s="79"/>
      <c r="G32" s="40">
        <f>SUM(G2:G31)</f>
        <v>64850967</v>
      </c>
      <c r="H32" s="38"/>
    </row>
    <row r="33" spans="5:7" ht="18.75" customHeight="1" x14ac:dyDescent="0.2">
      <c r="G33" s="32"/>
    </row>
    <row r="34" spans="5:7" ht="18.75" customHeight="1" x14ac:dyDescent="0.2">
      <c r="E34" s="44">
        <f>+SUM(E2:E31)</f>
        <v>60047189</v>
      </c>
      <c r="F34" s="44">
        <f>+SUM(F2:F31)</f>
        <v>4803778</v>
      </c>
      <c r="G34" s="32"/>
    </row>
    <row r="36" spans="5:7" ht="18.75" customHeight="1" x14ac:dyDescent="0.2">
      <c r="E36" s="44"/>
      <c r="F36" s="44"/>
    </row>
  </sheetData>
  <autoFilter ref="A1:H32"/>
  <mergeCells count="1">
    <mergeCell ref="D32:F32"/>
  </mergeCells>
  <conditionalFormatting sqref="B3:B19">
    <cfRule type="duplicateValues" dxfId="11" priority="2"/>
  </conditionalFormatting>
  <conditionalFormatting sqref="B2">
    <cfRule type="duplicateValues" dxfId="10" priority="1"/>
  </conditionalFormatting>
  <conditionalFormatting sqref="B20:B31">
    <cfRule type="duplicateValues" dxfId="9" priority="56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B1" workbookViewId="0">
      <pane ySplit="1" topLeftCell="A2" activePane="bottomLeft" state="frozen"/>
      <selection pane="bottomLeft" activeCell="J5" sqref="J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12" ht="39.75" customHeight="1" x14ac:dyDescent="0.25">
      <c r="A2" s="33">
        <v>1</v>
      </c>
      <c r="B2" s="45" t="s">
        <v>94</v>
      </c>
      <c r="C2" s="43">
        <v>45492</v>
      </c>
      <c r="D2" s="34" t="s">
        <v>21</v>
      </c>
      <c r="E2" s="35">
        <v>563298</v>
      </c>
      <c r="F2" s="35">
        <v>45064</v>
      </c>
      <c r="G2" s="35">
        <f>+E2+F2</f>
        <v>608362</v>
      </c>
      <c r="H2" s="36" t="s">
        <v>145</v>
      </c>
      <c r="J2" s="66" t="s">
        <v>147</v>
      </c>
      <c r="K2" t="s">
        <v>149</v>
      </c>
      <c r="L2"/>
    </row>
    <row r="3" spans="1:12" ht="39.75" customHeight="1" x14ac:dyDescent="0.25">
      <c r="A3" s="33">
        <v>2</v>
      </c>
      <c r="B3" s="45" t="s">
        <v>95</v>
      </c>
      <c r="C3" s="43">
        <v>45492</v>
      </c>
      <c r="D3" s="34" t="s">
        <v>14</v>
      </c>
      <c r="E3" s="35">
        <v>214410</v>
      </c>
      <c r="F3" s="35">
        <v>17153</v>
      </c>
      <c r="G3" s="35">
        <f t="shared" ref="G3:G5" si="0">+E3+F3</f>
        <v>231563</v>
      </c>
      <c r="H3" s="36" t="s">
        <v>146</v>
      </c>
      <c r="J3" s="67" t="s">
        <v>146</v>
      </c>
      <c r="K3" s="68">
        <v>231563</v>
      </c>
      <c r="L3"/>
    </row>
    <row r="4" spans="1:12" ht="39.75" customHeight="1" x14ac:dyDescent="0.25">
      <c r="A4" s="33">
        <v>3</v>
      </c>
      <c r="B4" s="45" t="s">
        <v>96</v>
      </c>
      <c r="C4" s="43">
        <v>45499</v>
      </c>
      <c r="D4" s="34" t="s">
        <v>17</v>
      </c>
      <c r="E4" s="35">
        <v>865346</v>
      </c>
      <c r="F4" s="35">
        <v>69227</v>
      </c>
      <c r="G4" s="35">
        <f t="shared" si="0"/>
        <v>934573</v>
      </c>
      <c r="H4" s="36" t="s">
        <v>144</v>
      </c>
      <c r="J4" s="67" t="s">
        <v>144</v>
      </c>
      <c r="K4" s="68">
        <v>934573</v>
      </c>
      <c r="L4"/>
    </row>
    <row r="5" spans="1:12" ht="39.75" customHeight="1" x14ac:dyDescent="0.25">
      <c r="A5" s="33">
        <v>4</v>
      </c>
      <c r="B5" s="45" t="s">
        <v>97</v>
      </c>
      <c r="C5" s="43">
        <v>45499</v>
      </c>
      <c r="D5" s="34" t="s">
        <v>21</v>
      </c>
      <c r="E5" s="35">
        <v>222116</v>
      </c>
      <c r="F5" s="35">
        <v>17769</v>
      </c>
      <c r="G5" s="35">
        <f t="shared" si="0"/>
        <v>239885</v>
      </c>
      <c r="H5" s="36" t="s">
        <v>145</v>
      </c>
      <c r="J5" s="67" t="s">
        <v>145</v>
      </c>
      <c r="K5" s="68">
        <v>848247</v>
      </c>
      <c r="L5"/>
    </row>
    <row r="6" spans="1:12" ht="39.75" hidden="1" customHeight="1" x14ac:dyDescent="0.25">
      <c r="A6" s="33">
        <v>5</v>
      </c>
      <c r="B6" s="45"/>
      <c r="C6" s="43"/>
      <c r="D6" s="34"/>
      <c r="E6" s="35"/>
      <c r="F6" s="35"/>
      <c r="G6" s="35">
        <f t="shared" ref="G6" si="1">+E6+F6</f>
        <v>0</v>
      </c>
      <c r="H6" s="36"/>
      <c r="J6" s="67" t="s">
        <v>148</v>
      </c>
      <c r="K6" s="68">
        <v>2014383</v>
      </c>
      <c r="L6"/>
    </row>
    <row r="7" spans="1:12" ht="39.75" hidden="1" customHeight="1" x14ac:dyDescent="0.25">
      <c r="A7" s="33">
        <v>6</v>
      </c>
      <c r="B7" s="45"/>
      <c r="C7" s="43"/>
      <c r="D7" s="34"/>
      <c r="E7" s="35"/>
      <c r="F7" s="35"/>
      <c r="G7" s="35">
        <f t="shared" ref="G7" si="2">+E7+F7</f>
        <v>0</v>
      </c>
      <c r="H7" s="49"/>
      <c r="J7"/>
      <c r="K7"/>
      <c r="L7"/>
    </row>
    <row r="8" spans="1:12" ht="18.75" customHeight="1" x14ac:dyDescent="0.25">
      <c r="A8" s="37"/>
      <c r="B8" s="37"/>
      <c r="C8" s="39"/>
      <c r="D8" s="77" t="s">
        <v>27</v>
      </c>
      <c r="E8" s="78"/>
      <c r="F8" s="79"/>
      <c r="G8" s="40">
        <f>SUM(G2:G7)</f>
        <v>2014383</v>
      </c>
      <c r="H8" s="38"/>
      <c r="J8"/>
      <c r="K8"/>
      <c r="L8"/>
    </row>
    <row r="9" spans="1:12" ht="18.75" customHeight="1" x14ac:dyDescent="0.25">
      <c r="G9" s="32"/>
      <c r="J9"/>
      <c r="K9"/>
      <c r="L9"/>
    </row>
    <row r="10" spans="1:12" ht="18.75" customHeight="1" x14ac:dyDescent="0.25">
      <c r="G10" s="32"/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E12" s="44"/>
      <c r="F12" s="44"/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mergeCells count="1">
    <mergeCell ref="D8:F8"/>
  </mergeCells>
  <conditionalFormatting sqref="B6:B7">
    <cfRule type="duplicateValues" dxfId="8" priority="2"/>
  </conditionalFormatting>
  <conditionalFormatting sqref="B2:B5">
    <cfRule type="duplicateValues" dxfId="7" priority="52"/>
  </conditionalFormatting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workbookViewId="0">
      <pane ySplit="1" topLeftCell="A29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112</v>
      </c>
      <c r="C2" s="43">
        <v>45482</v>
      </c>
      <c r="D2" s="34" t="s">
        <v>14</v>
      </c>
      <c r="E2" s="52" t="s">
        <v>109</v>
      </c>
      <c r="F2" s="35">
        <v>215022</v>
      </c>
      <c r="G2" s="35">
        <v>17202</v>
      </c>
      <c r="H2" s="35">
        <f>+F2+G2</f>
        <v>232224</v>
      </c>
      <c r="I2" s="36"/>
    </row>
    <row r="3" spans="1:9" ht="39.75" customHeight="1" x14ac:dyDescent="0.2">
      <c r="A3" s="33">
        <v>2</v>
      </c>
      <c r="B3" s="45" t="s">
        <v>113</v>
      </c>
      <c r="C3" s="43">
        <v>45482</v>
      </c>
      <c r="D3" s="34" t="s">
        <v>13</v>
      </c>
      <c r="E3" s="52" t="s">
        <v>34</v>
      </c>
      <c r="F3" s="35">
        <v>110440</v>
      </c>
      <c r="G3" s="35">
        <v>11044</v>
      </c>
      <c r="H3" s="35">
        <f t="shared" ref="H3" si="0">+F3+G3</f>
        <v>121484</v>
      </c>
      <c r="I3" s="36"/>
    </row>
    <row r="4" spans="1:9" ht="39.75" customHeight="1" x14ac:dyDescent="0.2">
      <c r="A4" s="33">
        <v>3</v>
      </c>
      <c r="B4" s="45" t="s">
        <v>114</v>
      </c>
      <c r="C4" s="43">
        <v>45483</v>
      </c>
      <c r="D4" s="34" t="s">
        <v>18</v>
      </c>
      <c r="E4" s="52" t="s">
        <v>34</v>
      </c>
      <c r="F4" s="35">
        <v>94188</v>
      </c>
      <c r="G4" s="35">
        <v>9419</v>
      </c>
      <c r="H4" s="35">
        <f t="shared" ref="H4:H35" si="1">+F4+G4</f>
        <v>103607</v>
      </c>
      <c r="I4" s="36"/>
    </row>
    <row r="5" spans="1:9" ht="39.75" customHeight="1" x14ac:dyDescent="0.2">
      <c r="A5" s="33">
        <v>4</v>
      </c>
      <c r="B5" s="45" t="s">
        <v>115</v>
      </c>
      <c r="C5" s="43">
        <v>45483</v>
      </c>
      <c r="D5" s="34" t="s">
        <v>46</v>
      </c>
      <c r="E5" s="52" t="s">
        <v>109</v>
      </c>
      <c r="F5" s="35">
        <v>27765</v>
      </c>
      <c r="G5" s="35">
        <v>2221</v>
      </c>
      <c r="H5" s="35">
        <f t="shared" si="1"/>
        <v>29986</v>
      </c>
      <c r="I5" s="36"/>
    </row>
    <row r="6" spans="1:9" ht="39.75" customHeight="1" x14ac:dyDescent="0.2">
      <c r="A6" s="33">
        <v>5</v>
      </c>
      <c r="B6" s="45" t="s">
        <v>116</v>
      </c>
      <c r="C6" s="43">
        <v>45484</v>
      </c>
      <c r="D6" s="34" t="s">
        <v>15</v>
      </c>
      <c r="E6" s="52" t="s">
        <v>109</v>
      </c>
      <c r="F6" s="35">
        <v>29767</v>
      </c>
      <c r="G6" s="35">
        <v>2381</v>
      </c>
      <c r="H6" s="35">
        <f t="shared" si="1"/>
        <v>32148</v>
      </c>
      <c r="I6" s="36"/>
    </row>
    <row r="7" spans="1:9" ht="39.75" customHeight="1" x14ac:dyDescent="0.2">
      <c r="A7" s="33">
        <v>6</v>
      </c>
      <c r="B7" s="45" t="s">
        <v>117</v>
      </c>
      <c r="C7" s="43">
        <v>45484</v>
      </c>
      <c r="D7" s="34" t="s">
        <v>32</v>
      </c>
      <c r="E7" s="52" t="s">
        <v>109</v>
      </c>
      <c r="F7" s="35">
        <v>258282</v>
      </c>
      <c r="G7" s="35">
        <v>20663</v>
      </c>
      <c r="H7" s="35">
        <f t="shared" si="1"/>
        <v>278945</v>
      </c>
      <c r="I7" s="36"/>
    </row>
    <row r="8" spans="1:9" ht="39.75" customHeight="1" x14ac:dyDescent="0.2">
      <c r="A8" s="33">
        <v>7</v>
      </c>
      <c r="B8" s="45" t="s">
        <v>118</v>
      </c>
      <c r="C8" s="43">
        <v>45484</v>
      </c>
      <c r="D8" s="34" t="s">
        <v>32</v>
      </c>
      <c r="E8" s="52" t="s">
        <v>34</v>
      </c>
      <c r="F8" s="35">
        <v>77484</v>
      </c>
      <c r="G8" s="35">
        <v>7748</v>
      </c>
      <c r="H8" s="35">
        <f t="shared" si="1"/>
        <v>85232</v>
      </c>
      <c r="I8" s="36"/>
    </row>
    <row r="9" spans="1:9" ht="39.75" customHeight="1" x14ac:dyDescent="0.2">
      <c r="A9" s="33">
        <v>8</v>
      </c>
      <c r="B9" s="45" t="s">
        <v>119</v>
      </c>
      <c r="C9" s="43">
        <v>45484</v>
      </c>
      <c r="D9" s="34" t="s">
        <v>13</v>
      </c>
      <c r="E9" s="52" t="s">
        <v>109</v>
      </c>
      <c r="F9" s="35">
        <v>368134</v>
      </c>
      <c r="G9" s="35">
        <v>29451</v>
      </c>
      <c r="H9" s="35">
        <f t="shared" si="1"/>
        <v>397585</v>
      </c>
      <c r="I9" s="36"/>
    </row>
    <row r="10" spans="1:9" ht="39.75" customHeight="1" x14ac:dyDescent="0.2">
      <c r="A10" s="33">
        <v>9</v>
      </c>
      <c r="B10" s="45" t="s">
        <v>120</v>
      </c>
      <c r="C10" s="43">
        <v>45485</v>
      </c>
      <c r="D10" s="34" t="s">
        <v>20</v>
      </c>
      <c r="E10" s="52" t="s">
        <v>109</v>
      </c>
      <c r="F10" s="35">
        <v>571608</v>
      </c>
      <c r="G10" s="35">
        <v>45729</v>
      </c>
      <c r="H10" s="35">
        <f t="shared" si="1"/>
        <v>617337</v>
      </c>
      <c r="I10" s="36"/>
    </row>
    <row r="11" spans="1:9" ht="39.75" customHeight="1" x14ac:dyDescent="0.2">
      <c r="A11" s="33">
        <v>10</v>
      </c>
      <c r="B11" s="45" t="s">
        <v>121</v>
      </c>
      <c r="C11" s="43">
        <v>45485</v>
      </c>
      <c r="D11" s="34" t="s">
        <v>20</v>
      </c>
      <c r="E11" s="52" t="s">
        <v>34</v>
      </c>
      <c r="F11" s="35">
        <v>171482</v>
      </c>
      <c r="G11" s="35">
        <v>17148</v>
      </c>
      <c r="H11" s="35">
        <f t="shared" si="1"/>
        <v>188630</v>
      </c>
      <c r="I11" s="36"/>
    </row>
    <row r="12" spans="1:9" ht="39.75" customHeight="1" x14ac:dyDescent="0.2">
      <c r="A12" s="33">
        <v>11</v>
      </c>
      <c r="B12" s="45" t="s">
        <v>122</v>
      </c>
      <c r="C12" s="43">
        <v>45485</v>
      </c>
      <c r="D12" s="34" t="s">
        <v>14</v>
      </c>
      <c r="E12" s="52" t="s">
        <v>34</v>
      </c>
      <c r="F12" s="35">
        <v>64507</v>
      </c>
      <c r="G12" s="35">
        <v>6451</v>
      </c>
      <c r="H12" s="35">
        <f t="shared" si="1"/>
        <v>70958</v>
      </c>
      <c r="I12" s="36"/>
    </row>
    <row r="13" spans="1:9" ht="39.75" customHeight="1" x14ac:dyDescent="0.2">
      <c r="A13" s="33">
        <v>12</v>
      </c>
      <c r="B13" s="45" t="s">
        <v>123</v>
      </c>
      <c r="C13" s="43">
        <v>45487</v>
      </c>
      <c r="D13" s="34" t="s">
        <v>16</v>
      </c>
      <c r="E13" s="52" t="s">
        <v>34</v>
      </c>
      <c r="F13" s="35">
        <v>144062</v>
      </c>
      <c r="G13" s="35">
        <v>14406</v>
      </c>
      <c r="H13" s="35">
        <f t="shared" si="1"/>
        <v>158468</v>
      </c>
      <c r="I13" s="36"/>
    </row>
    <row r="14" spans="1:9" ht="39.75" customHeight="1" x14ac:dyDescent="0.2">
      <c r="A14" s="33">
        <v>13</v>
      </c>
      <c r="B14" s="45" t="s">
        <v>124</v>
      </c>
      <c r="C14" s="43">
        <v>45488</v>
      </c>
      <c r="D14" s="34" t="s">
        <v>18</v>
      </c>
      <c r="E14" s="52" t="s">
        <v>109</v>
      </c>
      <c r="F14" s="35">
        <v>313962</v>
      </c>
      <c r="G14" s="35">
        <v>25117</v>
      </c>
      <c r="H14" s="35">
        <f t="shared" si="1"/>
        <v>339079</v>
      </c>
      <c r="I14" s="36"/>
    </row>
    <row r="15" spans="1:9" ht="39.75" customHeight="1" x14ac:dyDescent="0.2">
      <c r="A15" s="33">
        <v>14</v>
      </c>
      <c r="B15" s="45" t="s">
        <v>125</v>
      </c>
      <c r="C15" s="43">
        <v>45488</v>
      </c>
      <c r="D15" s="34" t="s">
        <v>46</v>
      </c>
      <c r="E15" s="52" t="s">
        <v>34</v>
      </c>
      <c r="F15" s="35">
        <v>8329</v>
      </c>
      <c r="G15" s="35">
        <v>833</v>
      </c>
      <c r="H15" s="35">
        <f t="shared" si="1"/>
        <v>9162</v>
      </c>
      <c r="I15" s="36"/>
    </row>
    <row r="16" spans="1:9" ht="39.75" customHeight="1" x14ac:dyDescent="0.2">
      <c r="A16" s="33">
        <v>15</v>
      </c>
      <c r="B16" s="45" t="s">
        <v>126</v>
      </c>
      <c r="C16" s="43">
        <v>45488</v>
      </c>
      <c r="D16" s="34" t="s">
        <v>21</v>
      </c>
      <c r="E16" s="52" t="s">
        <v>34</v>
      </c>
      <c r="F16" s="35">
        <v>127846</v>
      </c>
      <c r="G16" s="35">
        <v>12785</v>
      </c>
      <c r="H16" s="35">
        <f t="shared" si="1"/>
        <v>140631</v>
      </c>
      <c r="I16" s="36"/>
    </row>
    <row r="17" spans="1:9" ht="39.75" customHeight="1" x14ac:dyDescent="0.2">
      <c r="A17" s="33">
        <v>16</v>
      </c>
      <c r="B17" s="45" t="s">
        <v>127</v>
      </c>
      <c r="C17" s="43">
        <v>45488</v>
      </c>
      <c r="D17" s="34" t="s">
        <v>21</v>
      </c>
      <c r="E17" s="52" t="s">
        <v>109</v>
      </c>
      <c r="F17" s="35">
        <v>426153</v>
      </c>
      <c r="G17" s="35">
        <v>34092</v>
      </c>
      <c r="H17" s="35">
        <f t="shared" si="1"/>
        <v>460245</v>
      </c>
      <c r="I17" s="36"/>
    </row>
    <row r="18" spans="1:9" ht="39.75" customHeight="1" x14ac:dyDescent="0.2">
      <c r="A18" s="33">
        <v>17</v>
      </c>
      <c r="B18" s="45" t="s">
        <v>128</v>
      </c>
      <c r="C18" s="43">
        <v>45488</v>
      </c>
      <c r="D18" s="34" t="s">
        <v>19</v>
      </c>
      <c r="E18" s="52" t="s">
        <v>109</v>
      </c>
      <c r="F18" s="35">
        <v>433598</v>
      </c>
      <c r="G18" s="35">
        <v>34688</v>
      </c>
      <c r="H18" s="35">
        <f t="shared" si="1"/>
        <v>468286</v>
      </c>
      <c r="I18" s="36"/>
    </row>
    <row r="19" spans="1:9" ht="39.75" customHeight="1" x14ac:dyDescent="0.2">
      <c r="A19" s="33">
        <v>18</v>
      </c>
      <c r="B19" s="45" t="s">
        <v>129</v>
      </c>
      <c r="C19" s="43">
        <v>45489</v>
      </c>
      <c r="D19" s="34" t="s">
        <v>15</v>
      </c>
      <c r="E19" s="52" t="s">
        <v>34</v>
      </c>
      <c r="F19" s="35">
        <v>8930</v>
      </c>
      <c r="G19" s="35">
        <v>893</v>
      </c>
      <c r="H19" s="35">
        <f t="shared" si="1"/>
        <v>9823</v>
      </c>
      <c r="I19" s="36"/>
    </row>
    <row r="20" spans="1:9" ht="39.75" customHeight="1" x14ac:dyDescent="0.2">
      <c r="A20" s="33">
        <v>19</v>
      </c>
      <c r="B20" s="45" t="s">
        <v>130</v>
      </c>
      <c r="C20" s="43">
        <v>45489</v>
      </c>
      <c r="D20" s="34" t="s">
        <v>17</v>
      </c>
      <c r="E20" s="52" t="s">
        <v>34</v>
      </c>
      <c r="F20" s="35">
        <v>52210</v>
      </c>
      <c r="G20" s="35">
        <v>5221</v>
      </c>
      <c r="H20" s="35">
        <f t="shared" si="1"/>
        <v>57431</v>
      </c>
      <c r="I20" s="36"/>
    </row>
    <row r="21" spans="1:9" ht="39.75" customHeight="1" x14ac:dyDescent="0.2">
      <c r="A21" s="33">
        <v>20</v>
      </c>
      <c r="B21" s="45" t="s">
        <v>131</v>
      </c>
      <c r="C21" s="43">
        <v>45489</v>
      </c>
      <c r="D21" s="34" t="s">
        <v>17</v>
      </c>
      <c r="E21" s="52" t="s">
        <v>109</v>
      </c>
      <c r="F21" s="35">
        <v>174032</v>
      </c>
      <c r="G21" s="35">
        <v>13923</v>
      </c>
      <c r="H21" s="35">
        <f t="shared" si="1"/>
        <v>187955</v>
      </c>
      <c r="I21" s="36"/>
    </row>
    <row r="22" spans="1:9" ht="39.75" customHeight="1" x14ac:dyDescent="0.2">
      <c r="A22" s="33">
        <v>21</v>
      </c>
      <c r="B22" s="45" t="s">
        <v>132</v>
      </c>
      <c r="C22" s="43">
        <v>45489</v>
      </c>
      <c r="D22" s="34" t="s">
        <v>16</v>
      </c>
      <c r="E22" s="52" t="s">
        <v>109</v>
      </c>
      <c r="F22" s="35">
        <v>480208</v>
      </c>
      <c r="G22" s="35">
        <v>38417</v>
      </c>
      <c r="H22" s="35">
        <f t="shared" ref="H22:H31" si="2">+F22+G22</f>
        <v>518625</v>
      </c>
      <c r="I22" s="36"/>
    </row>
    <row r="23" spans="1:9" ht="39.75" customHeight="1" x14ac:dyDescent="0.2">
      <c r="A23" s="33">
        <v>22</v>
      </c>
      <c r="B23" s="45" t="s">
        <v>133</v>
      </c>
      <c r="C23" s="43">
        <v>45489</v>
      </c>
      <c r="D23" s="34" t="s">
        <v>19</v>
      </c>
      <c r="E23" s="52" t="s">
        <v>34</v>
      </c>
      <c r="F23" s="35">
        <v>130079</v>
      </c>
      <c r="G23" s="35">
        <v>13008</v>
      </c>
      <c r="H23" s="35">
        <f t="shared" si="2"/>
        <v>143087</v>
      </c>
      <c r="I23" s="36"/>
    </row>
    <row r="24" spans="1:9" ht="39.75" customHeight="1" x14ac:dyDescent="0.2">
      <c r="A24" s="33">
        <v>23</v>
      </c>
      <c r="B24" s="45" t="s">
        <v>134</v>
      </c>
      <c r="C24" s="43">
        <v>45495</v>
      </c>
      <c r="D24" s="34" t="s">
        <v>13</v>
      </c>
      <c r="E24" s="52" t="s">
        <v>110</v>
      </c>
      <c r="F24" s="35">
        <v>952690</v>
      </c>
      <c r="G24" s="35">
        <v>76215</v>
      </c>
      <c r="H24" s="35">
        <f t="shared" si="2"/>
        <v>1028905</v>
      </c>
      <c r="I24" s="36"/>
    </row>
    <row r="25" spans="1:9" ht="39.75" customHeight="1" x14ac:dyDescent="0.2">
      <c r="A25" s="33">
        <v>24</v>
      </c>
      <c r="B25" s="45" t="s">
        <v>98</v>
      </c>
      <c r="C25" s="43">
        <v>45493</v>
      </c>
      <c r="D25" s="34" t="s">
        <v>13</v>
      </c>
      <c r="E25" s="52" t="s">
        <v>111</v>
      </c>
      <c r="F25" s="35">
        <v>478575</v>
      </c>
      <c r="G25" s="35">
        <v>38286</v>
      </c>
      <c r="H25" s="35">
        <f t="shared" si="2"/>
        <v>516861</v>
      </c>
      <c r="I25" s="36"/>
    </row>
    <row r="26" spans="1:9" ht="39.75" customHeight="1" x14ac:dyDescent="0.2">
      <c r="A26" s="33">
        <v>25</v>
      </c>
      <c r="B26" s="45" t="s">
        <v>99</v>
      </c>
      <c r="C26" s="43">
        <v>45493</v>
      </c>
      <c r="D26" s="34" t="s">
        <v>13</v>
      </c>
      <c r="E26" s="52" t="s">
        <v>111</v>
      </c>
      <c r="F26" s="35">
        <v>36094</v>
      </c>
      <c r="G26" s="35">
        <v>2888</v>
      </c>
      <c r="H26" s="35">
        <f t="shared" si="2"/>
        <v>38982</v>
      </c>
      <c r="I26" s="36"/>
    </row>
    <row r="27" spans="1:9" ht="39.75" customHeight="1" x14ac:dyDescent="0.2">
      <c r="A27" s="33">
        <v>26</v>
      </c>
      <c r="B27" s="45" t="s">
        <v>100</v>
      </c>
      <c r="C27" s="43">
        <v>45493</v>
      </c>
      <c r="D27" s="34" t="s">
        <v>14</v>
      </c>
      <c r="E27" s="52" t="s">
        <v>111</v>
      </c>
      <c r="F27" s="35">
        <v>279528</v>
      </c>
      <c r="G27" s="35">
        <v>22362</v>
      </c>
      <c r="H27" s="35">
        <f t="shared" si="2"/>
        <v>301890</v>
      </c>
      <c r="I27" s="36"/>
    </row>
    <row r="28" spans="1:9" ht="39.75" customHeight="1" x14ac:dyDescent="0.2">
      <c r="A28" s="33">
        <v>27</v>
      </c>
      <c r="B28" s="45" t="s">
        <v>101</v>
      </c>
      <c r="C28" s="43">
        <v>45493</v>
      </c>
      <c r="D28" s="34" t="s">
        <v>18</v>
      </c>
      <c r="E28" s="52" t="s">
        <v>111</v>
      </c>
      <c r="F28" s="35">
        <v>408150</v>
      </c>
      <c r="G28" s="35">
        <v>32652</v>
      </c>
      <c r="H28" s="35">
        <f t="shared" si="2"/>
        <v>440802</v>
      </c>
      <c r="I28" s="36"/>
    </row>
    <row r="29" spans="1:9" ht="39.75" customHeight="1" x14ac:dyDescent="0.2">
      <c r="A29" s="33">
        <v>28</v>
      </c>
      <c r="B29" s="45" t="s">
        <v>102</v>
      </c>
      <c r="C29" s="43">
        <v>45493</v>
      </c>
      <c r="D29" s="34" t="s">
        <v>16</v>
      </c>
      <c r="E29" s="52" t="s">
        <v>111</v>
      </c>
      <c r="F29" s="35">
        <v>624271</v>
      </c>
      <c r="G29" s="35">
        <v>49942</v>
      </c>
      <c r="H29" s="35">
        <f t="shared" si="2"/>
        <v>674213</v>
      </c>
      <c r="I29" s="36"/>
    </row>
    <row r="30" spans="1:9" ht="39.75" customHeight="1" x14ac:dyDescent="0.2">
      <c r="A30" s="33">
        <v>29</v>
      </c>
      <c r="B30" s="45" t="s">
        <v>103</v>
      </c>
      <c r="C30" s="43">
        <v>45493</v>
      </c>
      <c r="D30" s="34" t="s">
        <v>17</v>
      </c>
      <c r="E30" s="52" t="s">
        <v>111</v>
      </c>
      <c r="F30" s="35">
        <v>226242</v>
      </c>
      <c r="G30" s="35">
        <v>18099</v>
      </c>
      <c r="H30" s="35">
        <f t="shared" si="2"/>
        <v>244341</v>
      </c>
      <c r="I30" s="36"/>
    </row>
    <row r="31" spans="1:9" ht="39.75" customHeight="1" x14ac:dyDescent="0.2">
      <c r="A31" s="33">
        <v>30</v>
      </c>
      <c r="B31" s="45" t="s">
        <v>104</v>
      </c>
      <c r="C31" s="43">
        <v>45493</v>
      </c>
      <c r="D31" s="34" t="s">
        <v>19</v>
      </c>
      <c r="E31" s="52" t="s">
        <v>111</v>
      </c>
      <c r="F31" s="35">
        <v>563677</v>
      </c>
      <c r="G31" s="35">
        <v>45094</v>
      </c>
      <c r="H31" s="35">
        <f t="shared" si="2"/>
        <v>608771</v>
      </c>
      <c r="I31" s="36"/>
    </row>
    <row r="32" spans="1:9" ht="39.75" customHeight="1" x14ac:dyDescent="0.2">
      <c r="A32" s="33">
        <v>31</v>
      </c>
      <c r="B32" s="45" t="s">
        <v>105</v>
      </c>
      <c r="C32" s="43">
        <v>45493</v>
      </c>
      <c r="D32" s="34" t="s">
        <v>20</v>
      </c>
      <c r="E32" s="52" t="s">
        <v>111</v>
      </c>
      <c r="F32" s="35">
        <v>743090</v>
      </c>
      <c r="G32" s="35">
        <v>59447</v>
      </c>
      <c r="H32" s="35">
        <f t="shared" si="1"/>
        <v>802537</v>
      </c>
      <c r="I32" s="36"/>
    </row>
    <row r="33" spans="1:9" ht="39.75" customHeight="1" x14ac:dyDescent="0.2">
      <c r="A33" s="33">
        <v>32</v>
      </c>
      <c r="B33" s="45" t="s">
        <v>106</v>
      </c>
      <c r="C33" s="43">
        <v>45493</v>
      </c>
      <c r="D33" s="34" t="s">
        <v>15</v>
      </c>
      <c r="E33" s="52" t="s">
        <v>111</v>
      </c>
      <c r="F33" s="35">
        <v>38696</v>
      </c>
      <c r="G33" s="35">
        <v>3096</v>
      </c>
      <c r="H33" s="35">
        <f t="shared" si="1"/>
        <v>41792</v>
      </c>
      <c r="I33" s="36"/>
    </row>
    <row r="34" spans="1:9" ht="39.75" customHeight="1" x14ac:dyDescent="0.2">
      <c r="A34" s="33">
        <v>33</v>
      </c>
      <c r="B34" s="45" t="s">
        <v>107</v>
      </c>
      <c r="C34" s="43">
        <v>45493</v>
      </c>
      <c r="D34" s="34" t="s">
        <v>21</v>
      </c>
      <c r="E34" s="52" t="s">
        <v>111</v>
      </c>
      <c r="F34" s="35">
        <v>553998</v>
      </c>
      <c r="G34" s="35">
        <v>44320</v>
      </c>
      <c r="H34" s="35">
        <f t="shared" si="1"/>
        <v>598318</v>
      </c>
      <c r="I34" s="36"/>
    </row>
    <row r="35" spans="1:9" ht="39.75" customHeight="1" x14ac:dyDescent="0.2">
      <c r="A35" s="33">
        <v>34</v>
      </c>
      <c r="B35" s="45" t="s">
        <v>108</v>
      </c>
      <c r="C35" s="43">
        <v>45493</v>
      </c>
      <c r="D35" s="34" t="s">
        <v>32</v>
      </c>
      <c r="E35" s="52" t="s">
        <v>111</v>
      </c>
      <c r="F35" s="35">
        <v>335766</v>
      </c>
      <c r="G35" s="35">
        <v>26861</v>
      </c>
      <c r="H35" s="35">
        <f t="shared" si="1"/>
        <v>362627</v>
      </c>
      <c r="I35" s="36"/>
    </row>
    <row r="36" spans="1:9" ht="18.75" customHeight="1" x14ac:dyDescent="0.2">
      <c r="A36" s="37"/>
      <c r="B36" s="37"/>
      <c r="C36" s="39"/>
      <c r="D36" s="77" t="s">
        <v>27</v>
      </c>
      <c r="E36" s="78"/>
      <c r="F36" s="78"/>
      <c r="G36" s="79"/>
      <c r="H36" s="40">
        <f>SUM(H2:H35)</f>
        <v>10310967</v>
      </c>
      <c r="I36" s="38"/>
    </row>
    <row r="37" spans="1:9" ht="18.75" customHeight="1" x14ac:dyDescent="0.2">
      <c r="H37" s="32"/>
    </row>
    <row r="38" spans="1:9" ht="18.75" customHeight="1" x14ac:dyDescent="0.2">
      <c r="B38" s="41"/>
      <c r="H38" s="32"/>
    </row>
    <row r="39" spans="1:9" ht="18.75" customHeight="1" x14ac:dyDescent="0.2">
      <c r="B39" s="41"/>
    </row>
    <row r="40" spans="1:9" ht="18.75" customHeight="1" x14ac:dyDescent="0.2">
      <c r="B40" s="41"/>
      <c r="F40" s="44"/>
      <c r="G40" s="44"/>
    </row>
    <row r="41" spans="1:9" ht="18.75" customHeight="1" x14ac:dyDescent="0.2">
      <c r="B41" s="41"/>
    </row>
    <row r="42" spans="1:9" ht="18.75" customHeight="1" x14ac:dyDescent="0.2">
      <c r="B42" s="41"/>
    </row>
    <row r="43" spans="1:9" ht="18.75" customHeight="1" x14ac:dyDescent="0.2">
      <c r="B43" s="41"/>
    </row>
    <row r="44" spans="1:9" ht="18.75" customHeight="1" x14ac:dyDescent="0.2">
      <c r="B44" s="41"/>
    </row>
    <row r="45" spans="1:9" ht="18.75" customHeight="1" x14ac:dyDescent="0.2">
      <c r="B45" s="41"/>
    </row>
    <row r="46" spans="1:9" ht="18.75" customHeight="1" x14ac:dyDescent="0.2">
      <c r="B46" s="41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</sheetData>
  <autoFilter ref="A1:J36"/>
  <mergeCells count="1">
    <mergeCell ref="D36:G36"/>
  </mergeCells>
  <conditionalFormatting sqref="B69:B1048576 B1:B37">
    <cfRule type="duplicateValues" dxfId="6" priority="6"/>
  </conditionalFormatting>
  <conditionalFormatting sqref="B69:B1048576">
    <cfRule type="duplicateValues" dxfId="5" priority="1"/>
  </conditionalFormatting>
  <conditionalFormatting sqref="B2:B35">
    <cfRule type="duplicateValues" dxfId="4" priority="5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6.425781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5" t="s">
        <v>11</v>
      </c>
      <c r="B1" s="56" t="s">
        <v>12</v>
      </c>
      <c r="C1" s="56" t="s">
        <v>35</v>
      </c>
      <c r="D1" s="56" t="s">
        <v>36</v>
      </c>
      <c r="E1" s="57" t="s">
        <v>37</v>
      </c>
      <c r="F1" s="56" t="s">
        <v>38</v>
      </c>
      <c r="G1" s="57" t="s">
        <v>0</v>
      </c>
      <c r="H1" s="57" t="s">
        <v>39</v>
      </c>
      <c r="I1" s="56" t="s">
        <v>40</v>
      </c>
      <c r="J1" s="56" t="s">
        <v>41</v>
      </c>
      <c r="K1" s="58" t="s">
        <v>42</v>
      </c>
    </row>
    <row r="2" spans="1:11" x14ac:dyDescent="0.25">
      <c r="A2" s="59">
        <v>45309</v>
      </c>
      <c r="B2" s="60">
        <v>3673</v>
      </c>
      <c r="C2" s="61" t="s">
        <v>43</v>
      </c>
      <c r="D2" s="61" t="s">
        <v>19</v>
      </c>
      <c r="E2" s="62">
        <v>2990360</v>
      </c>
      <c r="F2" s="63" t="s">
        <v>44</v>
      </c>
      <c r="G2" s="62">
        <v>239229</v>
      </c>
      <c r="H2" s="62">
        <v>3229589</v>
      </c>
      <c r="I2" s="61" t="s">
        <v>19</v>
      </c>
      <c r="J2" s="61" t="s">
        <v>45</v>
      </c>
      <c r="K2" s="64">
        <v>45339</v>
      </c>
    </row>
    <row r="3" spans="1:11" x14ac:dyDescent="0.25">
      <c r="A3" s="59">
        <v>45311</v>
      </c>
      <c r="B3" s="60">
        <v>4192</v>
      </c>
      <c r="C3" s="61" t="s">
        <v>43</v>
      </c>
      <c r="D3" s="61" t="s">
        <v>46</v>
      </c>
      <c r="E3" s="62">
        <v>444230</v>
      </c>
      <c r="F3" s="63" t="s">
        <v>44</v>
      </c>
      <c r="G3" s="62">
        <v>35538</v>
      </c>
      <c r="H3" s="62">
        <v>479768</v>
      </c>
      <c r="I3" s="61" t="s">
        <v>13</v>
      </c>
      <c r="J3" s="61" t="s">
        <v>47</v>
      </c>
      <c r="K3" s="64">
        <v>45341</v>
      </c>
    </row>
    <row r="4" spans="1:11" x14ac:dyDescent="0.25">
      <c r="A4" s="59">
        <v>45315</v>
      </c>
      <c r="B4" s="60">
        <v>4456</v>
      </c>
      <c r="C4" s="61" t="s">
        <v>43</v>
      </c>
      <c r="D4" s="61" t="s">
        <v>19</v>
      </c>
      <c r="E4" s="62">
        <v>911240</v>
      </c>
      <c r="F4" s="63" t="s">
        <v>44</v>
      </c>
      <c r="G4" s="62">
        <v>72899</v>
      </c>
      <c r="H4" s="62">
        <v>984139</v>
      </c>
      <c r="I4" s="61" t="s">
        <v>19</v>
      </c>
      <c r="J4" s="61" t="s">
        <v>45</v>
      </c>
      <c r="K4" s="64">
        <v>45345</v>
      </c>
    </row>
    <row r="5" spans="1:11" x14ac:dyDescent="0.25">
      <c r="A5" s="59">
        <v>45317</v>
      </c>
      <c r="B5" s="60">
        <v>5699</v>
      </c>
      <c r="C5" s="61" t="s">
        <v>43</v>
      </c>
      <c r="D5" s="61" t="s">
        <v>19</v>
      </c>
      <c r="E5" s="62">
        <v>1483790</v>
      </c>
      <c r="F5" s="63" t="s">
        <v>44</v>
      </c>
      <c r="G5" s="62">
        <v>118703</v>
      </c>
      <c r="H5" s="62">
        <v>1602493</v>
      </c>
      <c r="I5" s="61" t="s">
        <v>19</v>
      </c>
      <c r="J5" s="61" t="s">
        <v>45</v>
      </c>
      <c r="K5" s="64">
        <v>45347</v>
      </c>
    </row>
    <row r="6" spans="1:11" x14ac:dyDescent="0.25">
      <c r="A6" s="59">
        <v>45320</v>
      </c>
      <c r="B6" s="60">
        <v>5972</v>
      </c>
      <c r="C6" s="61" t="s">
        <v>43</v>
      </c>
      <c r="D6" s="61" t="s">
        <v>48</v>
      </c>
      <c r="E6" s="62">
        <v>30277420</v>
      </c>
      <c r="F6" s="63" t="s">
        <v>44</v>
      </c>
      <c r="G6" s="62">
        <v>2422194</v>
      </c>
      <c r="H6" s="62">
        <v>32699614</v>
      </c>
      <c r="I6" s="61" t="s">
        <v>13</v>
      </c>
      <c r="J6" s="61" t="s">
        <v>47</v>
      </c>
      <c r="K6" s="64">
        <v>45350</v>
      </c>
    </row>
    <row r="7" spans="1:11" x14ac:dyDescent="0.25">
      <c r="A7" s="59">
        <v>45324</v>
      </c>
      <c r="B7" s="60">
        <v>7184</v>
      </c>
      <c r="C7" s="61" t="s">
        <v>43</v>
      </c>
      <c r="D7" s="61" t="s">
        <v>46</v>
      </c>
      <c r="E7" s="62">
        <v>888460</v>
      </c>
      <c r="F7" s="63" t="s">
        <v>44</v>
      </c>
      <c r="G7" s="62">
        <v>71077</v>
      </c>
      <c r="H7" s="62">
        <v>959537</v>
      </c>
      <c r="I7" s="61" t="s">
        <v>13</v>
      </c>
      <c r="J7" s="61" t="s">
        <v>47</v>
      </c>
      <c r="K7" s="64">
        <v>45354</v>
      </c>
    </row>
    <row r="8" spans="1:11" x14ac:dyDescent="0.25">
      <c r="A8" s="59">
        <v>45324</v>
      </c>
      <c r="B8" s="60">
        <v>7234</v>
      </c>
      <c r="C8" s="61" t="s">
        <v>43</v>
      </c>
      <c r="D8" s="61" t="s">
        <v>48</v>
      </c>
      <c r="E8" s="62">
        <v>4442300</v>
      </c>
      <c r="F8" s="63" t="s">
        <v>44</v>
      </c>
      <c r="G8" s="62">
        <v>355384</v>
      </c>
      <c r="H8" s="62">
        <v>4797684</v>
      </c>
      <c r="I8" s="61" t="s">
        <v>13</v>
      </c>
      <c r="J8" s="61" t="s">
        <v>47</v>
      </c>
      <c r="K8" s="64">
        <v>45354</v>
      </c>
    </row>
    <row r="9" spans="1:11" x14ac:dyDescent="0.25">
      <c r="A9" s="59">
        <v>45327</v>
      </c>
      <c r="B9" s="60">
        <v>7404</v>
      </c>
      <c r="C9" s="61" t="s">
        <v>43</v>
      </c>
      <c r="D9" s="61" t="s">
        <v>33</v>
      </c>
      <c r="E9" s="62">
        <v>3599400</v>
      </c>
      <c r="F9" s="63" t="s">
        <v>44</v>
      </c>
      <c r="G9" s="62">
        <v>287952</v>
      </c>
      <c r="H9" s="62">
        <v>3887352</v>
      </c>
      <c r="I9" s="61" t="s">
        <v>33</v>
      </c>
      <c r="J9" s="61" t="s">
        <v>49</v>
      </c>
      <c r="K9" s="64">
        <v>45357</v>
      </c>
    </row>
    <row r="10" spans="1:11" x14ac:dyDescent="0.25">
      <c r="A10" s="59">
        <v>45460</v>
      </c>
      <c r="B10" s="60">
        <v>29278</v>
      </c>
      <c r="C10" s="61" t="s">
        <v>43</v>
      </c>
      <c r="D10" s="61" t="s">
        <v>19</v>
      </c>
      <c r="E10" s="62">
        <v>2322015</v>
      </c>
      <c r="F10" s="63" t="s">
        <v>44</v>
      </c>
      <c r="G10" s="62">
        <v>185761</v>
      </c>
      <c r="H10" s="62">
        <v>2507776</v>
      </c>
      <c r="I10" s="61" t="s">
        <v>19</v>
      </c>
      <c r="J10" s="61" t="s">
        <v>45</v>
      </c>
      <c r="K10" s="64">
        <v>45490</v>
      </c>
    </row>
    <row r="11" spans="1:11" x14ac:dyDescent="0.25">
      <c r="A11" s="59">
        <v>45460</v>
      </c>
      <c r="B11" s="60">
        <v>29318</v>
      </c>
      <c r="C11" s="61" t="s">
        <v>43</v>
      </c>
      <c r="D11" s="61" t="s">
        <v>58</v>
      </c>
      <c r="E11" s="62">
        <v>595330</v>
      </c>
      <c r="F11" s="63" t="s">
        <v>44</v>
      </c>
      <c r="G11" s="62">
        <v>47626</v>
      </c>
      <c r="H11" s="62">
        <v>642956</v>
      </c>
      <c r="I11" s="61" t="s">
        <v>15</v>
      </c>
      <c r="J11" s="61" t="s">
        <v>54</v>
      </c>
      <c r="K11" s="64">
        <v>45490</v>
      </c>
    </row>
    <row r="12" spans="1:11" x14ac:dyDescent="0.25">
      <c r="A12" s="59">
        <v>45460</v>
      </c>
      <c r="B12" s="60">
        <v>29341</v>
      </c>
      <c r="C12" s="61" t="s">
        <v>43</v>
      </c>
      <c r="D12" s="61" t="s">
        <v>14</v>
      </c>
      <c r="E12" s="62">
        <v>777406</v>
      </c>
      <c r="F12" s="63" t="s">
        <v>44</v>
      </c>
      <c r="G12" s="62">
        <v>62192</v>
      </c>
      <c r="H12" s="62">
        <v>839598</v>
      </c>
      <c r="I12" s="61" t="s">
        <v>14</v>
      </c>
      <c r="J12" s="61" t="s">
        <v>53</v>
      </c>
      <c r="K12" s="64">
        <v>45490</v>
      </c>
    </row>
    <row r="13" spans="1:11" x14ac:dyDescent="0.25">
      <c r="A13" s="59">
        <v>45460</v>
      </c>
      <c r="B13" s="60">
        <v>29342</v>
      </c>
      <c r="C13" s="61" t="s">
        <v>43</v>
      </c>
      <c r="D13" s="61" t="s">
        <v>16</v>
      </c>
      <c r="E13" s="62">
        <v>2858040</v>
      </c>
      <c r="F13" s="63" t="s">
        <v>44</v>
      </c>
      <c r="G13" s="62">
        <v>228643</v>
      </c>
      <c r="H13" s="62">
        <v>3086683</v>
      </c>
      <c r="I13" s="61" t="s">
        <v>16</v>
      </c>
      <c r="J13" s="61" t="s">
        <v>50</v>
      </c>
      <c r="K13" s="64">
        <v>45490</v>
      </c>
    </row>
    <row r="14" spans="1:11" x14ac:dyDescent="0.25">
      <c r="A14" s="59">
        <v>45460</v>
      </c>
      <c r="B14" s="60">
        <v>29343</v>
      </c>
      <c r="C14" s="61" t="s">
        <v>43</v>
      </c>
      <c r="D14" s="61" t="s">
        <v>20</v>
      </c>
      <c r="E14" s="62">
        <v>4525420</v>
      </c>
      <c r="F14" s="63" t="s">
        <v>44</v>
      </c>
      <c r="G14" s="62">
        <v>362034</v>
      </c>
      <c r="H14" s="62">
        <v>4887454</v>
      </c>
      <c r="I14" s="61" t="s">
        <v>20</v>
      </c>
      <c r="J14" s="61" t="s">
        <v>51</v>
      </c>
      <c r="K14" s="64">
        <v>45490</v>
      </c>
    </row>
    <row r="15" spans="1:11" x14ac:dyDescent="0.25">
      <c r="A15" s="59">
        <v>45462</v>
      </c>
      <c r="B15" s="60">
        <v>29463</v>
      </c>
      <c r="C15" s="61" t="s">
        <v>43</v>
      </c>
      <c r="D15" s="61" t="s">
        <v>19</v>
      </c>
      <c r="E15" s="62">
        <v>1190660</v>
      </c>
      <c r="F15" s="63" t="s">
        <v>44</v>
      </c>
      <c r="G15" s="62">
        <v>95253</v>
      </c>
      <c r="H15" s="62">
        <v>1285913</v>
      </c>
      <c r="I15" s="61" t="s">
        <v>19</v>
      </c>
      <c r="J15" s="61" t="s">
        <v>45</v>
      </c>
      <c r="K15" s="64">
        <v>45492</v>
      </c>
    </row>
    <row r="16" spans="1:11" x14ac:dyDescent="0.25">
      <c r="A16" s="59">
        <v>45462</v>
      </c>
      <c r="B16" s="60">
        <v>29522</v>
      </c>
      <c r="C16" s="61" t="s">
        <v>43</v>
      </c>
      <c r="D16" s="61" t="s">
        <v>59</v>
      </c>
      <c r="E16" s="62">
        <v>1110580</v>
      </c>
      <c r="F16" s="63" t="s">
        <v>44</v>
      </c>
      <c r="G16" s="62">
        <v>88846</v>
      </c>
      <c r="H16" s="62">
        <v>1199426</v>
      </c>
      <c r="I16" s="61" t="s">
        <v>32</v>
      </c>
      <c r="J16" s="61" t="s">
        <v>55</v>
      </c>
      <c r="K16" s="64">
        <v>45492</v>
      </c>
    </row>
    <row r="17" spans="1:11" x14ac:dyDescent="0.25">
      <c r="A17" s="59">
        <v>45467</v>
      </c>
      <c r="B17" s="60">
        <v>30771</v>
      </c>
      <c r="C17" s="61" t="s">
        <v>43</v>
      </c>
      <c r="D17" s="61" t="s">
        <v>14</v>
      </c>
      <c r="E17" s="62">
        <v>777406</v>
      </c>
      <c r="F17" s="63" t="s">
        <v>44</v>
      </c>
      <c r="G17" s="62">
        <v>62192</v>
      </c>
      <c r="H17" s="62">
        <v>839598</v>
      </c>
      <c r="I17" s="61" t="s">
        <v>14</v>
      </c>
      <c r="J17" s="61" t="s">
        <v>53</v>
      </c>
      <c r="K17" s="64">
        <v>45497</v>
      </c>
    </row>
    <row r="18" spans="1:11" x14ac:dyDescent="0.25">
      <c r="A18" s="59">
        <v>45467</v>
      </c>
      <c r="B18" s="60">
        <v>30772</v>
      </c>
      <c r="C18" s="61" t="s">
        <v>43</v>
      </c>
      <c r="D18" s="61" t="s">
        <v>16</v>
      </c>
      <c r="E18" s="62">
        <v>2381320</v>
      </c>
      <c r="F18" s="63" t="s">
        <v>44</v>
      </c>
      <c r="G18" s="62">
        <v>190506</v>
      </c>
      <c r="H18" s="62">
        <v>2571826</v>
      </c>
      <c r="I18" s="61" t="s">
        <v>16</v>
      </c>
      <c r="J18" s="61" t="s">
        <v>50</v>
      </c>
      <c r="K18" s="64">
        <v>45497</v>
      </c>
    </row>
    <row r="19" spans="1:11" x14ac:dyDescent="0.25">
      <c r="A19" s="59">
        <v>45467</v>
      </c>
      <c r="B19" s="60">
        <v>30773</v>
      </c>
      <c r="C19" s="61" t="s">
        <v>43</v>
      </c>
      <c r="D19" s="61" t="s">
        <v>21</v>
      </c>
      <c r="E19" s="62">
        <v>4563950</v>
      </c>
      <c r="F19" s="63" t="s">
        <v>44</v>
      </c>
      <c r="G19" s="62">
        <v>365116</v>
      </c>
      <c r="H19" s="62">
        <v>4929066</v>
      </c>
      <c r="I19" s="61" t="s">
        <v>21</v>
      </c>
      <c r="J19" s="61" t="s">
        <v>56</v>
      </c>
      <c r="K19" s="64">
        <v>45497</v>
      </c>
    </row>
    <row r="20" spans="1:11" x14ac:dyDescent="0.25">
      <c r="A20" s="59">
        <v>45469</v>
      </c>
      <c r="B20" s="60">
        <v>30910</v>
      </c>
      <c r="C20" s="61" t="s">
        <v>43</v>
      </c>
      <c r="D20" s="61" t="s">
        <v>60</v>
      </c>
      <c r="E20" s="62">
        <v>761994</v>
      </c>
      <c r="F20" s="63" t="s">
        <v>44</v>
      </c>
      <c r="G20" s="62">
        <v>60960</v>
      </c>
      <c r="H20" s="62">
        <v>822954</v>
      </c>
      <c r="I20" s="61" t="s">
        <v>17</v>
      </c>
      <c r="J20" s="61" t="s">
        <v>52</v>
      </c>
      <c r="K20" s="64">
        <v>45499</v>
      </c>
    </row>
    <row r="21" spans="1:11" x14ac:dyDescent="0.25">
      <c r="A21" s="59">
        <v>45469</v>
      </c>
      <c r="B21" s="60">
        <v>30917</v>
      </c>
      <c r="C21" s="61" t="s">
        <v>43</v>
      </c>
      <c r="D21" s="61" t="s">
        <v>17</v>
      </c>
      <c r="E21" s="62">
        <v>980257</v>
      </c>
      <c r="F21" s="63" t="s">
        <v>44</v>
      </c>
      <c r="G21" s="62">
        <v>78421</v>
      </c>
      <c r="H21" s="62">
        <v>1058678</v>
      </c>
      <c r="I21" s="61" t="s">
        <v>17</v>
      </c>
      <c r="J21" s="61" t="s">
        <v>52</v>
      </c>
      <c r="K21" s="64">
        <v>45499</v>
      </c>
    </row>
    <row r="22" spans="1:11" x14ac:dyDescent="0.25">
      <c r="A22" s="59">
        <v>45471</v>
      </c>
      <c r="B22" s="60">
        <v>31793</v>
      </c>
      <c r="C22" s="61" t="s">
        <v>43</v>
      </c>
      <c r="D22" s="61" t="s">
        <v>19</v>
      </c>
      <c r="E22" s="62">
        <v>1072050</v>
      </c>
      <c r="F22" s="63" t="s">
        <v>44</v>
      </c>
      <c r="G22" s="62">
        <v>85764</v>
      </c>
      <c r="H22" s="62">
        <v>1157814</v>
      </c>
      <c r="I22" s="61" t="s">
        <v>19</v>
      </c>
      <c r="J22" s="61" t="s">
        <v>45</v>
      </c>
      <c r="K22" s="64">
        <v>45501</v>
      </c>
    </row>
    <row r="23" spans="1:11" x14ac:dyDescent="0.25">
      <c r="A23" s="59">
        <v>45499</v>
      </c>
      <c r="B23" s="60">
        <v>1073</v>
      </c>
      <c r="C23" s="61" t="s">
        <v>135</v>
      </c>
      <c r="D23" s="61" t="s">
        <v>136</v>
      </c>
      <c r="E23" s="62">
        <v>-865346</v>
      </c>
      <c r="F23" s="63" t="s">
        <v>44</v>
      </c>
      <c r="G23" s="62">
        <v>-69227</v>
      </c>
      <c r="H23" s="62">
        <v>-934573</v>
      </c>
      <c r="I23" s="61" t="s">
        <v>17</v>
      </c>
      <c r="J23" s="61" t="s">
        <v>52</v>
      </c>
      <c r="K23" s="64">
        <v>45529</v>
      </c>
    </row>
    <row r="24" spans="1:11" x14ac:dyDescent="0.25">
      <c r="A24" s="59">
        <v>45495</v>
      </c>
      <c r="B24" s="60">
        <v>4044</v>
      </c>
      <c r="D24" s="61" t="s">
        <v>110</v>
      </c>
      <c r="E24" s="62">
        <v>-952690</v>
      </c>
      <c r="F24" s="63" t="s">
        <v>44</v>
      </c>
      <c r="G24" s="65">
        <v>-76215</v>
      </c>
      <c r="H24" s="62">
        <v>-1028905</v>
      </c>
      <c r="I24" s="61" t="s">
        <v>13</v>
      </c>
      <c r="J24" s="61" t="s">
        <v>47</v>
      </c>
      <c r="K24" s="64">
        <v>45525</v>
      </c>
    </row>
    <row r="25" spans="1:11" x14ac:dyDescent="0.25">
      <c r="A25" s="59">
        <v>45474</v>
      </c>
      <c r="B25" s="61" t="s">
        <v>64</v>
      </c>
      <c r="C25" s="61" t="s">
        <v>43</v>
      </c>
      <c r="D25" s="61" t="s">
        <v>137</v>
      </c>
      <c r="E25" s="62">
        <v>1110580</v>
      </c>
      <c r="F25" s="63" t="s">
        <v>44</v>
      </c>
      <c r="G25" s="62">
        <v>88846</v>
      </c>
      <c r="H25" s="62">
        <v>1199426</v>
      </c>
      <c r="I25" s="61" t="s">
        <v>18</v>
      </c>
      <c r="J25" s="61" t="s">
        <v>57</v>
      </c>
      <c r="K25" s="64">
        <v>45504</v>
      </c>
    </row>
    <row r="26" spans="1:11" x14ac:dyDescent="0.25">
      <c r="A26" s="59">
        <v>45474</v>
      </c>
      <c r="B26" s="61" t="s">
        <v>65</v>
      </c>
      <c r="C26" s="61" t="s">
        <v>43</v>
      </c>
      <c r="D26" s="61" t="s">
        <v>138</v>
      </c>
      <c r="E26" s="62">
        <v>1190660</v>
      </c>
      <c r="F26" s="63" t="s">
        <v>44</v>
      </c>
      <c r="G26" s="62">
        <v>95253</v>
      </c>
      <c r="H26" s="62">
        <v>1285913</v>
      </c>
      <c r="I26" s="61" t="s">
        <v>15</v>
      </c>
      <c r="J26" s="61" t="s">
        <v>54</v>
      </c>
      <c r="K26" s="64">
        <v>45504</v>
      </c>
    </row>
    <row r="27" spans="1:11" x14ac:dyDescent="0.25">
      <c r="A27" s="59">
        <v>45474</v>
      </c>
      <c r="B27" s="61" t="s">
        <v>66</v>
      </c>
      <c r="C27" s="61" t="s">
        <v>43</v>
      </c>
      <c r="D27" s="61" t="s">
        <v>139</v>
      </c>
      <c r="E27" s="62">
        <v>1190660</v>
      </c>
      <c r="F27" s="63" t="s">
        <v>44</v>
      </c>
      <c r="G27" s="62">
        <v>95253</v>
      </c>
      <c r="H27" s="62">
        <v>1285913</v>
      </c>
      <c r="I27" s="61" t="s">
        <v>32</v>
      </c>
      <c r="J27" s="61" t="s">
        <v>55</v>
      </c>
      <c r="K27" s="64">
        <v>45504</v>
      </c>
    </row>
    <row r="28" spans="1:11" x14ac:dyDescent="0.25">
      <c r="A28" s="59">
        <v>45474</v>
      </c>
      <c r="B28" s="61" t="s">
        <v>67</v>
      </c>
      <c r="C28" s="61" t="s">
        <v>43</v>
      </c>
      <c r="D28" s="61" t="s">
        <v>14</v>
      </c>
      <c r="E28" s="62">
        <v>1531694</v>
      </c>
      <c r="F28" s="63" t="s">
        <v>44</v>
      </c>
      <c r="G28" s="62">
        <v>122536</v>
      </c>
      <c r="H28" s="62">
        <v>1654230</v>
      </c>
      <c r="I28" s="61" t="s">
        <v>14</v>
      </c>
      <c r="J28" s="61" t="s">
        <v>53</v>
      </c>
      <c r="K28" s="64">
        <v>45504</v>
      </c>
    </row>
    <row r="29" spans="1:11" x14ac:dyDescent="0.25">
      <c r="A29" s="59">
        <v>45474</v>
      </c>
      <c r="B29" s="61" t="s">
        <v>68</v>
      </c>
      <c r="C29" s="61" t="s">
        <v>43</v>
      </c>
      <c r="D29" s="61" t="s">
        <v>20</v>
      </c>
      <c r="E29" s="62">
        <v>2381320</v>
      </c>
      <c r="F29" s="63" t="s">
        <v>44</v>
      </c>
      <c r="G29" s="62">
        <v>190506</v>
      </c>
      <c r="H29" s="62">
        <v>2571826</v>
      </c>
      <c r="I29" s="61" t="s">
        <v>20</v>
      </c>
      <c r="J29" s="61" t="s">
        <v>51</v>
      </c>
      <c r="K29" s="64">
        <v>45504</v>
      </c>
    </row>
    <row r="30" spans="1:11" x14ac:dyDescent="0.25">
      <c r="A30" s="59">
        <v>45475</v>
      </c>
      <c r="B30" s="61" t="s">
        <v>69</v>
      </c>
      <c r="C30" s="61" t="s">
        <v>43</v>
      </c>
      <c r="D30" s="61" t="s">
        <v>48</v>
      </c>
      <c r="E30" s="62">
        <v>3968620</v>
      </c>
      <c r="F30" s="63" t="s">
        <v>44</v>
      </c>
      <c r="G30" s="62">
        <v>317490</v>
      </c>
      <c r="H30" s="62">
        <v>4286110</v>
      </c>
      <c r="I30" s="61" t="s">
        <v>13</v>
      </c>
      <c r="J30" s="61" t="s">
        <v>47</v>
      </c>
      <c r="K30" s="64">
        <v>45505</v>
      </c>
    </row>
    <row r="31" spans="1:11" x14ac:dyDescent="0.25">
      <c r="A31" s="59">
        <v>45478</v>
      </c>
      <c r="B31" s="61" t="s">
        <v>70</v>
      </c>
      <c r="C31" s="61" t="s">
        <v>43</v>
      </c>
      <c r="D31" s="61" t="s">
        <v>14</v>
      </c>
      <c r="E31" s="62">
        <v>777406</v>
      </c>
      <c r="F31" s="63" t="s">
        <v>44</v>
      </c>
      <c r="G31" s="62">
        <v>62192</v>
      </c>
      <c r="H31" s="62">
        <v>839598</v>
      </c>
      <c r="I31" s="61" t="s">
        <v>14</v>
      </c>
      <c r="J31" s="61" t="s">
        <v>53</v>
      </c>
      <c r="K31" s="64">
        <v>45508</v>
      </c>
    </row>
    <row r="32" spans="1:11" x14ac:dyDescent="0.25">
      <c r="A32" s="59">
        <v>45481</v>
      </c>
      <c r="B32" s="61" t="s">
        <v>71</v>
      </c>
      <c r="C32" s="61" t="s">
        <v>43</v>
      </c>
      <c r="D32" s="61" t="s">
        <v>19</v>
      </c>
      <c r="E32" s="62">
        <v>1131355</v>
      </c>
      <c r="F32" s="63" t="s">
        <v>44</v>
      </c>
      <c r="G32" s="62">
        <v>90508</v>
      </c>
      <c r="H32" s="62">
        <v>1221863</v>
      </c>
      <c r="I32" s="61" t="s">
        <v>19</v>
      </c>
      <c r="J32" s="61" t="s">
        <v>45</v>
      </c>
      <c r="K32" s="64">
        <v>45511</v>
      </c>
    </row>
    <row r="33" spans="1:11" x14ac:dyDescent="0.25">
      <c r="A33" s="59">
        <v>45481</v>
      </c>
      <c r="B33" s="61" t="s">
        <v>72</v>
      </c>
      <c r="C33" s="61" t="s">
        <v>43</v>
      </c>
      <c r="D33" s="61" t="s">
        <v>140</v>
      </c>
      <c r="E33" s="62">
        <v>2452794</v>
      </c>
      <c r="F33" s="63" t="s">
        <v>44</v>
      </c>
      <c r="G33" s="62">
        <v>196224</v>
      </c>
      <c r="H33" s="62">
        <v>2649018</v>
      </c>
      <c r="I33" s="61" t="s">
        <v>32</v>
      </c>
      <c r="J33" s="61" t="s">
        <v>55</v>
      </c>
      <c r="K33" s="64">
        <v>45511</v>
      </c>
    </row>
    <row r="34" spans="1:11" x14ac:dyDescent="0.25">
      <c r="A34" s="59">
        <v>45481</v>
      </c>
      <c r="B34" s="61" t="s">
        <v>73</v>
      </c>
      <c r="C34" s="61" t="s">
        <v>43</v>
      </c>
      <c r="D34" s="61" t="s">
        <v>14</v>
      </c>
      <c r="E34" s="62">
        <v>777406</v>
      </c>
      <c r="F34" s="63" t="s">
        <v>44</v>
      </c>
      <c r="G34" s="62">
        <v>62192</v>
      </c>
      <c r="H34" s="62">
        <v>839598</v>
      </c>
      <c r="I34" s="61" t="s">
        <v>14</v>
      </c>
      <c r="J34" s="61" t="s">
        <v>53</v>
      </c>
      <c r="K34" s="64">
        <v>45511</v>
      </c>
    </row>
    <row r="35" spans="1:11" x14ac:dyDescent="0.25">
      <c r="A35" s="59">
        <v>45481</v>
      </c>
      <c r="B35" s="61" t="s">
        <v>74</v>
      </c>
      <c r="C35" s="61" t="s">
        <v>43</v>
      </c>
      <c r="D35" s="61" t="s">
        <v>16</v>
      </c>
      <c r="E35" s="62">
        <v>1726685</v>
      </c>
      <c r="F35" s="63" t="s">
        <v>44</v>
      </c>
      <c r="G35" s="62">
        <v>138135</v>
      </c>
      <c r="H35" s="62">
        <v>1864820</v>
      </c>
      <c r="I35" s="61" t="s">
        <v>16</v>
      </c>
      <c r="J35" s="61" t="s">
        <v>50</v>
      </c>
      <c r="K35" s="64">
        <v>45511</v>
      </c>
    </row>
    <row r="36" spans="1:11" x14ac:dyDescent="0.25">
      <c r="A36" s="59">
        <v>45481</v>
      </c>
      <c r="B36" s="61" t="s">
        <v>75</v>
      </c>
      <c r="C36" s="61" t="s">
        <v>43</v>
      </c>
      <c r="D36" s="61" t="s">
        <v>20</v>
      </c>
      <c r="E36" s="62">
        <v>2917345</v>
      </c>
      <c r="F36" s="63" t="s">
        <v>44</v>
      </c>
      <c r="G36" s="62">
        <v>233388</v>
      </c>
      <c r="H36" s="62">
        <v>3150733</v>
      </c>
      <c r="I36" s="61" t="s">
        <v>20</v>
      </c>
      <c r="J36" s="61" t="s">
        <v>51</v>
      </c>
      <c r="K36" s="64">
        <v>45511</v>
      </c>
    </row>
    <row r="37" spans="1:11" x14ac:dyDescent="0.25">
      <c r="A37" s="59">
        <v>45482</v>
      </c>
      <c r="B37" s="61" t="s">
        <v>76</v>
      </c>
      <c r="C37" s="61" t="s">
        <v>43</v>
      </c>
      <c r="D37" s="61" t="s">
        <v>48</v>
      </c>
      <c r="E37" s="62">
        <v>3394065</v>
      </c>
      <c r="F37" s="63" t="s">
        <v>44</v>
      </c>
      <c r="G37" s="62">
        <v>271525</v>
      </c>
      <c r="H37" s="62">
        <v>3665590</v>
      </c>
      <c r="I37" s="61" t="s">
        <v>13</v>
      </c>
      <c r="J37" s="61" t="s">
        <v>47</v>
      </c>
      <c r="K37" s="64">
        <v>45512</v>
      </c>
    </row>
    <row r="38" spans="1:11" x14ac:dyDescent="0.25">
      <c r="A38" s="59">
        <v>45485</v>
      </c>
      <c r="B38" s="61" t="s">
        <v>77</v>
      </c>
      <c r="C38" s="61" t="s">
        <v>43</v>
      </c>
      <c r="D38" s="61" t="s">
        <v>14</v>
      </c>
      <c r="E38" s="62">
        <v>1091315</v>
      </c>
      <c r="F38" s="63" t="s">
        <v>44</v>
      </c>
      <c r="G38" s="62">
        <v>87305</v>
      </c>
      <c r="H38" s="62">
        <v>1178620</v>
      </c>
      <c r="I38" s="61" t="s">
        <v>14</v>
      </c>
      <c r="J38" s="61" t="s">
        <v>53</v>
      </c>
      <c r="K38" s="64">
        <v>45515</v>
      </c>
    </row>
    <row r="39" spans="1:11" x14ac:dyDescent="0.25">
      <c r="A39" s="59">
        <v>45488</v>
      </c>
      <c r="B39" s="61" t="s">
        <v>78</v>
      </c>
      <c r="C39" s="61" t="s">
        <v>43</v>
      </c>
      <c r="D39" s="61" t="s">
        <v>141</v>
      </c>
      <c r="E39" s="62">
        <v>1190660</v>
      </c>
      <c r="F39" s="63" t="s">
        <v>44</v>
      </c>
      <c r="G39" s="62">
        <v>95253</v>
      </c>
      <c r="H39" s="62">
        <v>1285913</v>
      </c>
      <c r="I39" s="61" t="s">
        <v>15</v>
      </c>
      <c r="J39" s="61" t="s">
        <v>54</v>
      </c>
      <c r="K39" s="64">
        <v>45518</v>
      </c>
    </row>
    <row r="40" spans="1:11" x14ac:dyDescent="0.25">
      <c r="A40" s="59">
        <v>45488</v>
      </c>
      <c r="B40" s="61" t="s">
        <v>79</v>
      </c>
      <c r="C40" s="61" t="s">
        <v>43</v>
      </c>
      <c r="D40" s="61" t="s">
        <v>142</v>
      </c>
      <c r="E40" s="62">
        <v>1110580</v>
      </c>
      <c r="F40" s="63" t="s">
        <v>44</v>
      </c>
      <c r="G40" s="62">
        <v>88846</v>
      </c>
      <c r="H40" s="62">
        <v>1199426</v>
      </c>
      <c r="I40" s="61" t="s">
        <v>32</v>
      </c>
      <c r="J40" s="61" t="s">
        <v>55</v>
      </c>
      <c r="K40" s="64">
        <v>45518</v>
      </c>
    </row>
    <row r="41" spans="1:11" x14ac:dyDescent="0.25">
      <c r="A41" s="59">
        <v>45489</v>
      </c>
      <c r="B41" s="61" t="s">
        <v>80</v>
      </c>
      <c r="C41" s="61" t="s">
        <v>43</v>
      </c>
      <c r="D41" s="61" t="s">
        <v>14</v>
      </c>
      <c r="E41" s="62">
        <v>2737920</v>
      </c>
      <c r="F41" s="63" t="s">
        <v>44</v>
      </c>
      <c r="G41" s="62">
        <v>219034</v>
      </c>
      <c r="H41" s="62">
        <v>2956954</v>
      </c>
      <c r="I41" s="61" t="s">
        <v>14</v>
      </c>
      <c r="J41" s="61" t="s">
        <v>53</v>
      </c>
      <c r="K41" s="64">
        <v>45519</v>
      </c>
    </row>
    <row r="42" spans="1:11" x14ac:dyDescent="0.25">
      <c r="A42" s="59">
        <v>45489</v>
      </c>
      <c r="B42" s="61" t="s">
        <v>81</v>
      </c>
      <c r="C42" s="61" t="s">
        <v>43</v>
      </c>
      <c r="D42" s="61" t="s">
        <v>21</v>
      </c>
      <c r="E42" s="62">
        <v>4602480</v>
      </c>
      <c r="F42" s="63" t="s">
        <v>44</v>
      </c>
      <c r="G42" s="62">
        <v>368198</v>
      </c>
      <c r="H42" s="62">
        <v>4970678</v>
      </c>
      <c r="I42" s="61" t="s">
        <v>21</v>
      </c>
      <c r="J42" s="61" t="s">
        <v>56</v>
      </c>
      <c r="K42" s="64">
        <v>45519</v>
      </c>
    </row>
    <row r="43" spans="1:11" x14ac:dyDescent="0.25">
      <c r="A43" s="59">
        <v>45489</v>
      </c>
      <c r="B43" s="61" t="s">
        <v>82</v>
      </c>
      <c r="C43" s="61" t="s">
        <v>43</v>
      </c>
      <c r="D43" s="61" t="s">
        <v>19</v>
      </c>
      <c r="E43" s="62">
        <v>1150620</v>
      </c>
      <c r="F43" s="63" t="s">
        <v>44</v>
      </c>
      <c r="G43" s="62">
        <v>92050</v>
      </c>
      <c r="H43" s="62">
        <v>1242670</v>
      </c>
      <c r="I43" s="61" t="s">
        <v>19</v>
      </c>
      <c r="J43" s="61" t="s">
        <v>45</v>
      </c>
      <c r="K43" s="64">
        <v>45519</v>
      </c>
    </row>
    <row r="44" spans="1:11" x14ac:dyDescent="0.25">
      <c r="A44" s="59">
        <v>45489</v>
      </c>
      <c r="B44" s="61" t="s">
        <v>83</v>
      </c>
      <c r="C44" s="61" t="s">
        <v>43</v>
      </c>
      <c r="D44" s="61" t="s">
        <v>48</v>
      </c>
      <c r="E44" s="62">
        <v>2896570</v>
      </c>
      <c r="F44" s="63" t="s">
        <v>44</v>
      </c>
      <c r="G44" s="62">
        <v>231726</v>
      </c>
      <c r="H44" s="62">
        <v>3128296</v>
      </c>
      <c r="I44" s="61" t="s">
        <v>13</v>
      </c>
      <c r="J44" s="61" t="s">
        <v>47</v>
      </c>
      <c r="K44" s="64">
        <v>45519</v>
      </c>
    </row>
    <row r="45" spans="1:11" x14ac:dyDescent="0.25">
      <c r="A45" s="59">
        <v>45490</v>
      </c>
      <c r="B45" s="61" t="s">
        <v>84</v>
      </c>
      <c r="C45" s="61" t="s">
        <v>43</v>
      </c>
      <c r="D45" s="61" t="s">
        <v>17</v>
      </c>
      <c r="E45" s="62">
        <v>865346</v>
      </c>
      <c r="F45" s="63" t="s">
        <v>44</v>
      </c>
      <c r="G45" s="62">
        <v>69228</v>
      </c>
      <c r="H45" s="62">
        <v>934574</v>
      </c>
      <c r="I45" s="61" t="s">
        <v>17</v>
      </c>
      <c r="J45" s="61" t="s">
        <v>52</v>
      </c>
      <c r="K45" s="64">
        <v>45520</v>
      </c>
    </row>
    <row r="46" spans="1:11" x14ac:dyDescent="0.25">
      <c r="A46" s="59">
        <v>45491</v>
      </c>
      <c r="B46" s="61" t="s">
        <v>85</v>
      </c>
      <c r="C46" s="61" t="s">
        <v>43</v>
      </c>
      <c r="D46" s="61" t="s">
        <v>33</v>
      </c>
      <c r="E46" s="62">
        <v>1646605</v>
      </c>
      <c r="F46" s="63" t="s">
        <v>44</v>
      </c>
      <c r="G46" s="62">
        <v>131728</v>
      </c>
      <c r="H46" s="62">
        <v>1778333</v>
      </c>
      <c r="I46" s="61" t="s">
        <v>33</v>
      </c>
      <c r="J46" s="61" t="s">
        <v>49</v>
      </c>
      <c r="K46" s="64">
        <v>45521</v>
      </c>
    </row>
    <row r="47" spans="1:11" x14ac:dyDescent="0.25">
      <c r="A47" s="59">
        <v>45495</v>
      </c>
      <c r="B47" s="61" t="s">
        <v>86</v>
      </c>
      <c r="C47" s="61" t="s">
        <v>43</v>
      </c>
      <c r="D47" s="61" t="s">
        <v>48</v>
      </c>
      <c r="E47" s="62">
        <v>1665870</v>
      </c>
      <c r="F47" s="63" t="s">
        <v>44</v>
      </c>
      <c r="G47" s="62">
        <v>133270</v>
      </c>
      <c r="H47" s="62">
        <v>1799140</v>
      </c>
      <c r="I47" s="61" t="s">
        <v>13</v>
      </c>
      <c r="J47" s="61" t="s">
        <v>47</v>
      </c>
      <c r="K47" s="64">
        <v>45525</v>
      </c>
    </row>
    <row r="48" spans="1:11" x14ac:dyDescent="0.25">
      <c r="A48" s="59">
        <v>45495</v>
      </c>
      <c r="B48" s="61" t="s">
        <v>87</v>
      </c>
      <c r="C48" s="61" t="s">
        <v>43</v>
      </c>
      <c r="D48" s="61" t="s">
        <v>16</v>
      </c>
      <c r="E48" s="62">
        <v>2262710</v>
      </c>
      <c r="F48" s="63" t="s">
        <v>44</v>
      </c>
      <c r="G48" s="62">
        <v>181017</v>
      </c>
      <c r="H48" s="62">
        <v>2443727</v>
      </c>
      <c r="I48" s="61" t="s">
        <v>16</v>
      </c>
      <c r="J48" s="61" t="s">
        <v>50</v>
      </c>
      <c r="K48" s="64">
        <v>45525</v>
      </c>
    </row>
    <row r="49" spans="1:11" x14ac:dyDescent="0.25">
      <c r="A49" s="59">
        <v>45495</v>
      </c>
      <c r="B49" s="61" t="s">
        <v>88</v>
      </c>
      <c r="C49" s="61" t="s">
        <v>43</v>
      </c>
      <c r="D49" s="61" t="s">
        <v>20</v>
      </c>
      <c r="E49" s="62">
        <v>1726685</v>
      </c>
      <c r="F49" s="63" t="s">
        <v>44</v>
      </c>
      <c r="G49" s="62">
        <v>138135</v>
      </c>
      <c r="H49" s="62">
        <v>1864820</v>
      </c>
      <c r="I49" s="61" t="s">
        <v>20</v>
      </c>
      <c r="J49" s="61" t="s">
        <v>51</v>
      </c>
      <c r="K49" s="64">
        <v>45525</v>
      </c>
    </row>
    <row r="50" spans="1:11" x14ac:dyDescent="0.25">
      <c r="A50" s="59">
        <v>45497</v>
      </c>
      <c r="B50" s="61" t="s">
        <v>89</v>
      </c>
      <c r="C50" s="61" t="s">
        <v>43</v>
      </c>
      <c r="D50" s="61" t="s">
        <v>143</v>
      </c>
      <c r="E50" s="62">
        <v>2452794</v>
      </c>
      <c r="F50" s="63" t="s">
        <v>44</v>
      </c>
      <c r="G50" s="62">
        <v>196224</v>
      </c>
      <c r="H50" s="62">
        <v>2649018</v>
      </c>
      <c r="I50" s="61" t="s">
        <v>32</v>
      </c>
      <c r="J50" s="61" t="s">
        <v>55</v>
      </c>
      <c r="K50" s="64">
        <v>45527</v>
      </c>
    </row>
    <row r="51" spans="1:11" x14ac:dyDescent="0.25">
      <c r="A51" s="59">
        <v>45498</v>
      </c>
      <c r="B51" s="61" t="s">
        <v>90</v>
      </c>
      <c r="C51" s="61" t="s">
        <v>43</v>
      </c>
      <c r="D51" s="61" t="s">
        <v>13</v>
      </c>
      <c r="E51" s="62">
        <v>5413884</v>
      </c>
      <c r="F51" s="63" t="s">
        <v>44</v>
      </c>
      <c r="G51" s="62">
        <v>433111</v>
      </c>
      <c r="H51" s="62">
        <v>5846995</v>
      </c>
      <c r="I51" s="61" t="s">
        <v>13</v>
      </c>
      <c r="J51" s="61" t="s">
        <v>47</v>
      </c>
      <c r="K51" s="64">
        <v>45528</v>
      </c>
    </row>
    <row r="52" spans="1:11" x14ac:dyDescent="0.25">
      <c r="A52" s="59">
        <v>45498</v>
      </c>
      <c r="B52" s="61" t="s">
        <v>91</v>
      </c>
      <c r="C52" s="61" t="s">
        <v>43</v>
      </c>
      <c r="D52" s="61" t="s">
        <v>19</v>
      </c>
      <c r="E52" s="62">
        <v>1745950</v>
      </c>
      <c r="F52" s="63" t="s">
        <v>44</v>
      </c>
      <c r="G52" s="62">
        <v>139676</v>
      </c>
      <c r="H52" s="62">
        <v>1885626</v>
      </c>
      <c r="I52" s="61" t="s">
        <v>19</v>
      </c>
      <c r="J52" s="61" t="s">
        <v>45</v>
      </c>
      <c r="K52" s="64">
        <v>45528</v>
      </c>
    </row>
    <row r="53" spans="1:11" x14ac:dyDescent="0.25">
      <c r="A53" s="59">
        <v>45499</v>
      </c>
      <c r="B53" s="61" t="s">
        <v>92</v>
      </c>
      <c r="C53" s="61" t="s">
        <v>43</v>
      </c>
      <c r="D53" s="61" t="s">
        <v>14</v>
      </c>
      <c r="E53" s="62">
        <v>555290</v>
      </c>
      <c r="F53" s="63" t="s">
        <v>44</v>
      </c>
      <c r="G53" s="62">
        <v>44423</v>
      </c>
      <c r="H53" s="62">
        <v>599713</v>
      </c>
      <c r="I53" s="61" t="s">
        <v>14</v>
      </c>
      <c r="J53" s="61" t="s">
        <v>53</v>
      </c>
      <c r="K53" s="64">
        <v>45529</v>
      </c>
    </row>
    <row r="54" spans="1:11" x14ac:dyDescent="0.25">
      <c r="A54" s="59">
        <v>45499</v>
      </c>
      <c r="B54" s="61" t="s">
        <v>93</v>
      </c>
      <c r="C54" s="61" t="s">
        <v>43</v>
      </c>
      <c r="D54" s="61" t="s">
        <v>21</v>
      </c>
      <c r="E54" s="62">
        <v>2381320</v>
      </c>
      <c r="F54" s="63" t="s">
        <v>44</v>
      </c>
      <c r="G54" s="62">
        <v>190506</v>
      </c>
      <c r="H54" s="62">
        <v>2571826</v>
      </c>
      <c r="I54" s="61" t="s">
        <v>21</v>
      </c>
      <c r="J54" s="61" t="s">
        <v>56</v>
      </c>
      <c r="K54" s="64">
        <v>45529</v>
      </c>
    </row>
    <row r="55" spans="1:11" x14ac:dyDescent="0.25">
      <c r="H55" s="62">
        <f>SUM(H2:H54)</f>
        <v>137357407</v>
      </c>
    </row>
  </sheetData>
  <conditionalFormatting sqref="B23:B24 B1:B9">
    <cfRule type="duplicateValues" dxfId="3" priority="4"/>
  </conditionalFormatting>
  <conditionalFormatting sqref="B2:B9">
    <cfRule type="duplicateValues" dxfId="2" priority="3"/>
  </conditionalFormatting>
  <conditionalFormatting sqref="B10:B22">
    <cfRule type="duplicateValues" dxfId="1" priority="2"/>
  </conditionalFormatting>
  <conditionalFormatting sqref="B25:B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2025-09-12T04:24:07Z</dcterms:modified>
</cp:coreProperties>
</file>