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Tiết'!$A$1:$H$32</definedName>
    <definedName name="_xlnm._FilterDatabase" localSheetId="2" hidden="1">'Hàng trả'!#REF!</definedName>
    <definedName name="_xlnm._FilterDatabase" localSheetId="3" hidden="1">'Hỗ trợ'!$A$1:$J$36</definedName>
    <definedName name="_xlnm.Print_Area" localSheetId="1">'Chi Tiết'!$A$1:$H$32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64" i="24" l="1"/>
  <c r="H22" i="23" l="1"/>
  <c r="H23" i="23"/>
  <c r="H24" i="23"/>
  <c r="H25" i="23"/>
  <c r="H26" i="23"/>
  <c r="H27" i="23"/>
  <c r="H28" i="23"/>
  <c r="H29" i="23"/>
  <c r="H30" i="23"/>
  <c r="H31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H4" i="23" l="1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32" i="23"/>
  <c r="H33" i="23"/>
  <c r="H34" i="23"/>
  <c r="H35" i="23"/>
  <c r="G3" i="22" l="1"/>
  <c r="G4" i="22"/>
  <c r="G5" i="22"/>
  <c r="G28" i="20" l="1"/>
  <c r="G29" i="20"/>
  <c r="G30" i="20"/>
  <c r="G31" i="20"/>
  <c r="F34" i="20" l="1"/>
  <c r="E34" i="20"/>
  <c r="G7" i="22"/>
  <c r="G3" i="20" l="1"/>
  <c r="G20" i="20"/>
  <c r="G21" i="20"/>
  <c r="G22" i="20"/>
  <c r="G23" i="20"/>
  <c r="G24" i="20"/>
  <c r="G25" i="20"/>
  <c r="G26" i="20"/>
  <c r="G27" i="20"/>
  <c r="G2" i="20"/>
  <c r="H3" i="23"/>
  <c r="H2" i="23"/>
  <c r="G6" i="22"/>
  <c r="G2" i="22"/>
  <c r="G8" i="22" l="1"/>
  <c r="H36" i="23"/>
  <c r="G32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<sst xmlns="http://schemas.openxmlformats.org/spreadsheetml/2006/main" count="516" uniqueCount="123">
  <si>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</si>
  <si>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</si>
  <si>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</si>
  <si>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</si>
  <si>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</si>
  <si>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</si>
  <si>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</si>
  <si>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</si>
  <si>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</si>
  <si>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</si>
  <si>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</si>
  <si>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</si>
  <si>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</si>
  <si>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</si>
  <si>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</si>
  <si>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</si>
  <si>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</si>
  <si>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</si>
  <si>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</si>
  <si>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</si>
  <si>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</si>
  <si>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</si>
  <si>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</si>
  <si>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</si>
  <si>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</si>
  <si>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</si>
  <si>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</si>
  <si>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</si>
  <si>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</si>
  <si>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</si>
  <si>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</si>
  <si>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</si>
  <si>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</si>
  <si>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</si>
  <si>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</si>
  <si>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CÔNG TY CỔ PHẦN TRUNG TÂM THƯƠNG MẠI LOTTE VIỆT NAM - CHI NHÁNH BÌNH DƯƠNG</t>
  </si>
  <si>
    <t>THEO DÕI CÔNG NỢ / CTY LOTTE - 30/06/2024</t>
  </si>
  <si>
    <t>Bảng kê hóa đơn tháng 06.2024</t>
  </si>
  <si>
    <t>Thanh toán tháng 06.2024</t>
  </si>
  <si>
    <t>00026379</t>
  </si>
  <si>
    <t>00026382</t>
  </si>
  <si>
    <t>00026409</t>
  </si>
  <si>
    <t>00026481</t>
  </si>
  <si>
    <t>00026482</t>
  </si>
  <si>
    <t>00026484</t>
  </si>
  <si>
    <t>00030910</t>
  </si>
  <si>
    <t>00030917</t>
  </si>
  <si>
    <t>00031793</t>
  </si>
  <si>
    <t>00000726</t>
  </si>
  <si>
    <t>00000727</t>
  </si>
  <si>
    <t>00000738</t>
  </si>
  <si>
    <t>00000739</t>
  </si>
  <si>
    <t>PHÍ DỊCH VỤ BÁN HÀNG THÁNG 5/2024</t>
  </si>
  <si>
    <t>PHÍ VẬN CHUYỂN HÀNG LẠNH THÁNG 5/2024</t>
  </si>
  <si>
    <t>Chiết khấu cơ bản tháng 05/2024 - 6.5%</t>
  </si>
  <si>
    <t>00005841</t>
  </si>
  <si>
    <t>00006968</t>
  </si>
  <si>
    <t>00003952</t>
  </si>
  <si>
    <t>00003953</t>
  </si>
  <si>
    <t>00003102</t>
  </si>
  <si>
    <t>00004475</t>
  </si>
  <si>
    <t>00004761</t>
  </si>
  <si>
    <t>00005190</t>
  </si>
  <si>
    <t>00004122</t>
  </si>
  <si>
    <t>00004337</t>
  </si>
  <si>
    <t>00004364</t>
  </si>
  <si>
    <t>00004508</t>
  </si>
  <si>
    <t>00005453</t>
  </si>
  <si>
    <t>00007335</t>
  </si>
  <si>
    <t>00004206</t>
  </si>
  <si>
    <t>00004291</t>
  </si>
  <si>
    <t>00005116</t>
  </si>
  <si>
    <t>00004588</t>
  </si>
  <si>
    <t>00003425</t>
  </si>
  <si>
    <t>00004891</t>
  </si>
  <si>
    <t>00006417</t>
  </si>
  <si>
    <t>00003405</t>
  </si>
  <si>
    <t>00000823</t>
  </si>
  <si>
    <t>00000824</t>
  </si>
  <si>
    <t>00000825</t>
  </si>
  <si>
    <t>00000826</t>
  </si>
  <si>
    <t>00000827</t>
  </si>
  <si>
    <t>00000828</t>
  </si>
  <si>
    <t>00000829</t>
  </si>
  <si>
    <t>00000831</t>
  </si>
  <si>
    <t>00000832</t>
  </si>
  <si>
    <t>00000833</t>
  </si>
  <si>
    <t>00000834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</si>
  <si>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</si>
  <si>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</si>
  <si>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</si>
  <si>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</si>
  <si>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</si>
  <si>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</si>
  <si>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</si>
  <si>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</si>
  <si>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</si>
  <si>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</si>
  <si>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</si>
  <si>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</si>
  <si>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</si>
  <si>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</si>
  <si>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</si>
  <si>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</si>
  <si>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</si>
  <si>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</si>
  <si>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0304741634-003</t>
  </si>
  <si>
    <t>0304741634-002</t>
  </si>
  <si>
    <t>Bán hàng CÔNG TY CỔ PHẦN TRUNG TÂM THƯƠNG MẠI LOTTE VIỆT NAM - CHI NHÁNH ĐỐNG ĐA theo hóa đơn 00023695</t>
  </si>
  <si>
    <t>0304741634-004</t>
  </si>
  <si>
    <t>Bán hàng CÔNG TY CỔ PHẦN TRUNG TÂM THƯƠNG MẠI LOTTE VIỆT NAM - CHI NHÁNH TÂY HỒ theo hóa đơn 00023793</t>
  </si>
  <si>
    <t>0304741634-015</t>
  </si>
  <si>
    <t>0304741634-013</t>
  </si>
  <si>
    <t>1C24MHQ</t>
  </si>
  <si>
    <t>Bán hàng CÔNG TY CỔ PHẦN TRUNG TÂM THƯƠNG MẠI LOTTE VIỆT NAM - CHI NHÁNH TÂY HỒ theo hóa đơn 00026379</t>
  </si>
  <si>
    <t>Bán hàng CÔNG TY CỔ PHẦN TRUNG TÂM THƯƠNG MẠI LOTTE VIỆT NAM - CHI NHÁNH BA ĐÌNH theo hóa đơn 00026382</t>
  </si>
  <si>
    <t>0304741634-008</t>
  </si>
  <si>
    <t>CÔNG TY CỔ PHẦN TRUNG TÂM THƯƠNG MẠI LOTTE VIỆT NAM - CHI NHÁNH BÀ RỊA VŨNG TÀU,HỦY HĐ 26483, XUẤT LẠI HĐ 27618</t>
  </si>
  <si>
    <t>Bán hàng CÔNG TY CỔ PHẦN TRUNG TÂM THƯƠNG MẠI LOTTE VIỆT NAM - CHI NHÁNH BA ĐÌNH theo hóa đơn 00027994</t>
  </si>
  <si>
    <t>Bán hàng CÔNG TY CỔ PHẦN TRUNG TÂM THƯƠNG MẠI LOTTE VIỆT NAM - CHI NHÁNH TÂY HỒ theo hóa đơn 00027995</t>
  </si>
  <si>
    <t>Bán hàng CÔNG TY CỔ PHẦN TRUNG TÂM THƯƠNG MẠI LOTTE VIỆT NAM - CHI NHÁNH ĐỐNG ĐA theo hóa đơn 00029318</t>
  </si>
  <si>
    <t>Bán hàng CÔNG TY CỔ PHẦN TRUNG TÂM THƯƠNG MẠI LOTTE VIỆT NAM - CHI NHÁNH TÂY HỒ theo hóa đơn 00029522</t>
  </si>
  <si>
    <t>CÔNG TY CỔ PHẦN TRUNG TÂM THƯƠNG MẠI LOTTE VIỆT NAM - CHI NHÁNH CẦN THƠ, HỦY HĐ 00029515, XUẤT THAY THẾ HĐ: 00030910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</si>
</sst>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14" fontId="15" fillId="0" borderId="9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6" t="s">
        <v>36</v>
      </c>
      <c r="B1" s="66"/>
      <c r="C1" s="66"/>
      <c r="D1" s="66"/>
      <c r="E1" s="66"/>
      <c r="F1" s="66"/>
      <c r="G1" s="66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72">
        <v>61423164</v>
      </c>
      <c r="D3" s="73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37</v>
      </c>
      <c r="C4" s="9">
        <v>66533881</v>
      </c>
      <c r="D4" s="9">
        <v>5322709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67" t="s">
        <v>6</v>
      </c>
      <c r="B6" s="68"/>
      <c r="C6" s="15">
        <f>SUM(C4:C4)</f>
        <v>66533881</v>
      </c>
      <c r="D6" s="15">
        <f>SUM(D4:D4)</f>
        <v>5322709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8898416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67" t="s">
        <v>7</v>
      </c>
      <c r="B9" s="68"/>
      <c r="C9" s="15"/>
      <c r="D9" s="15"/>
      <c r="E9" s="15">
        <f>SUM(E7:E8)</f>
        <v>8898416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7967388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67" t="s">
        <v>28</v>
      </c>
      <c r="B12" s="68"/>
      <c r="C12" s="15"/>
      <c r="D12" s="15"/>
      <c r="E12" s="15"/>
      <c r="F12" s="15">
        <f>SUM(F10:F11)</f>
        <v>7967388</v>
      </c>
      <c r="G12" s="18"/>
    </row>
    <row r="13" spans="1:11" ht="15.75" x14ac:dyDescent="0.25">
      <c r="A13" s="12"/>
      <c r="B13" s="21" t="s">
        <v>38</v>
      </c>
      <c r="C13" s="9"/>
      <c r="D13" s="9"/>
      <c r="E13" s="9"/>
      <c r="F13" s="10"/>
      <c r="G13" s="10">
        <v>44372646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67" t="s">
        <v>8</v>
      </c>
      <c r="B15" s="68"/>
      <c r="C15" s="19"/>
      <c r="D15" s="19"/>
      <c r="E15" s="16"/>
      <c r="F15" s="18"/>
      <c r="G15" s="20">
        <f>SUM(G13:G14)</f>
        <v>44372646</v>
      </c>
      <c r="I15" s="46"/>
      <c r="J15" s="47"/>
    </row>
    <row r="16" spans="1:11" ht="21.75" customHeight="1" x14ac:dyDescent="0.3">
      <c r="A16" s="69" t="s">
        <v>10</v>
      </c>
      <c r="B16" s="70"/>
      <c r="C16" s="70"/>
      <c r="D16" s="70"/>
      <c r="E16" s="70"/>
      <c r="F16" s="71"/>
      <c r="G16" s="28">
        <f>C3+C6+D6-E9-F12-G15</f>
        <v>72041304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pane ySplit="1" topLeftCell="A26" activePane="bottomLeft" state="frozen"/>
      <selection pane="bottomLeft" activeCell="E34" sqref="E34:F3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39</v>
      </c>
      <c r="C2" s="43">
        <v>45444</v>
      </c>
      <c r="D2" s="34" t="s">
        <v>32</v>
      </c>
      <c r="E2" s="35">
        <v>2301240</v>
      </c>
      <c r="F2" s="35">
        <v>184099</v>
      </c>
      <c r="G2" s="35">
        <f>+E2+F2</f>
        <v>2485339</v>
      </c>
      <c r="H2" s="36"/>
    </row>
    <row r="3" spans="1:8" ht="39.75" customHeight="1" x14ac:dyDescent="0.2">
      <c r="A3" s="33">
        <v>2</v>
      </c>
      <c r="B3" s="45" t="s">
        <v>40</v>
      </c>
      <c r="C3" s="43">
        <v>45444</v>
      </c>
      <c r="D3" s="34" t="s">
        <v>18</v>
      </c>
      <c r="E3" s="35">
        <v>3254680</v>
      </c>
      <c r="F3" s="35">
        <v>260374</v>
      </c>
      <c r="G3" s="35">
        <f t="shared" ref="G3:G31" si="0">+E3+F3</f>
        <v>3515054</v>
      </c>
      <c r="H3" s="36"/>
    </row>
    <row r="4" spans="1:8" ht="39.75" customHeight="1" x14ac:dyDescent="0.2">
      <c r="A4" s="33">
        <v>3</v>
      </c>
      <c r="B4" s="45" t="s">
        <v>41</v>
      </c>
      <c r="C4" s="43">
        <v>45444</v>
      </c>
      <c r="D4" s="34" t="s">
        <v>14</v>
      </c>
      <c r="E4" s="35">
        <v>876905</v>
      </c>
      <c r="F4" s="35">
        <v>70152</v>
      </c>
      <c r="G4" s="35">
        <f t="shared" ref="G4:G19" si="1">+E4+F4</f>
        <v>947057</v>
      </c>
      <c r="H4" s="36"/>
    </row>
    <row r="5" spans="1:8" ht="39.75" customHeight="1" x14ac:dyDescent="0.2">
      <c r="A5" s="33">
        <v>4</v>
      </c>
      <c r="B5" s="45" t="s">
        <v>42</v>
      </c>
      <c r="C5" s="43">
        <v>45446</v>
      </c>
      <c r="D5" s="34" t="s">
        <v>21</v>
      </c>
      <c r="E5" s="35">
        <v>4522400</v>
      </c>
      <c r="F5" s="35">
        <v>361792</v>
      </c>
      <c r="G5" s="35">
        <f t="shared" si="1"/>
        <v>4884192</v>
      </c>
      <c r="H5" s="36"/>
    </row>
    <row r="6" spans="1:8" ht="39.75" customHeight="1" x14ac:dyDescent="0.2">
      <c r="A6" s="33">
        <v>5</v>
      </c>
      <c r="B6" s="45" t="s">
        <v>43</v>
      </c>
      <c r="C6" s="43">
        <v>45446</v>
      </c>
      <c r="D6" s="34" t="s">
        <v>14</v>
      </c>
      <c r="E6" s="35">
        <v>777406</v>
      </c>
      <c r="F6" s="35">
        <v>62192</v>
      </c>
      <c r="G6" s="35">
        <f t="shared" si="1"/>
        <v>839598</v>
      </c>
      <c r="H6" s="36"/>
    </row>
    <row r="7" spans="1:8" ht="39.75" customHeight="1" x14ac:dyDescent="0.2">
      <c r="A7" s="33">
        <v>6</v>
      </c>
      <c r="B7" s="45" t="s">
        <v>44</v>
      </c>
      <c r="C7" s="43">
        <v>45446</v>
      </c>
      <c r="D7" s="34" t="s">
        <v>20</v>
      </c>
      <c r="E7" s="35">
        <v>3453370</v>
      </c>
      <c r="F7" s="35">
        <v>276270</v>
      </c>
      <c r="G7" s="35">
        <f t="shared" si="1"/>
        <v>3729640</v>
      </c>
      <c r="H7" s="36"/>
    </row>
    <row r="8" spans="1:8" ht="39.75" customHeight="1" x14ac:dyDescent="0.2">
      <c r="A8" s="33">
        <v>7</v>
      </c>
      <c r="B8" s="45">
        <v>26661</v>
      </c>
      <c r="C8" s="43">
        <v>45448</v>
      </c>
      <c r="D8" s="34" t="s">
        <v>17</v>
      </c>
      <c r="E8" s="35">
        <v>1738398</v>
      </c>
      <c r="F8" s="35">
        <v>139072</v>
      </c>
      <c r="G8" s="35">
        <f t="shared" si="1"/>
        <v>1877470</v>
      </c>
      <c r="H8" s="36"/>
    </row>
    <row r="9" spans="1:8" ht="39.75" customHeight="1" x14ac:dyDescent="0.2">
      <c r="A9" s="33">
        <v>8</v>
      </c>
      <c r="B9" s="45">
        <v>26737</v>
      </c>
      <c r="C9" s="43">
        <v>45449</v>
      </c>
      <c r="D9" s="34" t="s">
        <v>19</v>
      </c>
      <c r="E9" s="35">
        <v>2301240</v>
      </c>
      <c r="F9" s="35">
        <v>184099</v>
      </c>
      <c r="G9" s="35">
        <f t="shared" si="1"/>
        <v>2485339</v>
      </c>
      <c r="H9" s="36"/>
    </row>
    <row r="10" spans="1:8" ht="39.75" customHeight="1" x14ac:dyDescent="0.2">
      <c r="A10" s="33">
        <v>9</v>
      </c>
      <c r="B10" s="45">
        <v>27618</v>
      </c>
      <c r="C10" s="43">
        <v>45450</v>
      </c>
      <c r="D10" s="34" t="s">
        <v>16</v>
      </c>
      <c r="E10" s="35">
        <v>4364804</v>
      </c>
      <c r="F10" s="35">
        <v>349184</v>
      </c>
      <c r="G10" s="35">
        <f t="shared" si="1"/>
        <v>4713988</v>
      </c>
      <c r="H10" s="36"/>
    </row>
    <row r="11" spans="1:8" ht="39.75" customHeight="1" x14ac:dyDescent="0.2">
      <c r="A11" s="33">
        <v>10</v>
      </c>
      <c r="B11" s="45">
        <v>27732</v>
      </c>
      <c r="C11" s="43">
        <v>45450</v>
      </c>
      <c r="D11" s="34" t="s">
        <v>14</v>
      </c>
      <c r="E11" s="35">
        <v>1091315</v>
      </c>
      <c r="F11" s="35">
        <v>87305</v>
      </c>
      <c r="G11" s="35">
        <f t="shared" si="1"/>
        <v>1178620</v>
      </c>
      <c r="H11" s="36"/>
    </row>
    <row r="12" spans="1:8" ht="39.75" customHeight="1" x14ac:dyDescent="0.2">
      <c r="A12" s="33">
        <v>11</v>
      </c>
      <c r="B12" s="45">
        <v>27931</v>
      </c>
      <c r="C12" s="43">
        <v>45453</v>
      </c>
      <c r="D12" s="34" t="s">
        <v>13</v>
      </c>
      <c r="E12" s="35">
        <v>2381320</v>
      </c>
      <c r="F12" s="35">
        <v>190506</v>
      </c>
      <c r="G12" s="35">
        <f t="shared" si="1"/>
        <v>2571826</v>
      </c>
      <c r="H12" s="36"/>
    </row>
    <row r="13" spans="1:8" ht="39.75" customHeight="1" x14ac:dyDescent="0.2">
      <c r="A13" s="33">
        <v>12</v>
      </c>
      <c r="B13" s="45">
        <v>27945</v>
      </c>
      <c r="C13" s="43">
        <v>45453</v>
      </c>
      <c r="D13" s="34" t="s">
        <v>13</v>
      </c>
      <c r="E13" s="35">
        <v>555290</v>
      </c>
      <c r="F13" s="35">
        <v>44423</v>
      </c>
      <c r="G13" s="35">
        <f t="shared" si="1"/>
        <v>599713</v>
      </c>
      <c r="H13" s="36"/>
    </row>
    <row r="14" spans="1:8" ht="39.75" customHeight="1" x14ac:dyDescent="0.2">
      <c r="A14" s="33">
        <v>13</v>
      </c>
      <c r="B14" s="45">
        <v>27994</v>
      </c>
      <c r="C14" s="43">
        <v>45453</v>
      </c>
      <c r="D14" s="34" t="s">
        <v>18</v>
      </c>
      <c r="E14" s="35">
        <v>3024550</v>
      </c>
      <c r="F14" s="35">
        <v>241964</v>
      </c>
      <c r="G14" s="35">
        <f t="shared" si="1"/>
        <v>3266514</v>
      </c>
      <c r="H14" s="36"/>
    </row>
    <row r="15" spans="1:8" ht="39.75" customHeight="1" x14ac:dyDescent="0.2">
      <c r="A15" s="33">
        <v>14</v>
      </c>
      <c r="B15" s="45">
        <v>27995</v>
      </c>
      <c r="C15" s="43">
        <v>45453</v>
      </c>
      <c r="D15" s="34" t="s">
        <v>32</v>
      </c>
      <c r="E15" s="35">
        <v>1753810</v>
      </c>
      <c r="F15" s="35">
        <v>140305</v>
      </c>
      <c r="G15" s="35">
        <f t="shared" si="1"/>
        <v>1894115</v>
      </c>
      <c r="H15" s="36"/>
    </row>
    <row r="16" spans="1:8" ht="39.75" customHeight="1" x14ac:dyDescent="0.2">
      <c r="A16" s="33">
        <v>15</v>
      </c>
      <c r="B16" s="45">
        <v>28017</v>
      </c>
      <c r="C16" s="43">
        <v>45453</v>
      </c>
      <c r="D16" s="34" t="s">
        <v>20</v>
      </c>
      <c r="E16" s="35">
        <v>3453370</v>
      </c>
      <c r="F16" s="35">
        <v>276270</v>
      </c>
      <c r="G16" s="35">
        <f t="shared" si="1"/>
        <v>3729640</v>
      </c>
      <c r="H16" s="36"/>
    </row>
    <row r="17" spans="1:12" ht="39.75" customHeight="1" x14ac:dyDescent="0.2">
      <c r="A17" s="33">
        <v>16</v>
      </c>
      <c r="B17" s="45">
        <v>28128</v>
      </c>
      <c r="C17" s="43">
        <v>45455</v>
      </c>
      <c r="D17" s="34" t="s">
        <v>19</v>
      </c>
      <c r="E17" s="35">
        <v>1785990</v>
      </c>
      <c r="F17" s="35">
        <v>142879</v>
      </c>
      <c r="G17" s="35">
        <f t="shared" si="1"/>
        <v>1928869</v>
      </c>
      <c r="H17" s="36"/>
    </row>
    <row r="18" spans="1:12" ht="39.75" customHeight="1" x14ac:dyDescent="0.2">
      <c r="A18" s="33">
        <v>17</v>
      </c>
      <c r="B18" s="45">
        <v>28779</v>
      </c>
      <c r="C18" s="43">
        <v>45456</v>
      </c>
      <c r="D18" s="34" t="s">
        <v>13</v>
      </c>
      <c r="E18" s="35">
        <v>4981365</v>
      </c>
      <c r="F18" s="35">
        <v>398509</v>
      </c>
      <c r="G18" s="35">
        <f t="shared" si="1"/>
        <v>5379874</v>
      </c>
      <c r="H18" s="36"/>
    </row>
    <row r="19" spans="1:12" ht="39.75" customHeight="1" x14ac:dyDescent="0.2">
      <c r="A19" s="33">
        <v>18</v>
      </c>
      <c r="B19" s="45">
        <v>29278</v>
      </c>
      <c r="C19" s="43">
        <v>45460</v>
      </c>
      <c r="D19" s="34" t="s">
        <v>19</v>
      </c>
      <c r="E19" s="35">
        <v>2322015</v>
      </c>
      <c r="F19" s="35">
        <v>185761</v>
      </c>
      <c r="G19" s="35">
        <f t="shared" si="1"/>
        <v>2507776</v>
      </c>
      <c r="H19" s="36"/>
    </row>
    <row r="20" spans="1:12" ht="39.75" customHeight="1" x14ac:dyDescent="0.2">
      <c r="A20" s="33">
        <v>19</v>
      </c>
      <c r="B20" s="34">
        <v>29318</v>
      </c>
      <c r="C20" s="43">
        <v>45460</v>
      </c>
      <c r="D20" s="34" t="s">
        <v>15</v>
      </c>
      <c r="E20" s="35">
        <v>595330</v>
      </c>
      <c r="F20" s="35">
        <v>47626</v>
      </c>
      <c r="G20" s="35">
        <f t="shared" si="0"/>
        <v>642956</v>
      </c>
      <c r="H20" s="36"/>
    </row>
    <row r="21" spans="1:12" ht="39.75" customHeight="1" x14ac:dyDescent="0.2">
      <c r="A21" s="33">
        <v>20</v>
      </c>
      <c r="B21" s="34">
        <v>29341</v>
      </c>
      <c r="C21" s="43">
        <v>45460</v>
      </c>
      <c r="D21" s="34" t="s">
        <v>14</v>
      </c>
      <c r="E21" s="35">
        <v>777406</v>
      </c>
      <c r="F21" s="35">
        <v>62192</v>
      </c>
      <c r="G21" s="35">
        <f t="shared" si="0"/>
        <v>839598</v>
      </c>
      <c r="H21" s="36"/>
    </row>
    <row r="22" spans="1:12" ht="39.75" customHeight="1" x14ac:dyDescent="0.2">
      <c r="A22" s="33">
        <v>21</v>
      </c>
      <c r="B22" s="34">
        <v>29342</v>
      </c>
      <c r="C22" s="43">
        <v>45460</v>
      </c>
      <c r="D22" s="34" t="s">
        <v>16</v>
      </c>
      <c r="E22" s="35">
        <v>2858040</v>
      </c>
      <c r="F22" s="35">
        <v>228643</v>
      </c>
      <c r="G22" s="35">
        <f t="shared" si="0"/>
        <v>3086683</v>
      </c>
      <c r="H22" s="36"/>
    </row>
    <row r="23" spans="1:12" ht="39.75" customHeight="1" x14ac:dyDescent="0.2">
      <c r="A23" s="33">
        <v>22</v>
      </c>
      <c r="B23" s="34">
        <v>29343</v>
      </c>
      <c r="C23" s="43">
        <v>45460</v>
      </c>
      <c r="D23" s="34" t="s">
        <v>20</v>
      </c>
      <c r="E23" s="35">
        <v>4525420</v>
      </c>
      <c r="F23" s="35">
        <v>362034</v>
      </c>
      <c r="G23" s="35">
        <f t="shared" si="0"/>
        <v>4887454</v>
      </c>
      <c r="H23" s="36"/>
    </row>
    <row r="24" spans="1:12" ht="39.75" customHeight="1" x14ac:dyDescent="0.2">
      <c r="A24" s="33">
        <v>23</v>
      </c>
      <c r="B24" s="34">
        <v>29463</v>
      </c>
      <c r="C24" s="43">
        <v>45462</v>
      </c>
      <c r="D24" s="34" t="s">
        <v>19</v>
      </c>
      <c r="E24" s="35">
        <v>1190660</v>
      </c>
      <c r="F24" s="35">
        <v>95253</v>
      </c>
      <c r="G24" s="35">
        <f t="shared" si="0"/>
        <v>1285913</v>
      </c>
      <c r="H24" s="36"/>
    </row>
    <row r="25" spans="1:12" ht="39.75" customHeight="1" x14ac:dyDescent="0.2">
      <c r="A25" s="33">
        <v>24</v>
      </c>
      <c r="B25" s="34">
        <v>29522</v>
      </c>
      <c r="C25" s="43">
        <v>45462</v>
      </c>
      <c r="D25" s="34" t="s">
        <v>32</v>
      </c>
      <c r="E25" s="35">
        <v>1110580</v>
      </c>
      <c r="F25" s="35">
        <v>88846</v>
      </c>
      <c r="G25" s="35">
        <f t="shared" si="0"/>
        <v>1199426</v>
      </c>
      <c r="H25" s="36"/>
    </row>
    <row r="26" spans="1:12" ht="39.75" customHeight="1" x14ac:dyDescent="0.25">
      <c r="A26" s="33">
        <v>25</v>
      </c>
      <c r="B26" s="34">
        <v>30771</v>
      </c>
      <c r="C26" s="43">
        <v>45467</v>
      </c>
      <c r="D26" s="34" t="s">
        <v>14</v>
      </c>
      <c r="E26" s="35">
        <v>777406</v>
      </c>
      <c r="F26" s="35">
        <v>62192</v>
      </c>
      <c r="G26" s="35">
        <f t="shared" si="0"/>
        <v>839598</v>
      </c>
      <c r="H26" s="36"/>
      <c r="K26"/>
      <c r="L26"/>
    </row>
    <row r="27" spans="1:12" ht="39.75" customHeight="1" x14ac:dyDescent="0.25">
      <c r="A27" s="33">
        <v>26</v>
      </c>
      <c r="B27" s="34">
        <v>30772</v>
      </c>
      <c r="C27" s="43">
        <v>45467</v>
      </c>
      <c r="D27" s="34" t="s">
        <v>16</v>
      </c>
      <c r="E27" s="35">
        <v>2381320</v>
      </c>
      <c r="F27" s="35">
        <v>190506</v>
      </c>
      <c r="G27" s="35">
        <f t="shared" si="0"/>
        <v>2571826</v>
      </c>
      <c r="H27" s="36"/>
      <c r="K27"/>
      <c r="L27"/>
    </row>
    <row r="28" spans="1:12" ht="39.75" customHeight="1" x14ac:dyDescent="0.25">
      <c r="A28" s="33">
        <v>27</v>
      </c>
      <c r="B28" s="52">
        <v>30773</v>
      </c>
      <c r="C28" s="53">
        <v>45467</v>
      </c>
      <c r="D28" s="52" t="s">
        <v>21</v>
      </c>
      <c r="E28" s="54">
        <v>4563950</v>
      </c>
      <c r="F28" s="54">
        <v>365116</v>
      </c>
      <c r="G28" s="35">
        <f t="shared" si="0"/>
        <v>4929066</v>
      </c>
      <c r="H28" s="36"/>
      <c r="K28"/>
      <c r="L28"/>
    </row>
    <row r="29" spans="1:12" ht="39.75" customHeight="1" x14ac:dyDescent="0.25">
      <c r="A29" s="33">
        <v>28</v>
      </c>
      <c r="B29" s="52" t="s">
        <v>45</v>
      </c>
      <c r="C29" s="53">
        <v>45469</v>
      </c>
      <c r="D29" s="52" t="s">
        <v>17</v>
      </c>
      <c r="E29" s="54">
        <v>761994</v>
      </c>
      <c r="F29" s="54">
        <v>60960</v>
      </c>
      <c r="G29" s="35">
        <f t="shared" si="0"/>
        <v>822954</v>
      </c>
      <c r="H29" s="36"/>
      <c r="K29"/>
      <c r="L29"/>
    </row>
    <row r="30" spans="1:12" ht="39.75" customHeight="1" x14ac:dyDescent="0.25">
      <c r="A30" s="33">
        <v>29</v>
      </c>
      <c r="B30" s="52" t="s">
        <v>46</v>
      </c>
      <c r="C30" s="53">
        <v>45469</v>
      </c>
      <c r="D30" s="52" t="s">
        <v>17</v>
      </c>
      <c r="E30" s="54">
        <v>980257</v>
      </c>
      <c r="F30" s="54">
        <v>78421</v>
      </c>
      <c r="G30" s="35">
        <f t="shared" si="0"/>
        <v>1058678</v>
      </c>
      <c r="H30" s="36"/>
      <c r="K30"/>
      <c r="L30"/>
    </row>
    <row r="31" spans="1:12" ht="39.75" customHeight="1" x14ac:dyDescent="0.25">
      <c r="A31" s="33">
        <v>30</v>
      </c>
      <c r="B31" s="52" t="s">
        <v>47</v>
      </c>
      <c r="C31" s="53">
        <v>45471</v>
      </c>
      <c r="D31" s="52" t="s">
        <v>19</v>
      </c>
      <c r="E31" s="54">
        <v>1072050</v>
      </c>
      <c r="F31" s="54">
        <v>85764</v>
      </c>
      <c r="G31" s="35">
        <f t="shared" si="0"/>
        <v>1157814</v>
      </c>
      <c r="H31" s="36"/>
      <c r="K31"/>
      <c r="L31"/>
    </row>
    <row r="32" spans="1:12" ht="18.75" customHeight="1" x14ac:dyDescent="0.2">
      <c r="A32" s="37"/>
      <c r="B32" s="37"/>
      <c r="C32" s="39"/>
      <c r="D32" s="74" t="s">
        <v>27</v>
      </c>
      <c r="E32" s="75"/>
      <c r="F32" s="76"/>
      <c r="G32" s="40">
        <f>SUM(G2:G31)</f>
        <v>71856590</v>
      </c>
      <c r="H32" s="38"/>
    </row>
    <row r="33" spans="5:7" ht="18.75" customHeight="1" x14ac:dyDescent="0.2">
      <c r="G33" s="32"/>
    </row>
    <row r="34" spans="5:7" ht="18.75" customHeight="1" x14ac:dyDescent="0.2">
      <c r="E34" s="44">
        <f>+SUM(E2:E31)</f>
        <v>66533881</v>
      </c>
      <c r="F34" s="44">
        <f>+SUM(F2:F31)</f>
        <v>5322709</v>
      </c>
      <c r="G34" s="32"/>
    </row>
    <row r="36" spans="5:7" ht="18.75" customHeight="1" x14ac:dyDescent="0.2">
      <c r="E36" s="44"/>
      <c r="F36" s="44"/>
    </row>
  </sheetData>
  <autoFilter ref="A1:H32"/>
  <mergeCells count="1">
    <mergeCell ref="D32:F32"/>
  </mergeCells>
  <conditionalFormatting sqref="B3:B19">
    <cfRule type="duplicateValues" dxfId="11" priority="2"/>
  </conditionalFormatting>
  <conditionalFormatting sqref="B2">
    <cfRule type="duplicateValues" dxfId="10" priority="1"/>
  </conditionalFormatting>
  <conditionalFormatting sqref="B20:B31">
    <cfRule type="duplicateValues" dxfId="9" priority="56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pane ySplit="1" topLeftCell="A2" activePane="bottomLeft" state="frozen"/>
      <selection pane="bottomLeft" activeCell="G8" sqref="G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48</v>
      </c>
      <c r="C2" s="43">
        <v>45447</v>
      </c>
      <c r="D2" s="34" t="s">
        <v>17</v>
      </c>
      <c r="E2" s="35">
        <v>1190036</v>
      </c>
      <c r="F2" s="35">
        <v>95203</v>
      </c>
      <c r="G2" s="35">
        <f>+E2+F2</f>
        <v>1285239</v>
      </c>
      <c r="H2" s="36"/>
    </row>
    <row r="3" spans="1:8" ht="39.75" customHeight="1" x14ac:dyDescent="0.2">
      <c r="A3" s="33">
        <v>2</v>
      </c>
      <c r="B3" s="45" t="s">
        <v>49</v>
      </c>
      <c r="C3" s="43">
        <v>45447</v>
      </c>
      <c r="D3" s="34" t="s">
        <v>17</v>
      </c>
      <c r="E3" s="35">
        <v>643230</v>
      </c>
      <c r="F3" s="35">
        <v>51458</v>
      </c>
      <c r="G3" s="35">
        <f t="shared" ref="G3:G5" si="0">+E3+F3</f>
        <v>694688</v>
      </c>
      <c r="H3" s="36"/>
    </row>
    <row r="4" spans="1:8" ht="39.75" customHeight="1" x14ac:dyDescent="0.2">
      <c r="A4" s="33">
        <v>3</v>
      </c>
      <c r="B4" s="45" t="s">
        <v>50</v>
      </c>
      <c r="C4" s="43">
        <v>45450</v>
      </c>
      <c r="D4" s="34" t="s">
        <v>21</v>
      </c>
      <c r="E4" s="35">
        <v>2393187</v>
      </c>
      <c r="F4" s="35">
        <v>191455</v>
      </c>
      <c r="G4" s="35">
        <f t="shared" si="0"/>
        <v>2584642</v>
      </c>
      <c r="H4" s="36"/>
    </row>
    <row r="5" spans="1:8" ht="39.75" customHeight="1" x14ac:dyDescent="0.2">
      <c r="A5" s="33">
        <v>4</v>
      </c>
      <c r="B5" s="45" t="s">
        <v>51</v>
      </c>
      <c r="C5" s="43">
        <v>45450</v>
      </c>
      <c r="D5" s="34" t="s">
        <v>33</v>
      </c>
      <c r="E5" s="35">
        <v>4012821</v>
      </c>
      <c r="F5" s="35">
        <v>321026</v>
      </c>
      <c r="G5" s="35">
        <f t="shared" si="0"/>
        <v>4333847</v>
      </c>
      <c r="H5" s="36"/>
    </row>
    <row r="6" spans="1:8" ht="39.75" hidden="1" customHeight="1" x14ac:dyDescent="0.2">
      <c r="A6" s="33">
        <v>5</v>
      </c>
      <c r="B6" s="45"/>
      <c r="C6" s="43"/>
      <c r="D6" s="34"/>
      <c r="E6" s="35"/>
      <c r="F6" s="35"/>
      <c r="G6" s="35">
        <f t="shared" ref="G6" si="1">+E6+F6</f>
        <v>0</v>
      </c>
      <c r="H6" s="36"/>
    </row>
    <row r="7" spans="1:8" ht="39.75" hidden="1" customHeight="1" x14ac:dyDescent="0.2">
      <c r="A7" s="33">
        <v>6</v>
      </c>
      <c r="B7" s="45"/>
      <c r="C7" s="43"/>
      <c r="D7" s="34"/>
      <c r="E7" s="35"/>
      <c r="F7" s="35"/>
      <c r="G7" s="35">
        <f t="shared" ref="G7" si="2">+E7+F7</f>
        <v>0</v>
      </c>
      <c r="H7" s="49"/>
    </row>
    <row r="8" spans="1:8" ht="18.75" customHeight="1" x14ac:dyDescent="0.2">
      <c r="A8" s="37"/>
      <c r="B8" s="37"/>
      <c r="C8" s="39"/>
      <c r="D8" s="74" t="s">
        <v>27</v>
      </c>
      <c r="E8" s="75"/>
      <c r="F8" s="76"/>
      <c r="G8" s="40">
        <f>SUM(G2:G7)</f>
        <v>8898416</v>
      </c>
      <c r="H8" s="38"/>
    </row>
    <row r="9" spans="1:8" ht="18.75" customHeight="1" x14ac:dyDescent="0.2">
      <c r="G9" s="32"/>
    </row>
    <row r="10" spans="1:8" ht="18.75" customHeight="1" x14ac:dyDescent="0.2">
      <c r="G10" s="32"/>
    </row>
    <row r="12" spans="1:8" ht="18.75" customHeight="1" x14ac:dyDescent="0.2">
      <c r="E12" s="44"/>
      <c r="F12" s="44"/>
    </row>
  </sheetData>
  <mergeCells count="1">
    <mergeCell ref="D8:F8"/>
  </mergeCells>
  <conditionalFormatting sqref="B6:B7">
    <cfRule type="duplicateValues" dxfId="8" priority="2"/>
  </conditionalFormatting>
  <conditionalFormatting sqref="B2:B5">
    <cfRule type="duplicateValues" dxfId="7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Normal="100" workbookViewId="0">
      <pane ySplit="1" topLeftCell="A29" activePane="bottomLeft" state="frozen"/>
      <selection pane="bottomLeft" activeCell="H36" sqref="H3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55</v>
      </c>
      <c r="C2" s="43">
        <v>45451</v>
      </c>
      <c r="D2" s="34" t="s">
        <v>16</v>
      </c>
      <c r="E2" s="52" t="s">
        <v>34</v>
      </c>
      <c r="F2" s="35">
        <v>123546</v>
      </c>
      <c r="G2" s="35">
        <v>12355</v>
      </c>
      <c r="H2" s="35">
        <f>+F2+G2</f>
        <v>135901</v>
      </c>
      <c r="I2" s="36"/>
    </row>
    <row r="3" spans="1:9" ht="39.75" customHeight="1" x14ac:dyDescent="0.2">
      <c r="A3" s="33">
        <v>2</v>
      </c>
      <c r="B3" s="45" t="s">
        <v>56</v>
      </c>
      <c r="C3" s="43">
        <v>45451</v>
      </c>
      <c r="D3" s="34" t="s">
        <v>13</v>
      </c>
      <c r="E3" s="52" t="s">
        <v>34</v>
      </c>
      <c r="F3" s="35">
        <v>220532</v>
      </c>
      <c r="G3" s="35">
        <v>22053</v>
      </c>
      <c r="H3" s="35">
        <f t="shared" ref="H3" si="0">+F3+G3</f>
        <v>242585</v>
      </c>
      <c r="I3" s="36"/>
    </row>
    <row r="4" spans="1:9" ht="39.75" customHeight="1" x14ac:dyDescent="0.2">
      <c r="A4" s="33">
        <v>3</v>
      </c>
      <c r="B4" s="45" t="s">
        <v>57</v>
      </c>
      <c r="C4" s="43">
        <v>45453</v>
      </c>
      <c r="D4" s="34" t="s">
        <v>35</v>
      </c>
      <c r="E4" s="52" t="s">
        <v>52</v>
      </c>
      <c r="F4" s="35">
        <v>157643</v>
      </c>
      <c r="G4" s="35">
        <v>12611</v>
      </c>
      <c r="H4" s="35">
        <f t="shared" ref="H4:H35" si="1">+F4+G4</f>
        <v>170254</v>
      </c>
      <c r="I4" s="36"/>
    </row>
    <row r="5" spans="1:9" ht="39.75" customHeight="1" x14ac:dyDescent="0.2">
      <c r="A5" s="33">
        <v>4</v>
      </c>
      <c r="B5" s="45" t="s">
        <v>58</v>
      </c>
      <c r="C5" s="43">
        <v>45453</v>
      </c>
      <c r="D5" s="34" t="s">
        <v>35</v>
      </c>
      <c r="E5" s="52" t="s">
        <v>34</v>
      </c>
      <c r="F5" s="35">
        <v>47293</v>
      </c>
      <c r="G5" s="35">
        <v>4729</v>
      </c>
      <c r="H5" s="35">
        <f t="shared" si="1"/>
        <v>52022</v>
      </c>
      <c r="I5" s="36"/>
    </row>
    <row r="6" spans="1:9" ht="39.75" customHeight="1" x14ac:dyDescent="0.2">
      <c r="A6" s="33">
        <v>5</v>
      </c>
      <c r="B6" s="45" t="s">
        <v>59</v>
      </c>
      <c r="C6" s="43">
        <v>45454</v>
      </c>
      <c r="D6" s="34" t="s">
        <v>15</v>
      </c>
      <c r="E6" s="52" t="s">
        <v>52</v>
      </c>
      <c r="F6" s="35">
        <v>80370</v>
      </c>
      <c r="G6" s="35">
        <v>6430</v>
      </c>
      <c r="H6" s="35">
        <f t="shared" si="1"/>
        <v>86800</v>
      </c>
      <c r="I6" s="36"/>
    </row>
    <row r="7" spans="1:9" ht="39.75" customHeight="1" x14ac:dyDescent="0.2">
      <c r="A7" s="33">
        <v>6</v>
      </c>
      <c r="B7" s="45" t="s">
        <v>60</v>
      </c>
      <c r="C7" s="43">
        <v>45454</v>
      </c>
      <c r="D7" s="34" t="s">
        <v>13</v>
      </c>
      <c r="E7" s="52" t="s">
        <v>52</v>
      </c>
      <c r="F7" s="35">
        <v>27765</v>
      </c>
      <c r="G7" s="35">
        <v>2221</v>
      </c>
      <c r="H7" s="35">
        <f t="shared" si="1"/>
        <v>29986</v>
      </c>
      <c r="I7" s="36"/>
    </row>
    <row r="8" spans="1:9" ht="39.75" customHeight="1" x14ac:dyDescent="0.2">
      <c r="A8" s="33">
        <v>7</v>
      </c>
      <c r="B8" s="45" t="s">
        <v>61</v>
      </c>
      <c r="C8" s="43">
        <v>45454</v>
      </c>
      <c r="D8" s="34" t="s">
        <v>14</v>
      </c>
      <c r="E8" s="52" t="s">
        <v>52</v>
      </c>
      <c r="F8" s="35">
        <v>94741</v>
      </c>
      <c r="G8" s="35">
        <v>7579</v>
      </c>
      <c r="H8" s="35">
        <f t="shared" si="1"/>
        <v>102320</v>
      </c>
      <c r="I8" s="36"/>
    </row>
    <row r="9" spans="1:9" ht="39.75" customHeight="1" x14ac:dyDescent="0.2">
      <c r="A9" s="33">
        <v>8</v>
      </c>
      <c r="B9" s="45" t="s">
        <v>62</v>
      </c>
      <c r="C9" s="43">
        <v>45454</v>
      </c>
      <c r="D9" s="34" t="s">
        <v>21</v>
      </c>
      <c r="E9" s="52" t="s">
        <v>34</v>
      </c>
      <c r="F9" s="35">
        <v>76989</v>
      </c>
      <c r="G9" s="35">
        <v>7699</v>
      </c>
      <c r="H9" s="35">
        <f t="shared" si="1"/>
        <v>84688</v>
      </c>
      <c r="I9" s="36"/>
    </row>
    <row r="10" spans="1:9" ht="39.75" customHeight="1" x14ac:dyDescent="0.2">
      <c r="A10" s="33">
        <v>9</v>
      </c>
      <c r="B10" s="45" t="s">
        <v>63</v>
      </c>
      <c r="C10" s="43">
        <v>45455</v>
      </c>
      <c r="D10" s="34" t="s">
        <v>32</v>
      </c>
      <c r="E10" s="52" t="s">
        <v>52</v>
      </c>
      <c r="F10" s="35">
        <v>98110</v>
      </c>
      <c r="G10" s="35">
        <v>7849</v>
      </c>
      <c r="H10" s="35">
        <f t="shared" si="1"/>
        <v>105959</v>
      </c>
      <c r="I10" s="36"/>
    </row>
    <row r="11" spans="1:9" ht="39.75" customHeight="1" x14ac:dyDescent="0.2">
      <c r="A11" s="33">
        <v>10</v>
      </c>
      <c r="B11" s="45" t="s">
        <v>64</v>
      </c>
      <c r="C11" s="43">
        <v>45455</v>
      </c>
      <c r="D11" s="34" t="s">
        <v>20</v>
      </c>
      <c r="E11" s="52" t="s">
        <v>52</v>
      </c>
      <c r="F11" s="35">
        <v>490605</v>
      </c>
      <c r="G11" s="35">
        <v>39248</v>
      </c>
      <c r="H11" s="35">
        <f t="shared" si="1"/>
        <v>529853</v>
      </c>
      <c r="I11" s="36"/>
    </row>
    <row r="12" spans="1:9" ht="39.75" customHeight="1" x14ac:dyDescent="0.2">
      <c r="A12" s="33">
        <v>11</v>
      </c>
      <c r="B12" s="45" t="s">
        <v>65</v>
      </c>
      <c r="C12" s="43">
        <v>45455</v>
      </c>
      <c r="D12" s="34" t="s">
        <v>20</v>
      </c>
      <c r="E12" s="52" t="s">
        <v>34</v>
      </c>
      <c r="F12" s="35">
        <v>147182</v>
      </c>
      <c r="G12" s="35">
        <v>14718</v>
      </c>
      <c r="H12" s="35">
        <f t="shared" si="1"/>
        <v>161900</v>
      </c>
      <c r="I12" s="36"/>
    </row>
    <row r="13" spans="1:9" ht="39.75" customHeight="1" x14ac:dyDescent="0.2">
      <c r="A13" s="33">
        <v>12</v>
      </c>
      <c r="B13" s="45" t="s">
        <v>66</v>
      </c>
      <c r="C13" s="43">
        <v>45455</v>
      </c>
      <c r="D13" s="34" t="s">
        <v>32</v>
      </c>
      <c r="E13" s="52" t="s">
        <v>34</v>
      </c>
      <c r="F13" s="35">
        <v>29433</v>
      </c>
      <c r="G13" s="35">
        <v>2943</v>
      </c>
      <c r="H13" s="35">
        <f t="shared" si="1"/>
        <v>32376</v>
      </c>
      <c r="I13" s="36"/>
    </row>
    <row r="14" spans="1:9" ht="39.75" customHeight="1" x14ac:dyDescent="0.2">
      <c r="A14" s="33">
        <v>13</v>
      </c>
      <c r="B14" s="45" t="s">
        <v>67</v>
      </c>
      <c r="C14" s="43">
        <v>45455</v>
      </c>
      <c r="D14" s="34" t="s">
        <v>21</v>
      </c>
      <c r="E14" s="52" t="s">
        <v>52</v>
      </c>
      <c r="F14" s="35">
        <v>256629</v>
      </c>
      <c r="G14" s="35">
        <v>20530</v>
      </c>
      <c r="H14" s="35">
        <f t="shared" si="1"/>
        <v>277159</v>
      </c>
      <c r="I14" s="36"/>
    </row>
    <row r="15" spans="1:9" ht="39.75" customHeight="1" x14ac:dyDescent="0.2">
      <c r="A15" s="33">
        <v>14</v>
      </c>
      <c r="B15" s="45" t="s">
        <v>68</v>
      </c>
      <c r="C15" s="43">
        <v>45455</v>
      </c>
      <c r="D15" s="34" t="s">
        <v>13</v>
      </c>
      <c r="E15" s="52" t="s">
        <v>52</v>
      </c>
      <c r="F15" s="35">
        <v>735106</v>
      </c>
      <c r="G15" s="35">
        <v>58808</v>
      </c>
      <c r="H15" s="35">
        <f t="shared" si="1"/>
        <v>793914</v>
      </c>
      <c r="I15" s="36"/>
    </row>
    <row r="16" spans="1:9" ht="39.75" customHeight="1" x14ac:dyDescent="0.2">
      <c r="A16" s="33">
        <v>15</v>
      </c>
      <c r="B16" s="45" t="s">
        <v>69</v>
      </c>
      <c r="C16" s="43">
        <v>45456</v>
      </c>
      <c r="D16" s="34" t="s">
        <v>17</v>
      </c>
      <c r="E16" s="52" t="s">
        <v>34</v>
      </c>
      <c r="F16" s="35">
        <v>10869</v>
      </c>
      <c r="G16" s="35">
        <v>1087</v>
      </c>
      <c r="H16" s="35">
        <f t="shared" si="1"/>
        <v>11956</v>
      </c>
      <c r="I16" s="36"/>
    </row>
    <row r="17" spans="1:9" ht="39.75" customHeight="1" x14ac:dyDescent="0.2">
      <c r="A17" s="33">
        <v>16</v>
      </c>
      <c r="B17" s="45" t="s">
        <v>70</v>
      </c>
      <c r="C17" s="43">
        <v>45456</v>
      </c>
      <c r="D17" s="34" t="s">
        <v>16</v>
      </c>
      <c r="E17" s="52" t="s">
        <v>34</v>
      </c>
      <c r="F17" s="35">
        <v>48360</v>
      </c>
      <c r="G17" s="35">
        <v>4836</v>
      </c>
      <c r="H17" s="35">
        <f t="shared" si="1"/>
        <v>53196</v>
      </c>
      <c r="I17" s="36"/>
    </row>
    <row r="18" spans="1:9" ht="39.75" customHeight="1" x14ac:dyDescent="0.2">
      <c r="A18" s="33">
        <v>17</v>
      </c>
      <c r="B18" s="45" t="s">
        <v>60</v>
      </c>
      <c r="C18" s="43">
        <v>45456</v>
      </c>
      <c r="D18" s="34" t="s">
        <v>17</v>
      </c>
      <c r="E18" s="52" t="s">
        <v>52</v>
      </c>
      <c r="F18" s="35">
        <v>36229</v>
      </c>
      <c r="G18" s="35">
        <v>2898</v>
      </c>
      <c r="H18" s="35">
        <f t="shared" si="1"/>
        <v>39127</v>
      </c>
      <c r="I18" s="36"/>
    </row>
    <row r="19" spans="1:9" ht="39.75" customHeight="1" x14ac:dyDescent="0.2">
      <c r="A19" s="33">
        <v>18</v>
      </c>
      <c r="B19" s="45" t="s">
        <v>71</v>
      </c>
      <c r="C19" s="43">
        <v>45457</v>
      </c>
      <c r="D19" s="34" t="s">
        <v>14</v>
      </c>
      <c r="E19" s="52" t="s">
        <v>34</v>
      </c>
      <c r="F19" s="35">
        <v>28422</v>
      </c>
      <c r="G19" s="35">
        <v>2842</v>
      </c>
      <c r="H19" s="35">
        <f t="shared" si="1"/>
        <v>31264</v>
      </c>
      <c r="I19" s="36"/>
    </row>
    <row r="20" spans="1:9" ht="39.75" customHeight="1" x14ac:dyDescent="0.2">
      <c r="A20" s="33">
        <v>19</v>
      </c>
      <c r="B20" s="45" t="s">
        <v>72</v>
      </c>
      <c r="C20" s="43">
        <v>45459</v>
      </c>
      <c r="D20" s="34" t="s">
        <v>16</v>
      </c>
      <c r="E20" s="52" t="s">
        <v>52</v>
      </c>
      <c r="F20" s="35">
        <v>161200</v>
      </c>
      <c r="G20" s="35">
        <v>12896</v>
      </c>
      <c r="H20" s="35">
        <f t="shared" si="1"/>
        <v>174096</v>
      </c>
      <c r="I20" s="36"/>
    </row>
    <row r="21" spans="1:9" ht="39.75" customHeight="1" x14ac:dyDescent="0.2">
      <c r="A21" s="33">
        <v>20</v>
      </c>
      <c r="B21" s="45" t="s">
        <v>73</v>
      </c>
      <c r="C21" s="43">
        <v>45460</v>
      </c>
      <c r="D21" s="34" t="s">
        <v>15</v>
      </c>
      <c r="E21" s="52" t="s">
        <v>34</v>
      </c>
      <c r="F21" s="35">
        <v>24111</v>
      </c>
      <c r="G21" s="35">
        <v>2411</v>
      </c>
      <c r="H21" s="35">
        <f t="shared" si="1"/>
        <v>26522</v>
      </c>
      <c r="I21" s="36"/>
    </row>
    <row r="22" spans="1:9" ht="39.75" customHeight="1" x14ac:dyDescent="0.2">
      <c r="A22" s="33">
        <v>21</v>
      </c>
      <c r="B22" s="45" t="s">
        <v>74</v>
      </c>
      <c r="C22" s="43">
        <v>45460</v>
      </c>
      <c r="D22" s="34" t="s">
        <v>13</v>
      </c>
      <c r="E22" s="52" t="s">
        <v>34</v>
      </c>
      <c r="F22" s="35">
        <v>8329</v>
      </c>
      <c r="G22" s="35">
        <v>833</v>
      </c>
      <c r="H22" s="35">
        <f t="shared" ref="H22:H31" si="2">+F22+G22</f>
        <v>9162</v>
      </c>
      <c r="I22" s="36"/>
    </row>
    <row r="23" spans="1:9" ht="39.75" customHeight="1" x14ac:dyDescent="0.2">
      <c r="A23" s="33">
        <v>22</v>
      </c>
      <c r="B23" s="45" t="s">
        <v>75</v>
      </c>
      <c r="C23" s="43">
        <v>45462</v>
      </c>
      <c r="D23" s="34" t="s">
        <v>16</v>
      </c>
      <c r="E23" s="52" t="s">
        <v>52</v>
      </c>
      <c r="F23" s="35">
        <v>411821</v>
      </c>
      <c r="G23" s="35">
        <v>32946</v>
      </c>
      <c r="H23" s="35">
        <f t="shared" si="2"/>
        <v>444767</v>
      </c>
      <c r="I23" s="36"/>
    </row>
    <row r="24" spans="1:9" ht="39.75" customHeight="1" x14ac:dyDescent="0.2">
      <c r="A24" s="33">
        <v>23</v>
      </c>
      <c r="B24" s="45" t="s">
        <v>76</v>
      </c>
      <c r="C24" s="43">
        <v>45464</v>
      </c>
      <c r="D24" s="34" t="s">
        <v>13</v>
      </c>
      <c r="E24" s="52" t="s">
        <v>53</v>
      </c>
      <c r="F24" s="35">
        <v>732480</v>
      </c>
      <c r="G24" s="35">
        <v>58598</v>
      </c>
      <c r="H24" s="35">
        <f t="shared" si="2"/>
        <v>791078</v>
      </c>
      <c r="I24" s="36"/>
    </row>
    <row r="25" spans="1:9" ht="39.75" customHeight="1" x14ac:dyDescent="0.2">
      <c r="A25" s="33">
        <v>24</v>
      </c>
      <c r="B25" s="45" t="s">
        <v>77</v>
      </c>
      <c r="C25" s="43">
        <v>45468</v>
      </c>
      <c r="D25" s="34" t="s">
        <v>13</v>
      </c>
      <c r="E25" s="52" t="s">
        <v>54</v>
      </c>
      <c r="F25" s="35">
        <v>955637</v>
      </c>
      <c r="G25" s="35">
        <v>76451</v>
      </c>
      <c r="H25" s="35">
        <f t="shared" si="2"/>
        <v>1032088</v>
      </c>
      <c r="I25" s="36"/>
    </row>
    <row r="26" spans="1:9" ht="39.75" customHeight="1" x14ac:dyDescent="0.2">
      <c r="A26" s="33">
        <v>25</v>
      </c>
      <c r="B26" s="45" t="s">
        <v>78</v>
      </c>
      <c r="C26" s="43">
        <v>45468</v>
      </c>
      <c r="D26" s="34" t="s">
        <v>13</v>
      </c>
      <c r="E26" s="52" t="s">
        <v>54</v>
      </c>
      <c r="F26" s="35">
        <v>36094</v>
      </c>
      <c r="G26" s="35">
        <v>2888</v>
      </c>
      <c r="H26" s="35">
        <f t="shared" si="2"/>
        <v>38982</v>
      </c>
      <c r="I26" s="36"/>
    </row>
    <row r="27" spans="1:9" ht="39.75" customHeight="1" x14ac:dyDescent="0.2">
      <c r="A27" s="33">
        <v>26</v>
      </c>
      <c r="B27" s="45" t="s">
        <v>79</v>
      </c>
      <c r="C27" s="43">
        <v>45468</v>
      </c>
      <c r="D27" s="34" t="s">
        <v>35</v>
      </c>
      <c r="E27" s="52" t="s">
        <v>54</v>
      </c>
      <c r="F27" s="35">
        <v>204935</v>
      </c>
      <c r="G27" s="35">
        <v>16395</v>
      </c>
      <c r="H27" s="35">
        <f t="shared" si="2"/>
        <v>221330</v>
      </c>
      <c r="I27" s="36"/>
    </row>
    <row r="28" spans="1:9" ht="39.75" customHeight="1" x14ac:dyDescent="0.2">
      <c r="A28" s="33">
        <v>27</v>
      </c>
      <c r="B28" s="45" t="s">
        <v>80</v>
      </c>
      <c r="C28" s="43">
        <v>45468</v>
      </c>
      <c r="D28" s="34" t="s">
        <v>14</v>
      </c>
      <c r="E28" s="52" t="s">
        <v>54</v>
      </c>
      <c r="F28" s="35">
        <v>123163</v>
      </c>
      <c r="G28" s="35">
        <v>9853</v>
      </c>
      <c r="H28" s="35">
        <f t="shared" si="2"/>
        <v>133016</v>
      </c>
      <c r="I28" s="36"/>
    </row>
    <row r="29" spans="1:9" ht="39.75" customHeight="1" x14ac:dyDescent="0.2">
      <c r="A29" s="33">
        <v>28</v>
      </c>
      <c r="B29" s="45" t="s">
        <v>81</v>
      </c>
      <c r="C29" s="43">
        <v>45468</v>
      </c>
      <c r="D29" s="34" t="s">
        <v>16</v>
      </c>
      <c r="E29" s="52" t="s">
        <v>54</v>
      </c>
      <c r="F29" s="35">
        <v>209560</v>
      </c>
      <c r="G29" s="35">
        <v>16765</v>
      </c>
      <c r="H29" s="35">
        <f t="shared" si="2"/>
        <v>226325</v>
      </c>
      <c r="I29" s="36"/>
    </row>
    <row r="30" spans="1:9" ht="39.75" customHeight="1" x14ac:dyDescent="0.2">
      <c r="A30" s="33">
        <v>29</v>
      </c>
      <c r="B30" s="45" t="s">
        <v>82</v>
      </c>
      <c r="C30" s="43">
        <v>45468</v>
      </c>
      <c r="D30" s="34" t="s">
        <v>17</v>
      </c>
      <c r="E30" s="52" t="s">
        <v>54</v>
      </c>
      <c r="F30" s="35">
        <v>47098</v>
      </c>
      <c r="G30" s="35">
        <v>3768</v>
      </c>
      <c r="H30" s="35">
        <f t="shared" si="2"/>
        <v>50866</v>
      </c>
      <c r="I30" s="36"/>
    </row>
    <row r="31" spans="1:9" ht="39.75" customHeight="1" x14ac:dyDescent="0.2">
      <c r="A31" s="33">
        <v>30</v>
      </c>
      <c r="B31" s="45" t="s">
        <v>83</v>
      </c>
      <c r="C31" s="43">
        <v>45468</v>
      </c>
      <c r="D31" s="34" t="s">
        <v>19</v>
      </c>
      <c r="E31" s="52" t="s">
        <v>54</v>
      </c>
      <c r="F31" s="35">
        <v>535367</v>
      </c>
      <c r="G31" s="35">
        <v>42829</v>
      </c>
      <c r="H31" s="35">
        <f t="shared" si="2"/>
        <v>578196</v>
      </c>
      <c r="I31" s="36"/>
    </row>
    <row r="32" spans="1:9" ht="39.75" customHeight="1" x14ac:dyDescent="0.2">
      <c r="A32" s="33">
        <v>31</v>
      </c>
      <c r="B32" s="45" t="s">
        <v>84</v>
      </c>
      <c r="C32" s="43">
        <v>45468</v>
      </c>
      <c r="D32" s="34" t="s">
        <v>20</v>
      </c>
      <c r="E32" s="52" t="s">
        <v>54</v>
      </c>
      <c r="F32" s="35">
        <v>637787</v>
      </c>
      <c r="G32" s="35">
        <v>51023</v>
      </c>
      <c r="H32" s="35">
        <f t="shared" si="1"/>
        <v>688810</v>
      </c>
      <c r="I32" s="36"/>
    </row>
    <row r="33" spans="1:9" ht="39.75" customHeight="1" x14ac:dyDescent="0.2">
      <c r="A33" s="33">
        <v>32</v>
      </c>
      <c r="B33" s="45" t="s">
        <v>85</v>
      </c>
      <c r="C33" s="43">
        <v>45468</v>
      </c>
      <c r="D33" s="34" t="s">
        <v>15</v>
      </c>
      <c r="E33" s="52" t="s">
        <v>54</v>
      </c>
      <c r="F33" s="35">
        <v>104480</v>
      </c>
      <c r="G33" s="35">
        <v>8358</v>
      </c>
      <c r="H33" s="35">
        <f t="shared" si="1"/>
        <v>112838</v>
      </c>
      <c r="I33" s="36"/>
    </row>
    <row r="34" spans="1:9" ht="39.75" customHeight="1" x14ac:dyDescent="0.2">
      <c r="A34" s="33">
        <v>33</v>
      </c>
      <c r="B34" s="45" t="s">
        <v>86</v>
      </c>
      <c r="C34" s="43">
        <v>45468</v>
      </c>
      <c r="D34" s="34" t="s">
        <v>21</v>
      </c>
      <c r="E34" s="52" t="s">
        <v>54</v>
      </c>
      <c r="F34" s="35">
        <v>333618</v>
      </c>
      <c r="G34" s="35">
        <v>26689</v>
      </c>
      <c r="H34" s="35">
        <f t="shared" si="1"/>
        <v>360307</v>
      </c>
      <c r="I34" s="36"/>
    </row>
    <row r="35" spans="1:9" ht="39.75" customHeight="1" x14ac:dyDescent="0.2">
      <c r="A35" s="33">
        <v>34</v>
      </c>
      <c r="B35" s="45" t="s">
        <v>87</v>
      </c>
      <c r="C35" s="43">
        <v>45468</v>
      </c>
      <c r="D35" s="34" t="s">
        <v>32</v>
      </c>
      <c r="E35" s="52" t="s">
        <v>54</v>
      </c>
      <c r="F35" s="35">
        <v>127542</v>
      </c>
      <c r="G35" s="35">
        <v>10203</v>
      </c>
      <c r="H35" s="35">
        <f t="shared" si="1"/>
        <v>137745</v>
      </c>
      <c r="I35" s="36"/>
    </row>
    <row r="36" spans="1:9" ht="18.75" customHeight="1" x14ac:dyDescent="0.2">
      <c r="A36" s="37"/>
      <c r="B36" s="37"/>
      <c r="C36" s="39"/>
      <c r="D36" s="74" t="s">
        <v>27</v>
      </c>
      <c r="E36" s="75"/>
      <c r="F36" s="75"/>
      <c r="G36" s="76"/>
      <c r="H36" s="40">
        <f>SUM(H2:H35)</f>
        <v>7967388</v>
      </c>
      <c r="I36" s="38"/>
    </row>
    <row r="37" spans="1:9" ht="18.75" customHeight="1" x14ac:dyDescent="0.2">
      <c r="H37" s="32"/>
    </row>
    <row r="38" spans="1:9" ht="18.75" customHeight="1" x14ac:dyDescent="0.2">
      <c r="B38" s="41"/>
      <c r="H38" s="32"/>
    </row>
    <row r="39" spans="1:9" ht="18.75" customHeight="1" x14ac:dyDescent="0.2">
      <c r="B39" s="41"/>
    </row>
    <row r="40" spans="1:9" ht="18.75" customHeight="1" x14ac:dyDescent="0.2">
      <c r="B40" s="41"/>
      <c r="F40" s="44"/>
      <c r="G40" s="44"/>
    </row>
    <row r="41" spans="1:9" ht="18.75" customHeight="1" x14ac:dyDescent="0.2">
      <c r="B41" s="41"/>
    </row>
    <row r="42" spans="1:9" ht="18.75" customHeight="1" x14ac:dyDescent="0.2">
      <c r="B42" s="41"/>
    </row>
    <row r="43" spans="1:9" ht="18.75" customHeight="1" x14ac:dyDescent="0.2">
      <c r="B43" s="41"/>
    </row>
    <row r="44" spans="1:9" ht="18.75" customHeight="1" x14ac:dyDescent="0.2">
      <c r="B44" s="41"/>
    </row>
    <row r="45" spans="1:9" ht="18.75" customHeight="1" x14ac:dyDescent="0.2">
      <c r="B45" s="41"/>
    </row>
    <row r="46" spans="1:9" ht="18.75" customHeight="1" x14ac:dyDescent="0.2">
      <c r="B46" s="41"/>
    </row>
    <row r="47" spans="1:9" ht="18.75" customHeight="1" x14ac:dyDescent="0.2">
      <c r="B47" s="41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</sheetData>
  <autoFilter ref="A1:J36"/>
  <mergeCells count="1">
    <mergeCell ref="D36:G36"/>
  </mergeCells>
  <conditionalFormatting sqref="B69:B1048576 B1:B37">
    <cfRule type="duplicateValues" dxfId="6" priority="6"/>
  </conditionalFormatting>
  <conditionalFormatting sqref="B69:B1048576">
    <cfRule type="duplicateValues" dxfId="5" priority="1"/>
  </conditionalFormatting>
  <conditionalFormatting sqref="B2:B35">
    <cfRule type="duplicateValues" dxfId="4" priority="5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4"/>
  <sheetViews>
    <sheetView topLeftCell="A44" workbookViewId="0">
      <selection activeCell="H65" sqref="H6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6.425781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74.140625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5" t="s">
        <v>11</v>
      </c>
      <c r="B1" s="56" t="s">
        <v>12</v>
      </c>
      <c r="C1" s="56" t="s">
        <v>88</v>
      </c>
      <c r="D1" s="56" t="s">
        <v>89</v>
      </c>
      <c r="E1" s="57" t="s">
        <v>90</v>
      </c>
      <c r="F1" s="56" t="s">
        <v>91</v>
      </c>
      <c r="G1" s="57" t="s">
        <v>0</v>
      </c>
      <c r="H1" s="57" t="s">
        <v>92</v>
      </c>
      <c r="I1" s="56" t="s">
        <v>93</v>
      </c>
      <c r="J1" s="56" t="s">
        <v>94</v>
      </c>
      <c r="K1" s="58" t="s">
        <v>95</v>
      </c>
    </row>
    <row r="2" spans="1:11" x14ac:dyDescent="0.25">
      <c r="A2" s="59">
        <v>45309</v>
      </c>
      <c r="B2" s="60">
        <v>3673</v>
      </c>
      <c r="C2" s="61" t="s">
        <v>96</v>
      </c>
      <c r="D2" s="61" t="s">
        <v>19</v>
      </c>
      <c r="E2" s="62">
        <v>2990360</v>
      </c>
      <c r="F2" s="63" t="s">
        <v>97</v>
      </c>
      <c r="G2" s="62">
        <v>239229</v>
      </c>
      <c r="H2" s="62">
        <v>3229589</v>
      </c>
      <c r="I2" s="61" t="s">
        <v>19</v>
      </c>
      <c r="J2" s="61" t="s">
        <v>98</v>
      </c>
      <c r="K2" s="64">
        <v>45339</v>
      </c>
    </row>
    <row r="3" spans="1:11" x14ac:dyDescent="0.25">
      <c r="A3" s="59">
        <v>45311</v>
      </c>
      <c r="B3" s="60">
        <v>4192</v>
      </c>
      <c r="C3" s="61" t="s">
        <v>96</v>
      </c>
      <c r="D3" s="61" t="s">
        <v>99</v>
      </c>
      <c r="E3" s="62">
        <v>444230</v>
      </c>
      <c r="F3" s="63" t="s">
        <v>97</v>
      </c>
      <c r="G3" s="62">
        <v>35538</v>
      </c>
      <c r="H3" s="62">
        <v>479768</v>
      </c>
      <c r="I3" s="61" t="s">
        <v>13</v>
      </c>
      <c r="J3" s="61" t="s">
        <v>100</v>
      </c>
      <c r="K3" s="64">
        <v>45341</v>
      </c>
    </row>
    <row r="4" spans="1:11" x14ac:dyDescent="0.25">
      <c r="A4" s="59">
        <v>45315</v>
      </c>
      <c r="B4" s="60">
        <v>4456</v>
      </c>
      <c r="C4" s="61" t="s">
        <v>96</v>
      </c>
      <c r="D4" s="61" t="s">
        <v>19</v>
      </c>
      <c r="E4" s="62">
        <v>911240</v>
      </c>
      <c r="F4" s="63" t="s">
        <v>97</v>
      </c>
      <c r="G4" s="62">
        <v>72899</v>
      </c>
      <c r="H4" s="62">
        <v>984139</v>
      </c>
      <c r="I4" s="61" t="s">
        <v>19</v>
      </c>
      <c r="J4" s="61" t="s">
        <v>98</v>
      </c>
      <c r="K4" s="64">
        <v>45345</v>
      </c>
    </row>
    <row r="5" spans="1:11" x14ac:dyDescent="0.25">
      <c r="A5" s="59">
        <v>45317</v>
      </c>
      <c r="B5" s="60">
        <v>5699</v>
      </c>
      <c r="C5" s="61" t="s">
        <v>96</v>
      </c>
      <c r="D5" s="61" t="s">
        <v>19</v>
      </c>
      <c r="E5" s="62">
        <v>1483790</v>
      </c>
      <c r="F5" s="63" t="s">
        <v>97</v>
      </c>
      <c r="G5" s="62">
        <v>118703</v>
      </c>
      <c r="H5" s="62">
        <v>1602493</v>
      </c>
      <c r="I5" s="61" t="s">
        <v>19</v>
      </c>
      <c r="J5" s="61" t="s">
        <v>98</v>
      </c>
      <c r="K5" s="64">
        <v>45347</v>
      </c>
    </row>
    <row r="6" spans="1:11" x14ac:dyDescent="0.25">
      <c r="A6" s="59">
        <v>45320</v>
      </c>
      <c r="B6" s="60">
        <v>5972</v>
      </c>
      <c r="C6" s="61" t="s">
        <v>96</v>
      </c>
      <c r="D6" s="61" t="s">
        <v>101</v>
      </c>
      <c r="E6" s="62">
        <v>30277420</v>
      </c>
      <c r="F6" s="63" t="s">
        <v>97</v>
      </c>
      <c r="G6" s="62">
        <v>2422194</v>
      </c>
      <c r="H6" s="62">
        <v>32699614</v>
      </c>
      <c r="I6" s="61" t="s">
        <v>13</v>
      </c>
      <c r="J6" s="61" t="s">
        <v>100</v>
      </c>
      <c r="K6" s="64">
        <v>45350</v>
      </c>
    </row>
    <row r="7" spans="1:11" x14ac:dyDescent="0.25">
      <c r="A7" s="59">
        <v>45324</v>
      </c>
      <c r="B7" s="60">
        <v>7184</v>
      </c>
      <c r="C7" s="61" t="s">
        <v>96</v>
      </c>
      <c r="D7" s="61" t="s">
        <v>99</v>
      </c>
      <c r="E7" s="62">
        <v>888460</v>
      </c>
      <c r="F7" s="63" t="s">
        <v>97</v>
      </c>
      <c r="G7" s="62">
        <v>71077</v>
      </c>
      <c r="H7" s="62">
        <v>959537</v>
      </c>
      <c r="I7" s="61" t="s">
        <v>13</v>
      </c>
      <c r="J7" s="61" t="s">
        <v>100</v>
      </c>
      <c r="K7" s="64">
        <v>45354</v>
      </c>
    </row>
    <row r="8" spans="1:11" x14ac:dyDescent="0.25">
      <c r="A8" s="59">
        <v>45324</v>
      </c>
      <c r="B8" s="60">
        <v>7234</v>
      </c>
      <c r="C8" s="61" t="s">
        <v>96</v>
      </c>
      <c r="D8" s="61" t="s">
        <v>101</v>
      </c>
      <c r="E8" s="62">
        <v>4442300</v>
      </c>
      <c r="F8" s="63" t="s">
        <v>97</v>
      </c>
      <c r="G8" s="62">
        <v>355384</v>
      </c>
      <c r="H8" s="62">
        <v>4797684</v>
      </c>
      <c r="I8" s="61" t="s">
        <v>13</v>
      </c>
      <c r="J8" s="61" t="s">
        <v>100</v>
      </c>
      <c r="K8" s="64">
        <v>45354</v>
      </c>
    </row>
    <row r="9" spans="1:11" x14ac:dyDescent="0.25">
      <c r="A9" s="59">
        <v>45327</v>
      </c>
      <c r="B9" s="60">
        <v>7404</v>
      </c>
      <c r="C9" s="61" t="s">
        <v>96</v>
      </c>
      <c r="D9" s="61" t="s">
        <v>33</v>
      </c>
      <c r="E9" s="62">
        <v>3599400</v>
      </c>
      <c r="F9" s="63" t="s">
        <v>97</v>
      </c>
      <c r="G9" s="62">
        <v>287952</v>
      </c>
      <c r="H9" s="62">
        <v>3887352</v>
      </c>
      <c r="I9" s="61" t="s">
        <v>33</v>
      </c>
      <c r="J9" s="61" t="s">
        <v>102</v>
      </c>
      <c r="K9" s="64">
        <v>45357</v>
      </c>
    </row>
    <row r="10" spans="1:11" x14ac:dyDescent="0.25">
      <c r="A10" s="59">
        <v>45406</v>
      </c>
      <c r="B10" s="60">
        <v>18805</v>
      </c>
      <c r="C10" s="61" t="s">
        <v>96</v>
      </c>
      <c r="D10" s="61" t="s">
        <v>16</v>
      </c>
      <c r="E10" s="62">
        <v>4873090</v>
      </c>
      <c r="F10" s="63" t="s">
        <v>97</v>
      </c>
      <c r="G10" s="62">
        <v>389847</v>
      </c>
      <c r="H10" s="62">
        <v>5262937</v>
      </c>
      <c r="I10" s="61" t="s">
        <v>16</v>
      </c>
      <c r="J10" s="61" t="s">
        <v>103</v>
      </c>
      <c r="K10" s="64">
        <v>45436</v>
      </c>
    </row>
    <row r="11" spans="1:11" x14ac:dyDescent="0.25">
      <c r="A11" s="65">
        <v>45418</v>
      </c>
      <c r="B11" s="60">
        <v>20359</v>
      </c>
      <c r="C11" s="61" t="s">
        <v>96</v>
      </c>
      <c r="D11" s="61" t="s">
        <v>16</v>
      </c>
      <c r="E11" s="62">
        <v>1518090</v>
      </c>
      <c r="F11" s="63" t="s">
        <v>97</v>
      </c>
      <c r="G11" s="62">
        <v>121447</v>
      </c>
      <c r="H11" s="62">
        <v>1639537</v>
      </c>
      <c r="I11" s="61" t="s">
        <v>16</v>
      </c>
      <c r="J11" s="61" t="s">
        <v>103</v>
      </c>
      <c r="K11" s="64">
        <v>45448</v>
      </c>
    </row>
    <row r="12" spans="1:11" x14ac:dyDescent="0.25">
      <c r="A12" s="65">
        <v>45425</v>
      </c>
      <c r="B12" s="60">
        <v>22250</v>
      </c>
      <c r="C12" s="61" t="s">
        <v>96</v>
      </c>
      <c r="D12" s="61" t="s">
        <v>20</v>
      </c>
      <c r="E12" s="62">
        <v>3292560</v>
      </c>
      <c r="F12" s="63" t="s">
        <v>97</v>
      </c>
      <c r="G12" s="62">
        <v>263405</v>
      </c>
      <c r="H12" s="62">
        <v>3555965</v>
      </c>
      <c r="I12" s="61" t="s">
        <v>20</v>
      </c>
      <c r="J12" s="61" t="s">
        <v>104</v>
      </c>
      <c r="K12" s="64">
        <v>45455</v>
      </c>
    </row>
    <row r="13" spans="1:11" x14ac:dyDescent="0.25">
      <c r="A13" s="65">
        <v>45427</v>
      </c>
      <c r="B13" s="60">
        <v>22415</v>
      </c>
      <c r="C13" s="61" t="s">
        <v>96</v>
      </c>
      <c r="D13" s="61" t="s">
        <v>17</v>
      </c>
      <c r="E13" s="62">
        <v>911240</v>
      </c>
      <c r="F13" s="63" t="s">
        <v>97</v>
      </c>
      <c r="G13" s="62">
        <v>72899</v>
      </c>
      <c r="H13" s="62">
        <v>984139</v>
      </c>
      <c r="I13" s="61" t="s">
        <v>17</v>
      </c>
      <c r="J13" s="61" t="s">
        <v>105</v>
      </c>
      <c r="K13" s="64">
        <v>45457</v>
      </c>
    </row>
    <row r="14" spans="1:11" x14ac:dyDescent="0.25">
      <c r="A14" s="65">
        <v>45428</v>
      </c>
      <c r="B14" s="60">
        <v>22478</v>
      </c>
      <c r="C14" s="61" t="s">
        <v>96</v>
      </c>
      <c r="D14" s="61" t="s">
        <v>35</v>
      </c>
      <c r="E14" s="62">
        <v>1050950</v>
      </c>
      <c r="F14" s="63" t="s">
        <v>97</v>
      </c>
      <c r="G14" s="62">
        <v>84076</v>
      </c>
      <c r="H14" s="62">
        <v>1135026</v>
      </c>
      <c r="I14" s="61" t="s">
        <v>35</v>
      </c>
      <c r="J14" s="61" t="s">
        <v>106</v>
      </c>
      <c r="K14" s="64">
        <v>45458</v>
      </c>
    </row>
    <row r="15" spans="1:11" x14ac:dyDescent="0.25">
      <c r="A15" s="65">
        <v>45429</v>
      </c>
      <c r="B15" s="60">
        <v>23421</v>
      </c>
      <c r="C15" s="61" t="s">
        <v>96</v>
      </c>
      <c r="D15" s="61" t="s">
        <v>14</v>
      </c>
      <c r="E15" s="62">
        <v>444232</v>
      </c>
      <c r="F15" s="63" t="s">
        <v>97</v>
      </c>
      <c r="G15" s="62">
        <v>35539</v>
      </c>
      <c r="H15" s="62">
        <v>479771</v>
      </c>
      <c r="I15" s="61" t="s">
        <v>14</v>
      </c>
      <c r="J15" s="61" t="s">
        <v>107</v>
      </c>
      <c r="K15" s="64">
        <v>45459</v>
      </c>
    </row>
    <row r="16" spans="1:11" x14ac:dyDescent="0.25">
      <c r="A16" s="65">
        <v>45432</v>
      </c>
      <c r="B16" s="60">
        <v>23673</v>
      </c>
      <c r="C16" s="61" t="s">
        <v>96</v>
      </c>
      <c r="D16" s="61" t="s">
        <v>19</v>
      </c>
      <c r="E16" s="62">
        <v>1110580</v>
      </c>
      <c r="F16" s="63" t="s">
        <v>97</v>
      </c>
      <c r="G16" s="62">
        <v>88846</v>
      </c>
      <c r="H16" s="62">
        <v>1199426</v>
      </c>
      <c r="I16" s="61" t="s">
        <v>19</v>
      </c>
      <c r="J16" s="61" t="s">
        <v>98</v>
      </c>
      <c r="K16" s="64">
        <v>45462</v>
      </c>
    </row>
    <row r="17" spans="1:11" x14ac:dyDescent="0.25">
      <c r="A17" s="65">
        <v>45432</v>
      </c>
      <c r="B17" s="60">
        <v>23695</v>
      </c>
      <c r="C17" s="61" t="s">
        <v>96</v>
      </c>
      <c r="D17" s="61" t="s">
        <v>108</v>
      </c>
      <c r="E17" s="62">
        <v>595330</v>
      </c>
      <c r="F17" s="63" t="s">
        <v>97</v>
      </c>
      <c r="G17" s="62">
        <v>47626</v>
      </c>
      <c r="H17" s="62">
        <v>642956</v>
      </c>
      <c r="I17" s="61" t="s">
        <v>15</v>
      </c>
      <c r="J17" s="61" t="s">
        <v>109</v>
      </c>
      <c r="K17" s="64">
        <v>45462</v>
      </c>
    </row>
    <row r="18" spans="1:11" x14ac:dyDescent="0.25">
      <c r="A18" s="65">
        <v>45434</v>
      </c>
      <c r="B18" s="60">
        <v>23793</v>
      </c>
      <c r="C18" s="61" t="s">
        <v>96</v>
      </c>
      <c r="D18" s="61" t="s">
        <v>110</v>
      </c>
      <c r="E18" s="62">
        <v>1962190</v>
      </c>
      <c r="F18" s="63" t="s">
        <v>97</v>
      </c>
      <c r="G18" s="62">
        <v>156975</v>
      </c>
      <c r="H18" s="62">
        <v>2119165</v>
      </c>
      <c r="I18" s="61" t="s">
        <v>32</v>
      </c>
      <c r="J18" s="61" t="s">
        <v>111</v>
      </c>
      <c r="K18" s="64">
        <v>45464</v>
      </c>
    </row>
    <row r="19" spans="1:11" x14ac:dyDescent="0.25">
      <c r="A19" s="65">
        <v>45434</v>
      </c>
      <c r="B19" s="60">
        <v>23816</v>
      </c>
      <c r="C19" s="61" t="s">
        <v>96</v>
      </c>
      <c r="D19" s="61" t="s">
        <v>99</v>
      </c>
      <c r="E19" s="62">
        <v>555290</v>
      </c>
      <c r="F19" s="63" t="s">
        <v>97</v>
      </c>
      <c r="G19" s="62">
        <v>44423</v>
      </c>
      <c r="H19" s="62">
        <v>599713</v>
      </c>
      <c r="I19" s="61" t="s">
        <v>13</v>
      </c>
      <c r="J19" s="61" t="s">
        <v>100</v>
      </c>
      <c r="K19" s="64">
        <v>45464</v>
      </c>
    </row>
    <row r="20" spans="1:11" x14ac:dyDescent="0.25">
      <c r="A20" s="65">
        <v>45434</v>
      </c>
      <c r="B20" s="60">
        <v>23851</v>
      </c>
      <c r="C20" s="61" t="s">
        <v>96</v>
      </c>
      <c r="D20" s="61" t="s">
        <v>14</v>
      </c>
      <c r="E20" s="62">
        <v>555290</v>
      </c>
      <c r="F20" s="63" t="s">
        <v>97</v>
      </c>
      <c r="G20" s="62">
        <v>44423</v>
      </c>
      <c r="H20" s="62">
        <v>599713</v>
      </c>
      <c r="I20" s="61" t="s">
        <v>14</v>
      </c>
      <c r="J20" s="61" t="s">
        <v>107</v>
      </c>
      <c r="K20" s="64">
        <v>45464</v>
      </c>
    </row>
    <row r="21" spans="1:11" x14ac:dyDescent="0.25">
      <c r="A21" s="65">
        <v>45434</v>
      </c>
      <c r="B21" s="60">
        <v>23852</v>
      </c>
      <c r="C21" s="61" t="s">
        <v>96</v>
      </c>
      <c r="D21" s="61" t="s">
        <v>21</v>
      </c>
      <c r="E21" s="62">
        <v>4323060</v>
      </c>
      <c r="F21" s="63" t="s">
        <v>97</v>
      </c>
      <c r="G21" s="62">
        <v>345845</v>
      </c>
      <c r="H21" s="62">
        <v>4668905</v>
      </c>
      <c r="I21" s="61" t="s">
        <v>21</v>
      </c>
      <c r="J21" s="61" t="s">
        <v>112</v>
      </c>
      <c r="K21" s="64">
        <v>45464</v>
      </c>
    </row>
    <row r="22" spans="1:11" x14ac:dyDescent="0.25">
      <c r="A22" s="65">
        <v>45434</v>
      </c>
      <c r="B22" s="60">
        <v>23853</v>
      </c>
      <c r="C22" s="61" t="s">
        <v>96</v>
      </c>
      <c r="D22" s="61" t="s">
        <v>17</v>
      </c>
      <c r="E22" s="62">
        <v>555290</v>
      </c>
      <c r="F22" s="63" t="s">
        <v>97</v>
      </c>
      <c r="G22" s="62">
        <v>44423</v>
      </c>
      <c r="H22" s="62">
        <v>599713</v>
      </c>
      <c r="I22" s="61" t="s">
        <v>17</v>
      </c>
      <c r="J22" s="61" t="s">
        <v>105</v>
      </c>
      <c r="K22" s="64">
        <v>45464</v>
      </c>
    </row>
    <row r="23" spans="1:11" x14ac:dyDescent="0.25">
      <c r="A23" s="65">
        <v>45435</v>
      </c>
      <c r="B23" s="60">
        <v>23859</v>
      </c>
      <c r="C23" s="61" t="s">
        <v>96</v>
      </c>
      <c r="D23" s="61" t="s">
        <v>101</v>
      </c>
      <c r="E23" s="62">
        <v>2836940</v>
      </c>
      <c r="F23" s="63" t="s">
        <v>97</v>
      </c>
      <c r="G23" s="62">
        <v>226955</v>
      </c>
      <c r="H23" s="62">
        <v>3063895</v>
      </c>
      <c r="I23" s="61" t="s">
        <v>13</v>
      </c>
      <c r="J23" s="61" t="s">
        <v>100</v>
      </c>
      <c r="K23" s="64">
        <v>45465</v>
      </c>
    </row>
    <row r="24" spans="1:11" x14ac:dyDescent="0.25">
      <c r="A24" s="65">
        <v>45435</v>
      </c>
      <c r="B24" s="60">
        <v>23970</v>
      </c>
      <c r="C24" s="61" t="s">
        <v>96</v>
      </c>
      <c r="D24" s="61" t="s">
        <v>35</v>
      </c>
      <c r="E24" s="62">
        <v>2101900</v>
      </c>
      <c r="F24" s="63" t="s">
        <v>97</v>
      </c>
      <c r="G24" s="62">
        <v>168152</v>
      </c>
      <c r="H24" s="62">
        <v>2270052</v>
      </c>
      <c r="I24" s="61" t="s">
        <v>35</v>
      </c>
      <c r="J24" s="61" t="s">
        <v>106</v>
      </c>
      <c r="K24" s="64">
        <v>45465</v>
      </c>
    </row>
    <row r="25" spans="1:11" x14ac:dyDescent="0.25">
      <c r="A25" s="65">
        <v>45435</v>
      </c>
      <c r="B25" s="60">
        <v>24421</v>
      </c>
      <c r="C25" s="61" t="s">
        <v>96</v>
      </c>
      <c r="D25" s="61" t="s">
        <v>19</v>
      </c>
      <c r="E25" s="62">
        <v>1190660</v>
      </c>
      <c r="F25" s="63" t="s">
        <v>97</v>
      </c>
      <c r="G25" s="62">
        <v>95253</v>
      </c>
      <c r="H25" s="62">
        <v>1285913</v>
      </c>
      <c r="I25" s="61" t="s">
        <v>19</v>
      </c>
      <c r="J25" s="61" t="s">
        <v>98</v>
      </c>
      <c r="K25" s="64">
        <v>45465</v>
      </c>
    </row>
    <row r="26" spans="1:11" x14ac:dyDescent="0.25">
      <c r="A26" s="65">
        <v>45439</v>
      </c>
      <c r="B26" s="60">
        <v>24966</v>
      </c>
      <c r="C26" s="61" t="s">
        <v>96</v>
      </c>
      <c r="D26" s="61" t="s">
        <v>33</v>
      </c>
      <c r="E26" s="62">
        <v>2023974</v>
      </c>
      <c r="F26" s="63" t="s">
        <v>97</v>
      </c>
      <c r="G26" s="62">
        <v>161918</v>
      </c>
      <c r="H26" s="62">
        <v>2185892</v>
      </c>
      <c r="I26" s="61" t="s">
        <v>33</v>
      </c>
      <c r="J26" s="61" t="s">
        <v>102</v>
      </c>
      <c r="K26" s="64">
        <v>45469</v>
      </c>
    </row>
    <row r="27" spans="1:11" x14ac:dyDescent="0.25">
      <c r="A27" s="65">
        <v>45439</v>
      </c>
      <c r="B27" s="60">
        <v>24975</v>
      </c>
      <c r="C27" s="61" t="s">
        <v>96</v>
      </c>
      <c r="D27" s="61" t="s">
        <v>101</v>
      </c>
      <c r="E27" s="62">
        <v>2381320</v>
      </c>
      <c r="F27" s="63" t="s">
        <v>97</v>
      </c>
      <c r="G27" s="62">
        <v>190506</v>
      </c>
      <c r="H27" s="62">
        <v>2571826</v>
      </c>
      <c r="I27" s="61" t="s">
        <v>13</v>
      </c>
      <c r="J27" s="61" t="s">
        <v>100</v>
      </c>
      <c r="K27" s="64">
        <v>45469</v>
      </c>
    </row>
    <row r="28" spans="1:11" x14ac:dyDescent="0.25">
      <c r="A28" s="65">
        <v>45439</v>
      </c>
      <c r="B28" s="60">
        <v>25044</v>
      </c>
      <c r="C28" s="61" t="s">
        <v>96</v>
      </c>
      <c r="D28" s="61" t="s">
        <v>16</v>
      </c>
      <c r="E28" s="62">
        <v>1705910</v>
      </c>
      <c r="F28" s="63" t="s">
        <v>97</v>
      </c>
      <c r="G28" s="62">
        <v>136473</v>
      </c>
      <c r="H28" s="62">
        <v>1842383</v>
      </c>
      <c r="I28" s="61" t="s">
        <v>16</v>
      </c>
      <c r="J28" s="61" t="s">
        <v>103</v>
      </c>
      <c r="K28" s="64">
        <v>45469</v>
      </c>
    </row>
    <row r="29" spans="1:11" x14ac:dyDescent="0.25">
      <c r="A29" s="65">
        <v>45439</v>
      </c>
      <c r="B29" s="60">
        <v>25046</v>
      </c>
      <c r="C29" s="61" t="s">
        <v>96</v>
      </c>
      <c r="D29" s="61" t="s">
        <v>20</v>
      </c>
      <c r="E29" s="62">
        <v>3989395</v>
      </c>
      <c r="F29" s="63" t="s">
        <v>97</v>
      </c>
      <c r="G29" s="62">
        <v>319152</v>
      </c>
      <c r="H29" s="62">
        <v>4308547</v>
      </c>
      <c r="I29" s="61" t="s">
        <v>20</v>
      </c>
      <c r="J29" s="61" t="s">
        <v>104</v>
      </c>
      <c r="K29" s="64">
        <v>45469</v>
      </c>
    </row>
    <row r="30" spans="1:11" x14ac:dyDescent="0.25">
      <c r="A30" s="65">
        <v>45441</v>
      </c>
      <c r="B30" s="60">
        <v>25151</v>
      </c>
      <c r="C30" s="61" t="s">
        <v>96</v>
      </c>
      <c r="D30" s="61" t="s">
        <v>19</v>
      </c>
      <c r="E30" s="62">
        <v>2301240</v>
      </c>
      <c r="F30" s="63" t="s">
        <v>97</v>
      </c>
      <c r="G30" s="62">
        <v>184099</v>
      </c>
      <c r="H30" s="62">
        <v>2485339</v>
      </c>
      <c r="I30" s="61" t="s">
        <v>19</v>
      </c>
      <c r="J30" s="61" t="s">
        <v>98</v>
      </c>
      <c r="K30" s="64">
        <v>45471</v>
      </c>
    </row>
    <row r="31" spans="1:11" x14ac:dyDescent="0.25">
      <c r="A31" s="65">
        <v>45441</v>
      </c>
      <c r="B31" s="60">
        <v>25159</v>
      </c>
      <c r="C31" s="61" t="s">
        <v>96</v>
      </c>
      <c r="D31" s="61" t="s">
        <v>17</v>
      </c>
      <c r="E31" s="62">
        <v>1091315</v>
      </c>
      <c r="F31" s="63" t="s">
        <v>97</v>
      </c>
      <c r="G31" s="62">
        <v>87305</v>
      </c>
      <c r="H31" s="62">
        <v>1178620</v>
      </c>
      <c r="I31" s="61" t="s">
        <v>17</v>
      </c>
      <c r="J31" s="61" t="s">
        <v>105</v>
      </c>
      <c r="K31" s="64">
        <v>45471</v>
      </c>
    </row>
    <row r="32" spans="1:11" x14ac:dyDescent="0.25">
      <c r="A32" s="65">
        <v>45442</v>
      </c>
      <c r="B32" s="60">
        <v>26126</v>
      </c>
      <c r="C32" s="61" t="s">
        <v>96</v>
      </c>
      <c r="D32" s="61" t="s">
        <v>101</v>
      </c>
      <c r="E32" s="62">
        <v>5080710</v>
      </c>
      <c r="F32" s="63" t="s">
        <v>97</v>
      </c>
      <c r="G32" s="62">
        <v>406457</v>
      </c>
      <c r="H32" s="62">
        <v>5487167</v>
      </c>
      <c r="I32" s="61" t="s">
        <v>13</v>
      </c>
      <c r="J32" s="61" t="s">
        <v>100</v>
      </c>
      <c r="K32" s="64">
        <v>45472</v>
      </c>
    </row>
    <row r="33" spans="1:11" x14ac:dyDescent="0.25">
      <c r="A33" s="59">
        <v>45464</v>
      </c>
      <c r="B33" s="60">
        <v>3405</v>
      </c>
      <c r="C33" s="61" t="s">
        <v>113</v>
      </c>
      <c r="D33" s="61" t="s">
        <v>53</v>
      </c>
      <c r="E33" s="62">
        <v>-732480</v>
      </c>
      <c r="F33" s="63" t="s">
        <v>97</v>
      </c>
      <c r="G33" s="62">
        <v>-58598</v>
      </c>
      <c r="H33" s="62">
        <v>-791078</v>
      </c>
      <c r="I33" s="61" t="s">
        <v>13</v>
      </c>
      <c r="J33" s="61" t="s">
        <v>100</v>
      </c>
      <c r="K33" s="64">
        <v>45494</v>
      </c>
    </row>
    <row r="34" spans="1:11" x14ac:dyDescent="0.25">
      <c r="A34" s="59">
        <v>45444</v>
      </c>
      <c r="B34" s="60">
        <v>26379</v>
      </c>
      <c r="C34" s="61" t="s">
        <v>96</v>
      </c>
      <c r="D34" s="61" t="s">
        <v>114</v>
      </c>
      <c r="E34" s="62">
        <v>2301240</v>
      </c>
      <c r="F34" s="63" t="s">
        <v>97</v>
      </c>
      <c r="G34" s="62">
        <v>184099</v>
      </c>
      <c r="H34" s="62">
        <v>2485339</v>
      </c>
      <c r="I34" s="61" t="s">
        <v>32</v>
      </c>
      <c r="J34" s="61" t="s">
        <v>111</v>
      </c>
      <c r="K34" s="64">
        <v>45474</v>
      </c>
    </row>
    <row r="35" spans="1:11" x14ac:dyDescent="0.25">
      <c r="A35" s="59">
        <v>45444</v>
      </c>
      <c r="B35" s="60">
        <v>26382</v>
      </c>
      <c r="C35" s="61" t="s">
        <v>96</v>
      </c>
      <c r="D35" s="61" t="s">
        <v>115</v>
      </c>
      <c r="E35" s="62">
        <v>3254680</v>
      </c>
      <c r="F35" s="63" t="s">
        <v>97</v>
      </c>
      <c r="G35" s="62">
        <v>260374</v>
      </c>
      <c r="H35" s="62">
        <v>3515054</v>
      </c>
      <c r="I35" s="61" t="s">
        <v>18</v>
      </c>
      <c r="J35" s="61" t="s">
        <v>116</v>
      </c>
      <c r="K35" s="64">
        <v>45474</v>
      </c>
    </row>
    <row r="36" spans="1:11" x14ac:dyDescent="0.25">
      <c r="A36" s="59">
        <v>45444</v>
      </c>
      <c r="B36" s="60">
        <v>26409</v>
      </c>
      <c r="C36" s="61" t="s">
        <v>96</v>
      </c>
      <c r="D36" s="61" t="s">
        <v>14</v>
      </c>
      <c r="E36" s="62">
        <v>876905</v>
      </c>
      <c r="F36" s="63" t="s">
        <v>97</v>
      </c>
      <c r="G36" s="62">
        <v>70152</v>
      </c>
      <c r="H36" s="62">
        <v>947057</v>
      </c>
      <c r="I36" s="61" t="s">
        <v>14</v>
      </c>
      <c r="J36" s="61" t="s">
        <v>107</v>
      </c>
      <c r="K36" s="64">
        <v>45474</v>
      </c>
    </row>
    <row r="37" spans="1:11" x14ac:dyDescent="0.25">
      <c r="A37" s="59">
        <v>45446</v>
      </c>
      <c r="B37" s="60">
        <v>26481</v>
      </c>
      <c r="C37" s="61" t="s">
        <v>96</v>
      </c>
      <c r="D37" s="61" t="s">
        <v>21</v>
      </c>
      <c r="E37" s="62">
        <v>4522400</v>
      </c>
      <c r="F37" s="63" t="s">
        <v>97</v>
      </c>
      <c r="G37" s="62">
        <v>361792</v>
      </c>
      <c r="H37" s="62">
        <v>4884192</v>
      </c>
      <c r="I37" s="61" t="s">
        <v>21</v>
      </c>
      <c r="J37" s="61" t="s">
        <v>112</v>
      </c>
      <c r="K37" s="64">
        <v>45476</v>
      </c>
    </row>
    <row r="38" spans="1:11" x14ac:dyDescent="0.25">
      <c r="A38" s="59">
        <v>45446</v>
      </c>
      <c r="B38" s="60">
        <v>26482</v>
      </c>
      <c r="C38" s="61" t="s">
        <v>96</v>
      </c>
      <c r="D38" s="61" t="s">
        <v>14</v>
      </c>
      <c r="E38" s="62">
        <v>777406</v>
      </c>
      <c r="F38" s="63" t="s">
        <v>97</v>
      </c>
      <c r="G38" s="62">
        <v>62192</v>
      </c>
      <c r="H38" s="62">
        <v>839598</v>
      </c>
      <c r="I38" s="61" t="s">
        <v>14</v>
      </c>
      <c r="J38" s="61" t="s">
        <v>107</v>
      </c>
      <c r="K38" s="64">
        <v>45476</v>
      </c>
    </row>
    <row r="39" spans="1:11" x14ac:dyDescent="0.25">
      <c r="A39" s="59">
        <v>45446</v>
      </c>
      <c r="B39" s="60">
        <v>26484</v>
      </c>
      <c r="C39" s="61" t="s">
        <v>96</v>
      </c>
      <c r="D39" s="61" t="s">
        <v>20</v>
      </c>
      <c r="E39" s="62">
        <v>3453370</v>
      </c>
      <c r="F39" s="63" t="s">
        <v>97</v>
      </c>
      <c r="G39" s="62">
        <v>276270</v>
      </c>
      <c r="H39" s="62">
        <v>3729640</v>
      </c>
      <c r="I39" s="61" t="s">
        <v>20</v>
      </c>
      <c r="J39" s="61" t="s">
        <v>104</v>
      </c>
      <c r="K39" s="64">
        <v>45476</v>
      </c>
    </row>
    <row r="40" spans="1:11" x14ac:dyDescent="0.25">
      <c r="A40" s="59">
        <v>45448</v>
      </c>
      <c r="B40" s="60">
        <v>26661</v>
      </c>
      <c r="C40" s="61" t="s">
        <v>96</v>
      </c>
      <c r="D40" s="61" t="s">
        <v>17</v>
      </c>
      <c r="E40" s="62">
        <v>1738398</v>
      </c>
      <c r="F40" s="63" t="s">
        <v>97</v>
      </c>
      <c r="G40" s="62">
        <v>139072</v>
      </c>
      <c r="H40" s="62">
        <v>1877470</v>
      </c>
      <c r="I40" s="61" t="s">
        <v>17</v>
      </c>
      <c r="J40" s="61" t="s">
        <v>105</v>
      </c>
      <c r="K40" s="64">
        <v>45478</v>
      </c>
    </row>
    <row r="41" spans="1:11" x14ac:dyDescent="0.25">
      <c r="A41" s="59">
        <v>45449</v>
      </c>
      <c r="B41" s="60">
        <v>26737</v>
      </c>
      <c r="C41" s="61" t="s">
        <v>96</v>
      </c>
      <c r="D41" s="61" t="s">
        <v>19</v>
      </c>
      <c r="E41" s="62">
        <v>2301240</v>
      </c>
      <c r="F41" s="63" t="s">
        <v>97</v>
      </c>
      <c r="G41" s="62">
        <v>184099</v>
      </c>
      <c r="H41" s="62">
        <v>2485339</v>
      </c>
      <c r="I41" s="61" t="s">
        <v>19</v>
      </c>
      <c r="J41" s="61" t="s">
        <v>98</v>
      </c>
      <c r="K41" s="64">
        <v>45479</v>
      </c>
    </row>
    <row r="42" spans="1:11" x14ac:dyDescent="0.25">
      <c r="A42" s="59">
        <v>45450</v>
      </c>
      <c r="B42" s="60">
        <v>27618</v>
      </c>
      <c r="C42" s="61" t="s">
        <v>96</v>
      </c>
      <c r="D42" s="61" t="s">
        <v>117</v>
      </c>
      <c r="E42" s="62">
        <v>4364804</v>
      </c>
      <c r="F42" s="63" t="s">
        <v>97</v>
      </c>
      <c r="G42" s="62">
        <v>349184</v>
      </c>
      <c r="H42" s="62">
        <v>4713988</v>
      </c>
      <c r="I42" s="61" t="s">
        <v>16</v>
      </c>
      <c r="J42" s="61" t="s">
        <v>103</v>
      </c>
      <c r="K42" s="64">
        <v>45480</v>
      </c>
    </row>
    <row r="43" spans="1:11" x14ac:dyDescent="0.25">
      <c r="A43" s="59">
        <v>45450</v>
      </c>
      <c r="B43" s="60">
        <v>27732</v>
      </c>
      <c r="C43" s="61" t="s">
        <v>96</v>
      </c>
      <c r="D43" s="61" t="s">
        <v>14</v>
      </c>
      <c r="E43" s="62">
        <v>1091315</v>
      </c>
      <c r="F43" s="63" t="s">
        <v>97</v>
      </c>
      <c r="G43" s="62">
        <v>87305</v>
      </c>
      <c r="H43" s="62">
        <v>1178620</v>
      </c>
      <c r="I43" s="61" t="s">
        <v>14</v>
      </c>
      <c r="J43" s="61" t="s">
        <v>107</v>
      </c>
      <c r="K43" s="64">
        <v>45480</v>
      </c>
    </row>
    <row r="44" spans="1:11" x14ac:dyDescent="0.25">
      <c r="A44" s="59">
        <v>45453</v>
      </c>
      <c r="B44" s="60">
        <v>27931</v>
      </c>
      <c r="C44" s="61" t="s">
        <v>96</v>
      </c>
      <c r="D44" s="61" t="s">
        <v>101</v>
      </c>
      <c r="E44" s="62">
        <v>2381320</v>
      </c>
      <c r="F44" s="63" t="s">
        <v>97</v>
      </c>
      <c r="G44" s="62">
        <v>190506</v>
      </c>
      <c r="H44" s="62">
        <v>2571826</v>
      </c>
      <c r="I44" s="61" t="s">
        <v>13</v>
      </c>
      <c r="J44" s="61" t="s">
        <v>100</v>
      </c>
      <c r="K44" s="64">
        <v>45483</v>
      </c>
    </row>
    <row r="45" spans="1:11" x14ac:dyDescent="0.25">
      <c r="A45" s="59">
        <v>45453</v>
      </c>
      <c r="B45" s="60">
        <v>27945</v>
      </c>
      <c r="C45" s="61" t="s">
        <v>96</v>
      </c>
      <c r="D45" s="61" t="s">
        <v>99</v>
      </c>
      <c r="E45" s="62">
        <v>555290</v>
      </c>
      <c r="F45" s="63" t="s">
        <v>97</v>
      </c>
      <c r="G45" s="62">
        <v>44423</v>
      </c>
      <c r="H45" s="62">
        <v>599713</v>
      </c>
      <c r="I45" s="61" t="s">
        <v>13</v>
      </c>
      <c r="J45" s="61" t="s">
        <v>100</v>
      </c>
      <c r="K45" s="64">
        <v>45483</v>
      </c>
    </row>
    <row r="46" spans="1:11" x14ac:dyDescent="0.25">
      <c r="A46" s="59">
        <v>45453</v>
      </c>
      <c r="B46" s="60">
        <v>27994</v>
      </c>
      <c r="C46" s="61" t="s">
        <v>96</v>
      </c>
      <c r="D46" s="61" t="s">
        <v>118</v>
      </c>
      <c r="E46" s="62">
        <v>3024550</v>
      </c>
      <c r="F46" s="63" t="s">
        <v>97</v>
      </c>
      <c r="G46" s="62">
        <v>241964</v>
      </c>
      <c r="H46" s="62">
        <v>3266514</v>
      </c>
      <c r="I46" s="61" t="s">
        <v>18</v>
      </c>
      <c r="J46" s="61" t="s">
        <v>116</v>
      </c>
      <c r="K46" s="64">
        <v>45483</v>
      </c>
    </row>
    <row r="47" spans="1:11" x14ac:dyDescent="0.25">
      <c r="A47" s="59">
        <v>45453</v>
      </c>
      <c r="B47" s="60">
        <v>27995</v>
      </c>
      <c r="C47" s="61" t="s">
        <v>96</v>
      </c>
      <c r="D47" s="61" t="s">
        <v>119</v>
      </c>
      <c r="E47" s="62">
        <v>1753810</v>
      </c>
      <c r="F47" s="63" t="s">
        <v>97</v>
      </c>
      <c r="G47" s="62">
        <v>140305</v>
      </c>
      <c r="H47" s="62">
        <v>1894115</v>
      </c>
      <c r="I47" s="61" t="s">
        <v>32</v>
      </c>
      <c r="J47" s="61" t="s">
        <v>111</v>
      </c>
      <c r="K47" s="64">
        <v>45483</v>
      </c>
    </row>
    <row r="48" spans="1:11" x14ac:dyDescent="0.25">
      <c r="A48" s="59">
        <v>45453</v>
      </c>
      <c r="B48" s="60">
        <v>28017</v>
      </c>
      <c r="C48" s="61" t="s">
        <v>96</v>
      </c>
      <c r="D48" s="61" t="s">
        <v>20</v>
      </c>
      <c r="E48" s="62">
        <v>3453370</v>
      </c>
      <c r="F48" s="63" t="s">
        <v>97</v>
      </c>
      <c r="G48" s="62">
        <v>276270</v>
      </c>
      <c r="H48" s="62">
        <v>3729640</v>
      </c>
      <c r="I48" s="61" t="s">
        <v>20</v>
      </c>
      <c r="J48" s="61" t="s">
        <v>104</v>
      </c>
      <c r="K48" s="64">
        <v>45483</v>
      </c>
    </row>
    <row r="49" spans="1:11" x14ac:dyDescent="0.25">
      <c r="A49" s="59">
        <v>45455</v>
      </c>
      <c r="B49" s="60">
        <v>28128</v>
      </c>
      <c r="C49" s="61" t="s">
        <v>96</v>
      </c>
      <c r="D49" s="61" t="s">
        <v>19</v>
      </c>
      <c r="E49" s="62">
        <v>1785990</v>
      </c>
      <c r="F49" s="63" t="s">
        <v>97</v>
      </c>
      <c r="G49" s="62">
        <v>142879</v>
      </c>
      <c r="H49" s="62">
        <v>1928869</v>
      </c>
      <c r="I49" s="61" t="s">
        <v>19</v>
      </c>
      <c r="J49" s="61" t="s">
        <v>98</v>
      </c>
      <c r="K49" s="64">
        <v>45485</v>
      </c>
    </row>
    <row r="50" spans="1:11" x14ac:dyDescent="0.25">
      <c r="A50" s="59">
        <v>45456</v>
      </c>
      <c r="B50" s="60">
        <v>28779</v>
      </c>
      <c r="C50" s="61" t="s">
        <v>96</v>
      </c>
      <c r="D50" s="61" t="s">
        <v>101</v>
      </c>
      <c r="E50" s="62">
        <v>4981365</v>
      </c>
      <c r="F50" s="63" t="s">
        <v>97</v>
      </c>
      <c r="G50" s="62">
        <v>398509</v>
      </c>
      <c r="H50" s="62">
        <v>5379874</v>
      </c>
      <c r="I50" s="61" t="s">
        <v>13</v>
      </c>
      <c r="J50" s="61" t="s">
        <v>100</v>
      </c>
      <c r="K50" s="64">
        <v>45486</v>
      </c>
    </row>
    <row r="51" spans="1:11" x14ac:dyDescent="0.25">
      <c r="A51" s="59">
        <v>45460</v>
      </c>
      <c r="B51" s="60">
        <v>29278</v>
      </c>
      <c r="C51" s="61" t="s">
        <v>96</v>
      </c>
      <c r="D51" s="61" t="s">
        <v>19</v>
      </c>
      <c r="E51" s="62">
        <v>2322015</v>
      </c>
      <c r="F51" s="63" t="s">
        <v>97</v>
      </c>
      <c r="G51" s="62">
        <v>185761</v>
      </c>
      <c r="H51" s="62">
        <v>2507776</v>
      </c>
      <c r="I51" s="61" t="s">
        <v>19</v>
      </c>
      <c r="J51" s="61" t="s">
        <v>98</v>
      </c>
      <c r="K51" s="64">
        <v>45490</v>
      </c>
    </row>
    <row r="52" spans="1:11" x14ac:dyDescent="0.25">
      <c r="A52" s="59">
        <v>45460</v>
      </c>
      <c r="B52" s="60">
        <v>29318</v>
      </c>
      <c r="C52" s="61" t="s">
        <v>96</v>
      </c>
      <c r="D52" s="61" t="s">
        <v>120</v>
      </c>
      <c r="E52" s="62">
        <v>595330</v>
      </c>
      <c r="F52" s="63" t="s">
        <v>97</v>
      </c>
      <c r="G52" s="62">
        <v>47626</v>
      </c>
      <c r="H52" s="62">
        <v>642956</v>
      </c>
      <c r="I52" s="61" t="s">
        <v>15</v>
      </c>
      <c r="J52" s="61" t="s">
        <v>109</v>
      </c>
      <c r="K52" s="64">
        <v>45490</v>
      </c>
    </row>
    <row r="53" spans="1:11" x14ac:dyDescent="0.25">
      <c r="A53" s="59">
        <v>45460</v>
      </c>
      <c r="B53" s="60">
        <v>29341</v>
      </c>
      <c r="C53" s="61" t="s">
        <v>96</v>
      </c>
      <c r="D53" s="61" t="s">
        <v>14</v>
      </c>
      <c r="E53" s="62">
        <v>777406</v>
      </c>
      <c r="F53" s="63" t="s">
        <v>97</v>
      </c>
      <c r="G53" s="62">
        <v>62192</v>
      </c>
      <c r="H53" s="62">
        <v>839598</v>
      </c>
      <c r="I53" s="61" t="s">
        <v>14</v>
      </c>
      <c r="J53" s="61" t="s">
        <v>107</v>
      </c>
      <c r="K53" s="64">
        <v>45490</v>
      </c>
    </row>
    <row r="54" spans="1:11" x14ac:dyDescent="0.25">
      <c r="A54" s="59">
        <v>45460</v>
      </c>
      <c r="B54" s="60">
        <v>29342</v>
      </c>
      <c r="C54" s="61" t="s">
        <v>96</v>
      </c>
      <c r="D54" s="61" t="s">
        <v>16</v>
      </c>
      <c r="E54" s="62">
        <v>2858040</v>
      </c>
      <c r="F54" s="63" t="s">
        <v>97</v>
      </c>
      <c r="G54" s="62">
        <v>228643</v>
      </c>
      <c r="H54" s="62">
        <v>3086683</v>
      </c>
      <c r="I54" s="61" t="s">
        <v>16</v>
      </c>
      <c r="J54" s="61" t="s">
        <v>103</v>
      </c>
      <c r="K54" s="64">
        <v>45490</v>
      </c>
    </row>
    <row r="55" spans="1:11" x14ac:dyDescent="0.25">
      <c r="A55" s="59">
        <v>45460</v>
      </c>
      <c r="B55" s="60">
        <v>29343</v>
      </c>
      <c r="C55" s="61" t="s">
        <v>96</v>
      </c>
      <c r="D55" s="61" t="s">
        <v>20</v>
      </c>
      <c r="E55" s="62">
        <v>4525420</v>
      </c>
      <c r="F55" s="63" t="s">
        <v>97</v>
      </c>
      <c r="G55" s="62">
        <v>362034</v>
      </c>
      <c r="H55" s="62">
        <v>4887454</v>
      </c>
      <c r="I55" s="61" t="s">
        <v>20</v>
      </c>
      <c r="J55" s="61" t="s">
        <v>104</v>
      </c>
      <c r="K55" s="64">
        <v>45490</v>
      </c>
    </row>
    <row r="56" spans="1:11" x14ac:dyDescent="0.25">
      <c r="A56" s="59">
        <v>45462</v>
      </c>
      <c r="B56" s="60">
        <v>29463</v>
      </c>
      <c r="C56" s="61" t="s">
        <v>96</v>
      </c>
      <c r="D56" s="61" t="s">
        <v>19</v>
      </c>
      <c r="E56" s="62">
        <v>1190660</v>
      </c>
      <c r="F56" s="63" t="s">
        <v>97</v>
      </c>
      <c r="G56" s="62">
        <v>95253</v>
      </c>
      <c r="H56" s="62">
        <v>1285913</v>
      </c>
      <c r="I56" s="61" t="s">
        <v>19</v>
      </c>
      <c r="J56" s="61" t="s">
        <v>98</v>
      </c>
      <c r="K56" s="64">
        <v>45492</v>
      </c>
    </row>
    <row r="57" spans="1:11" x14ac:dyDescent="0.25">
      <c r="A57" s="59">
        <v>45462</v>
      </c>
      <c r="B57" s="60">
        <v>29522</v>
      </c>
      <c r="C57" s="61" t="s">
        <v>96</v>
      </c>
      <c r="D57" s="61" t="s">
        <v>121</v>
      </c>
      <c r="E57" s="62">
        <v>1110580</v>
      </c>
      <c r="F57" s="63" t="s">
        <v>97</v>
      </c>
      <c r="G57" s="62">
        <v>88846</v>
      </c>
      <c r="H57" s="62">
        <v>1199426</v>
      </c>
      <c r="I57" s="61" t="s">
        <v>32</v>
      </c>
      <c r="J57" s="61" t="s">
        <v>111</v>
      </c>
      <c r="K57" s="64">
        <v>45492</v>
      </c>
    </row>
    <row r="58" spans="1:11" x14ac:dyDescent="0.25">
      <c r="A58" s="59">
        <v>45467</v>
      </c>
      <c r="B58" s="60">
        <v>30771</v>
      </c>
      <c r="C58" s="61" t="s">
        <v>96</v>
      </c>
      <c r="D58" s="61" t="s">
        <v>14</v>
      </c>
      <c r="E58" s="62">
        <v>777406</v>
      </c>
      <c r="F58" s="63" t="s">
        <v>97</v>
      </c>
      <c r="G58" s="62">
        <v>62192</v>
      </c>
      <c r="H58" s="62">
        <v>839598</v>
      </c>
      <c r="I58" s="61" t="s">
        <v>14</v>
      </c>
      <c r="J58" s="61" t="s">
        <v>107</v>
      </c>
      <c r="K58" s="64">
        <v>45497</v>
      </c>
    </row>
    <row r="59" spans="1:11" x14ac:dyDescent="0.25">
      <c r="A59" s="59">
        <v>45467</v>
      </c>
      <c r="B59" s="60">
        <v>30772</v>
      </c>
      <c r="C59" s="61" t="s">
        <v>96</v>
      </c>
      <c r="D59" s="61" t="s">
        <v>16</v>
      </c>
      <c r="E59" s="62">
        <v>2381320</v>
      </c>
      <c r="F59" s="63" t="s">
        <v>97</v>
      </c>
      <c r="G59" s="62">
        <v>190506</v>
      </c>
      <c r="H59" s="62">
        <v>2571826</v>
      </c>
      <c r="I59" s="61" t="s">
        <v>16</v>
      </c>
      <c r="J59" s="61" t="s">
        <v>103</v>
      </c>
      <c r="K59" s="64">
        <v>45497</v>
      </c>
    </row>
    <row r="60" spans="1:11" x14ac:dyDescent="0.25">
      <c r="A60" s="59">
        <v>45467</v>
      </c>
      <c r="B60" s="60">
        <v>30773</v>
      </c>
      <c r="C60" s="61" t="s">
        <v>96</v>
      </c>
      <c r="D60" s="61" t="s">
        <v>21</v>
      </c>
      <c r="E60" s="62">
        <v>4563950</v>
      </c>
      <c r="F60" s="63" t="s">
        <v>97</v>
      </c>
      <c r="G60" s="62">
        <v>365116</v>
      </c>
      <c r="H60" s="62">
        <v>4929066</v>
      </c>
      <c r="I60" s="61" t="s">
        <v>21</v>
      </c>
      <c r="J60" s="61" t="s">
        <v>112</v>
      </c>
      <c r="K60" s="64">
        <v>45497</v>
      </c>
    </row>
    <row r="61" spans="1:11" x14ac:dyDescent="0.25">
      <c r="A61" s="59">
        <v>45469</v>
      </c>
      <c r="B61" s="60">
        <v>30910</v>
      </c>
      <c r="C61" s="61" t="s">
        <v>96</v>
      </c>
      <c r="D61" s="61" t="s">
        <v>122</v>
      </c>
      <c r="E61" s="62">
        <v>761994</v>
      </c>
      <c r="F61" s="63" t="s">
        <v>97</v>
      </c>
      <c r="G61" s="62">
        <v>60960</v>
      </c>
      <c r="H61" s="62">
        <v>822954</v>
      </c>
      <c r="I61" s="61" t="s">
        <v>17</v>
      </c>
      <c r="J61" s="61" t="s">
        <v>105</v>
      </c>
      <c r="K61" s="64">
        <v>45499</v>
      </c>
    </row>
    <row r="62" spans="1:11" x14ac:dyDescent="0.25">
      <c r="A62" s="59">
        <v>45469</v>
      </c>
      <c r="B62" s="60">
        <v>30917</v>
      </c>
      <c r="C62" s="61" t="s">
        <v>96</v>
      </c>
      <c r="D62" s="61" t="s">
        <v>17</v>
      </c>
      <c r="E62" s="62">
        <v>980257</v>
      </c>
      <c r="F62" s="63" t="s">
        <v>97</v>
      </c>
      <c r="G62" s="62">
        <v>78421</v>
      </c>
      <c r="H62" s="62">
        <v>1058678</v>
      </c>
      <c r="I62" s="61" t="s">
        <v>17</v>
      </c>
      <c r="J62" s="61" t="s">
        <v>105</v>
      </c>
      <c r="K62" s="64">
        <v>45499</v>
      </c>
    </row>
    <row r="63" spans="1:11" x14ac:dyDescent="0.25">
      <c r="A63" s="59">
        <v>45471</v>
      </c>
      <c r="B63" s="60">
        <v>31793</v>
      </c>
      <c r="C63" s="61" t="s">
        <v>96</v>
      </c>
      <c r="D63" s="61" t="s">
        <v>19</v>
      </c>
      <c r="E63" s="62">
        <v>1072050</v>
      </c>
      <c r="F63" s="63" t="s">
        <v>97</v>
      </c>
      <c r="G63" s="62">
        <v>85764</v>
      </c>
      <c r="H63" s="62">
        <v>1157814</v>
      </c>
      <c r="I63" s="61" t="s">
        <v>19</v>
      </c>
      <c r="J63" s="61" t="s">
        <v>98</v>
      </c>
      <c r="K63" s="64">
        <v>45501</v>
      </c>
    </row>
    <row r="64" spans="1:11" x14ac:dyDescent="0.25">
      <c r="H64" s="62">
        <f>SUM(H2:H63)</f>
        <v>169872288</v>
      </c>
    </row>
  </sheetData>
  <conditionalFormatting sqref="B11:B33 B1:B9">
    <cfRule type="duplicateValues" dxfId="3" priority="4"/>
  </conditionalFormatting>
  <conditionalFormatting sqref="B2:B9">
    <cfRule type="duplicateValues" dxfId="2" priority="3"/>
  </conditionalFormatting>
  <conditionalFormatting sqref="B10">
    <cfRule type="duplicateValues" dxfId="1" priority="2"/>
  </conditionalFormatting>
  <conditionalFormatting sqref="B34:B6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2025-09-12T04:24:25Z</dcterms:modified>
</cp:coreProperties>
</file>