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Tiết'!$A$1:$H$32</definedName>
    <definedName name="_xlnm._FilterDatabase" localSheetId="2" hidden="1">'Hàng trả'!#REF!</definedName>
    <definedName name="_xlnm._FilterDatabase" localSheetId="3" hidden="1">'Hỗ trợ'!$A$1:$J$44</definedName>
    <definedName name="_xlnm.Print_Area" localSheetId="1">'Chi Tiết'!$A$1:$H$32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40" i="23" l="1"/>
  <c r="H41" i="23"/>
  <c r="H22" i="23" l="1"/>
  <c r="H23" i="23"/>
  <c r="H24" i="23"/>
  <c r="H25" i="23"/>
  <c r="H26" i="23"/>
  <c r="H27" i="23"/>
  <c r="H28" i="23"/>
  <c r="H29" i="23"/>
  <c r="H30" i="23"/>
  <c r="H31" i="23"/>
  <c r="H39" i="23" l="1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H4" i="23" l="1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32" i="23"/>
  <c r="H33" i="23"/>
  <c r="H34" i="23"/>
  <c r="H35" i="23"/>
  <c r="H36" i="23"/>
  <c r="H37" i="23"/>
  <c r="H38" i="23"/>
  <c r="H42" i="23"/>
  <c r="H43" i="23"/>
  <c r="G3" i="22" l="1"/>
  <c r="G4" i="22"/>
  <c r="G5" i="22"/>
  <c r="G28" i="20" l="1"/>
  <c r="G29" i="20"/>
  <c r="G30" i="20"/>
  <c r="G31" i="20"/>
  <c r="F34" i="20" l="1"/>
  <c r="E34" i="20"/>
  <c r="G7" i="22"/>
  <c r="G3" i="20" l="1"/>
  <c r="G20" i="20"/>
  <c r="G21" i="20"/>
  <c r="G22" i="20"/>
  <c r="G23" i="20"/>
  <c r="G24" i="20"/>
  <c r="G25" i="20"/>
  <c r="G26" i="20"/>
  <c r="G27" i="20"/>
  <c r="G2" i="20"/>
  <c r="H3" i="23"/>
  <c r="H2" i="23"/>
  <c r="G6" i="22"/>
  <c r="G2" i="22"/>
  <c r="G8" i="22" l="1"/>
  <c r="H44" i="23"/>
  <c r="G32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<sst xmlns="http://schemas.openxmlformats.org/spreadsheetml/2006/main" count="228" uniqueCount="115">
  <si>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</si>
  <si>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</si>
  <si>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</si>
  <si>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</si>
  <si>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</si>
  <si>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</si>
  <si>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</si>
  <si>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</si>
  <si>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</si>
  <si>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</si>
  <si>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</si>
  <si>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</si>
  <si>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</si>
  <si>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</si>
  <si>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</si>
  <si>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</si>
  <si>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</si>
  <si>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</si>
  <si>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</si>
  <si>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</si>
  <si>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</si>
  <si>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</si>
  <si>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</si>
  <si>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</si>
  <si>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</si>
  <si>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</si>
  <si>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</si>
  <si>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</si>
  <si>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</si>
  <si>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</si>
  <si>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</si>
  <si>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</si>
  <si>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</si>
  <si>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</si>
  <si>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</si>
  <si>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PHÍ DỊCH VỤ BÁN HÀNG</t>
  </si>
  <si>
    <t>PHÍ HOẠT ĐỘNG DÙNG THỬ SẢN PHẨM</t>
  </si>
  <si>
    <t>LOTTEMART PHÚ THỌ</t>
  </si>
  <si>
    <t>CÔNG TY CỔ PHẦN TRUNG TÂM THƯƠNG MẠI LOTTE VIỆT NAM - CHI NHÁNH BÌNH DƯƠNG</t>
  </si>
  <si>
    <t>00003192</t>
  </si>
  <si>
    <t xml:space="preserve">PHÍ DỊCH VỤ BÁN HÀNG </t>
  </si>
  <si>
    <t>THEO DÕI CÔNG NỢ / CTY LOTTE - 31/05/2024</t>
  </si>
  <si>
    <t>Bảng kê hóa đơn tháng 05.2024</t>
  </si>
  <si>
    <t>Thanh toán tháng 05.2024</t>
  </si>
  <si>
    <t>00020037</t>
  </si>
  <si>
    <t>00020085</t>
  </si>
  <si>
    <t>00020114</t>
  </si>
  <si>
    <t>00020357</t>
  </si>
  <si>
    <t>00020358</t>
  </si>
  <si>
    <t>00020359</t>
  </si>
  <si>
    <t>00020481</t>
  </si>
  <si>
    <t>00020526</t>
  </si>
  <si>
    <t>00022209</t>
  </si>
  <si>
    <t>00022250</t>
  </si>
  <si>
    <t>00022415</t>
  </si>
  <si>
    <t>00022478</t>
  </si>
  <si>
    <t>00023421</t>
  </si>
  <si>
    <t>00023673</t>
  </si>
  <si>
    <t>00023695</t>
  </si>
  <si>
    <t>00023793</t>
  </si>
  <si>
    <t>00023816</t>
  </si>
  <si>
    <t>00023851</t>
  </si>
  <si>
    <t>00023852</t>
  </si>
  <si>
    <t>00023853</t>
  </si>
  <si>
    <t>00023859</t>
  </si>
  <si>
    <t>00023970</t>
  </si>
  <si>
    <t>00024421</t>
  </si>
  <si>
    <t>00024966</t>
  </si>
  <si>
    <t>00024975</t>
  </si>
  <si>
    <t>00025044</t>
  </si>
  <si>
    <t>00025046</t>
  </si>
  <si>
    <t>00025151</t>
  </si>
  <si>
    <t>00025159</t>
  </si>
  <si>
    <t>00026126</t>
  </si>
  <si>
    <t>PHÍ DỊCH VỤ BÁN HÀNG THÁNG 4/2024</t>
  </si>
  <si>
    <t>PHI HO TRO SINH NHAT 2024</t>
  </si>
  <si>
    <t>PHÍ VẬN CHUYỂN HÀNG LẠNH THÁNG 2/2024</t>
  </si>
  <si>
    <t>Tiền phạt do vi phạm giao hàng T03.2024</t>
  </si>
  <si>
    <t>Chiết khấu cơ bản tháng 04/2024 - 6.5%</t>
  </si>
  <si>
    <t>00003467</t>
  </si>
  <si>
    <t>00004462</t>
  </si>
  <si>
    <t>00005743</t>
  </si>
  <si>
    <t>00006089</t>
  </si>
  <si>
    <t>00003899</t>
  </si>
  <si>
    <t>00003184</t>
  </si>
  <si>
    <t>00004310</t>
  </si>
  <si>
    <t>00004558</t>
  </si>
  <si>
    <t>00003193</t>
  </si>
  <si>
    <t>00003447</t>
  </si>
  <si>
    <t>00003459</t>
  </si>
  <si>
    <t>00003647</t>
  </si>
  <si>
    <t>00003847</t>
  </si>
  <si>
    <t>00002551</t>
  </si>
  <si>
    <t>00003507</t>
  </si>
  <si>
    <t>00003917</t>
  </si>
  <si>
    <t>00003536</t>
  </si>
  <si>
    <t>00003597</t>
  </si>
  <si>
    <t>00004275</t>
  </si>
  <si>
    <t>00003747</t>
  </si>
  <si>
    <t>00004076</t>
  </si>
  <si>
    <t>00002865</t>
  </si>
  <si>
    <t>00005333</t>
  </si>
  <si>
    <t>00002768</t>
  </si>
  <si>
    <t>00000557</t>
  </si>
  <si>
    <t>00000558</t>
  </si>
  <si>
    <t>00000559</t>
  </si>
  <si>
    <t>00000560</t>
  </si>
  <si>
    <t>00000561</t>
  </si>
  <si>
    <t>00000562</t>
  </si>
  <si>
    <t>00000563</t>
  </si>
  <si>
    <t>00000564</t>
  </si>
  <si>
    <t>00000565</t>
  </si>
  <si>
    <t>00000566</t>
  </si>
  <si>
    <t>00000567</t>
  </si>
  <si>
    <t>00000568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</si>
</sst>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6" t="s">
        <v>41</v>
      </c>
      <c r="B1" s="56"/>
      <c r="C1" s="56"/>
      <c r="D1" s="56"/>
      <c r="E1" s="56"/>
      <c r="F1" s="56"/>
      <c r="G1" s="56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62">
        <v>53249783</v>
      </c>
      <c r="D3" s="63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42</v>
      </c>
      <c r="C4" s="9">
        <v>57463860</v>
      </c>
      <c r="D4" s="9">
        <v>4597109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7" t="s">
        <v>6</v>
      </c>
      <c r="B6" s="58"/>
      <c r="C6" s="15">
        <f>SUM(C4:C4)</f>
        <v>57463860</v>
      </c>
      <c r="D6" s="15">
        <f>SUM(D4:D4)</f>
        <v>4597109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225845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7" t="s">
        <v>7</v>
      </c>
      <c r="B9" s="58"/>
      <c r="C9" s="15"/>
      <c r="D9" s="15"/>
      <c r="E9" s="15">
        <f>SUM(E7:E8)</f>
        <v>225845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15201404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7" t="s">
        <v>28</v>
      </c>
      <c r="B12" s="58"/>
      <c r="C12" s="15"/>
      <c r="D12" s="15"/>
      <c r="E12" s="15"/>
      <c r="F12" s="15">
        <f>SUM(F10:F11)</f>
        <v>15201404</v>
      </c>
      <c r="G12" s="18"/>
    </row>
    <row r="13" spans="1:11" ht="15.75" x14ac:dyDescent="0.25">
      <c r="A13" s="12"/>
      <c r="B13" s="21" t="s">
        <v>43</v>
      </c>
      <c r="C13" s="9"/>
      <c r="D13" s="9"/>
      <c r="E13" s="9"/>
      <c r="F13" s="10"/>
      <c r="G13" s="10">
        <v>38460339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57" t="s">
        <v>8</v>
      </c>
      <c r="B15" s="58"/>
      <c r="C15" s="19"/>
      <c r="D15" s="19"/>
      <c r="E15" s="16"/>
      <c r="F15" s="18"/>
      <c r="G15" s="20">
        <f>SUM(G13:G14)</f>
        <v>38460339</v>
      </c>
      <c r="I15" s="46"/>
      <c r="J15" s="47"/>
    </row>
    <row r="16" spans="1:11" ht="21.75" customHeight="1" x14ac:dyDescent="0.3">
      <c r="A16" s="59" t="s">
        <v>10</v>
      </c>
      <c r="B16" s="60"/>
      <c r="C16" s="60"/>
      <c r="D16" s="60"/>
      <c r="E16" s="60"/>
      <c r="F16" s="61"/>
      <c r="G16" s="28">
        <f>C3+C6+D6-E9-F12-G15</f>
        <v>61423164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44</v>
      </c>
      <c r="C2" s="43">
        <v>45413</v>
      </c>
      <c r="D2" s="34" t="s">
        <v>20</v>
      </c>
      <c r="E2" s="35">
        <v>2530150</v>
      </c>
      <c r="F2" s="35">
        <v>202412</v>
      </c>
      <c r="G2" s="35">
        <f>+E2+F2</f>
        <v>2732562</v>
      </c>
      <c r="H2" s="36"/>
    </row>
    <row r="3" spans="1:8" ht="39.75" customHeight="1" x14ac:dyDescent="0.2">
      <c r="A3" s="33">
        <v>2</v>
      </c>
      <c r="B3" s="45" t="s">
        <v>45</v>
      </c>
      <c r="C3" s="43">
        <v>45414</v>
      </c>
      <c r="D3" s="34" t="s">
        <v>15</v>
      </c>
      <c r="E3" s="35">
        <v>1012060</v>
      </c>
      <c r="F3" s="35">
        <v>80965</v>
      </c>
      <c r="G3" s="35">
        <f t="shared" ref="G3:G31" si="0">+E3+F3</f>
        <v>1093025</v>
      </c>
      <c r="H3" s="36"/>
    </row>
    <row r="4" spans="1:8" ht="39.75" customHeight="1" x14ac:dyDescent="0.2">
      <c r="A4" s="33">
        <v>3</v>
      </c>
      <c r="B4" s="45" t="s">
        <v>46</v>
      </c>
      <c r="C4" s="43">
        <v>45415</v>
      </c>
      <c r="D4" s="34" t="s">
        <v>19</v>
      </c>
      <c r="E4" s="35">
        <v>1332690</v>
      </c>
      <c r="F4" s="35">
        <v>106615</v>
      </c>
      <c r="G4" s="35">
        <f t="shared" ref="G4:G19" si="1">+E4+F4</f>
        <v>1439305</v>
      </c>
      <c r="H4" s="36"/>
    </row>
    <row r="5" spans="1:8" ht="39.75" customHeight="1" x14ac:dyDescent="0.2">
      <c r="A5" s="33">
        <v>4</v>
      </c>
      <c r="B5" s="45" t="s">
        <v>47</v>
      </c>
      <c r="C5" s="43">
        <v>45418</v>
      </c>
      <c r="D5" s="34" t="s">
        <v>14</v>
      </c>
      <c r="E5" s="35">
        <v>621922</v>
      </c>
      <c r="F5" s="35">
        <v>49754</v>
      </c>
      <c r="G5" s="35">
        <f t="shared" si="1"/>
        <v>671676</v>
      </c>
      <c r="H5" s="36"/>
    </row>
    <row r="6" spans="1:8" ht="39.75" customHeight="1" x14ac:dyDescent="0.2">
      <c r="A6" s="33">
        <v>5</v>
      </c>
      <c r="B6" s="45" t="s">
        <v>48</v>
      </c>
      <c r="C6" s="43">
        <v>45418</v>
      </c>
      <c r="D6" s="34" t="s">
        <v>14</v>
      </c>
      <c r="E6" s="35">
        <v>273372</v>
      </c>
      <c r="F6" s="35">
        <v>21870</v>
      </c>
      <c r="G6" s="35">
        <f t="shared" si="1"/>
        <v>295242</v>
      </c>
      <c r="H6" s="36"/>
    </row>
    <row r="7" spans="1:8" ht="39.75" customHeight="1" x14ac:dyDescent="0.2">
      <c r="A7" s="33">
        <v>6</v>
      </c>
      <c r="B7" s="45" t="s">
        <v>49</v>
      </c>
      <c r="C7" s="43">
        <v>45418</v>
      </c>
      <c r="D7" s="34" t="s">
        <v>16</v>
      </c>
      <c r="E7" s="35">
        <v>1518090</v>
      </c>
      <c r="F7" s="35">
        <v>121447</v>
      </c>
      <c r="G7" s="35">
        <f t="shared" si="1"/>
        <v>1639537</v>
      </c>
      <c r="H7" s="36"/>
    </row>
    <row r="8" spans="1:8" ht="39.75" customHeight="1" x14ac:dyDescent="0.2">
      <c r="A8" s="33">
        <v>7</v>
      </c>
      <c r="B8" s="45" t="s">
        <v>50</v>
      </c>
      <c r="C8" s="43">
        <v>45420</v>
      </c>
      <c r="D8" s="34" t="s">
        <v>19</v>
      </c>
      <c r="E8" s="35">
        <v>2301240</v>
      </c>
      <c r="F8" s="35">
        <v>184099</v>
      </c>
      <c r="G8" s="35">
        <f t="shared" si="1"/>
        <v>2485339</v>
      </c>
      <c r="H8" s="36"/>
    </row>
    <row r="9" spans="1:8" ht="39.75" customHeight="1" x14ac:dyDescent="0.2">
      <c r="A9" s="33">
        <v>8</v>
      </c>
      <c r="B9" s="45" t="s">
        <v>51</v>
      </c>
      <c r="C9" s="43">
        <v>45420</v>
      </c>
      <c r="D9" s="34" t="s">
        <v>21</v>
      </c>
      <c r="E9" s="35">
        <v>3411820</v>
      </c>
      <c r="F9" s="35">
        <v>272946</v>
      </c>
      <c r="G9" s="35">
        <f t="shared" si="1"/>
        <v>3684766</v>
      </c>
      <c r="H9" s="36"/>
    </row>
    <row r="10" spans="1:8" ht="39.75" customHeight="1" x14ac:dyDescent="0.2">
      <c r="A10" s="33">
        <v>9</v>
      </c>
      <c r="B10" s="45" t="s">
        <v>52</v>
      </c>
      <c r="C10" s="43">
        <v>45425</v>
      </c>
      <c r="D10" s="34" t="s">
        <v>13</v>
      </c>
      <c r="E10" s="35">
        <v>4403140</v>
      </c>
      <c r="F10" s="35">
        <v>352251</v>
      </c>
      <c r="G10" s="35">
        <f t="shared" si="1"/>
        <v>4755391</v>
      </c>
      <c r="H10" s="36"/>
    </row>
    <row r="11" spans="1:8" ht="39.75" customHeight="1" x14ac:dyDescent="0.2">
      <c r="A11" s="33">
        <v>10</v>
      </c>
      <c r="B11" s="45" t="s">
        <v>53</v>
      </c>
      <c r="C11" s="43">
        <v>45425</v>
      </c>
      <c r="D11" s="34" t="s">
        <v>20</v>
      </c>
      <c r="E11" s="35">
        <v>3292560</v>
      </c>
      <c r="F11" s="35">
        <v>263405</v>
      </c>
      <c r="G11" s="35">
        <f t="shared" si="1"/>
        <v>3555965</v>
      </c>
      <c r="H11" s="36"/>
    </row>
    <row r="12" spans="1:8" ht="39.75" customHeight="1" x14ac:dyDescent="0.2">
      <c r="A12" s="33">
        <v>11</v>
      </c>
      <c r="B12" s="45" t="s">
        <v>54</v>
      </c>
      <c r="C12" s="43">
        <v>45427</v>
      </c>
      <c r="D12" s="34" t="s">
        <v>17</v>
      </c>
      <c r="E12" s="35">
        <v>911240</v>
      </c>
      <c r="F12" s="35">
        <v>72899</v>
      </c>
      <c r="G12" s="35">
        <f t="shared" si="1"/>
        <v>984139</v>
      </c>
      <c r="H12" s="36"/>
    </row>
    <row r="13" spans="1:8" ht="39.75" customHeight="1" x14ac:dyDescent="0.2">
      <c r="A13" s="33">
        <v>12</v>
      </c>
      <c r="B13" s="45" t="s">
        <v>55</v>
      </c>
      <c r="C13" s="43">
        <v>45428</v>
      </c>
      <c r="D13" s="34" t="s">
        <v>38</v>
      </c>
      <c r="E13" s="35">
        <v>1050950</v>
      </c>
      <c r="F13" s="35">
        <v>84076</v>
      </c>
      <c r="G13" s="35">
        <f t="shared" si="1"/>
        <v>1135026</v>
      </c>
      <c r="H13" s="36"/>
    </row>
    <row r="14" spans="1:8" ht="39.75" customHeight="1" x14ac:dyDescent="0.2">
      <c r="A14" s="33">
        <v>13</v>
      </c>
      <c r="B14" s="45" t="s">
        <v>56</v>
      </c>
      <c r="C14" s="43">
        <v>45429</v>
      </c>
      <c r="D14" s="34" t="s">
        <v>14</v>
      </c>
      <c r="E14" s="35">
        <v>444232</v>
      </c>
      <c r="F14" s="35">
        <v>35539</v>
      </c>
      <c r="G14" s="35">
        <f t="shared" si="1"/>
        <v>479771</v>
      </c>
      <c r="H14" s="36"/>
    </row>
    <row r="15" spans="1:8" ht="39.75" customHeight="1" x14ac:dyDescent="0.2">
      <c r="A15" s="33">
        <v>14</v>
      </c>
      <c r="B15" s="45" t="s">
        <v>57</v>
      </c>
      <c r="C15" s="43">
        <v>45432</v>
      </c>
      <c r="D15" s="34" t="s">
        <v>19</v>
      </c>
      <c r="E15" s="35">
        <v>1110580</v>
      </c>
      <c r="F15" s="35">
        <v>88846</v>
      </c>
      <c r="G15" s="35">
        <f t="shared" si="1"/>
        <v>1199426</v>
      </c>
      <c r="H15" s="36"/>
    </row>
    <row r="16" spans="1:8" ht="39.75" customHeight="1" x14ac:dyDescent="0.2">
      <c r="A16" s="33">
        <v>15</v>
      </c>
      <c r="B16" s="45" t="s">
        <v>58</v>
      </c>
      <c r="C16" s="43">
        <v>45432</v>
      </c>
      <c r="D16" s="34" t="s">
        <v>15</v>
      </c>
      <c r="E16" s="35">
        <v>595330</v>
      </c>
      <c r="F16" s="35">
        <v>47626</v>
      </c>
      <c r="G16" s="35">
        <f t="shared" si="1"/>
        <v>642956</v>
      </c>
      <c r="H16" s="36"/>
    </row>
    <row r="17" spans="1:12" ht="39.75" customHeight="1" x14ac:dyDescent="0.2">
      <c r="A17" s="33">
        <v>16</v>
      </c>
      <c r="B17" s="45" t="s">
        <v>59</v>
      </c>
      <c r="C17" s="43">
        <v>45434</v>
      </c>
      <c r="D17" s="34" t="s">
        <v>32</v>
      </c>
      <c r="E17" s="35">
        <v>1962190</v>
      </c>
      <c r="F17" s="35">
        <v>156975</v>
      </c>
      <c r="G17" s="35">
        <f t="shared" si="1"/>
        <v>2119165</v>
      </c>
      <c r="H17" s="36"/>
    </row>
    <row r="18" spans="1:12" ht="39.75" customHeight="1" x14ac:dyDescent="0.2">
      <c r="A18" s="33">
        <v>17</v>
      </c>
      <c r="B18" s="45" t="s">
        <v>60</v>
      </c>
      <c r="C18" s="43">
        <v>45434</v>
      </c>
      <c r="D18" s="34" t="s">
        <v>13</v>
      </c>
      <c r="E18" s="35">
        <v>555290</v>
      </c>
      <c r="F18" s="35">
        <v>44423</v>
      </c>
      <c r="G18" s="35">
        <f t="shared" si="1"/>
        <v>599713</v>
      </c>
      <c r="H18" s="36"/>
    </row>
    <row r="19" spans="1:12" ht="39.75" customHeight="1" x14ac:dyDescent="0.2">
      <c r="A19" s="33">
        <v>18</v>
      </c>
      <c r="B19" s="45" t="s">
        <v>61</v>
      </c>
      <c r="C19" s="43">
        <v>45434</v>
      </c>
      <c r="D19" s="34" t="s">
        <v>14</v>
      </c>
      <c r="E19" s="35">
        <v>555290</v>
      </c>
      <c r="F19" s="35">
        <v>44423</v>
      </c>
      <c r="G19" s="35">
        <f t="shared" si="1"/>
        <v>599713</v>
      </c>
      <c r="H19" s="36"/>
    </row>
    <row r="20" spans="1:12" ht="39.75" customHeight="1" x14ac:dyDescent="0.2">
      <c r="A20" s="33">
        <v>19</v>
      </c>
      <c r="B20" s="34" t="s">
        <v>62</v>
      </c>
      <c r="C20" s="43">
        <v>45434</v>
      </c>
      <c r="D20" s="34" t="s">
        <v>21</v>
      </c>
      <c r="E20" s="35">
        <v>4323060</v>
      </c>
      <c r="F20" s="35">
        <v>345845</v>
      </c>
      <c r="G20" s="35">
        <f t="shared" si="0"/>
        <v>4668905</v>
      </c>
      <c r="H20" s="36"/>
    </row>
    <row r="21" spans="1:12" ht="39.75" customHeight="1" x14ac:dyDescent="0.2">
      <c r="A21" s="33">
        <v>20</v>
      </c>
      <c r="B21" s="34" t="s">
        <v>63</v>
      </c>
      <c r="C21" s="43">
        <v>45434</v>
      </c>
      <c r="D21" s="34" t="s">
        <v>17</v>
      </c>
      <c r="E21" s="35">
        <v>555290</v>
      </c>
      <c r="F21" s="35">
        <v>44423</v>
      </c>
      <c r="G21" s="35">
        <f t="shared" si="0"/>
        <v>599713</v>
      </c>
      <c r="H21" s="36"/>
    </row>
    <row r="22" spans="1:12" ht="39.75" customHeight="1" x14ac:dyDescent="0.2">
      <c r="A22" s="33">
        <v>21</v>
      </c>
      <c r="B22" s="34" t="s">
        <v>64</v>
      </c>
      <c r="C22" s="43">
        <v>45435</v>
      </c>
      <c r="D22" s="34" t="s">
        <v>13</v>
      </c>
      <c r="E22" s="35">
        <v>2836940</v>
      </c>
      <c r="F22" s="35">
        <v>226955</v>
      </c>
      <c r="G22" s="35">
        <f t="shared" si="0"/>
        <v>3063895</v>
      </c>
      <c r="H22" s="36"/>
    </row>
    <row r="23" spans="1:12" ht="39.75" customHeight="1" x14ac:dyDescent="0.2">
      <c r="A23" s="33">
        <v>22</v>
      </c>
      <c r="B23" s="34" t="s">
        <v>65</v>
      </c>
      <c r="C23" s="43">
        <v>45435</v>
      </c>
      <c r="D23" s="34" t="s">
        <v>38</v>
      </c>
      <c r="E23" s="35">
        <v>2101900</v>
      </c>
      <c r="F23" s="35">
        <v>168152</v>
      </c>
      <c r="G23" s="35">
        <f t="shared" si="0"/>
        <v>2270052</v>
      </c>
      <c r="H23" s="36"/>
    </row>
    <row r="24" spans="1:12" ht="39.75" customHeight="1" x14ac:dyDescent="0.2">
      <c r="A24" s="33">
        <v>23</v>
      </c>
      <c r="B24" s="34" t="s">
        <v>66</v>
      </c>
      <c r="C24" s="43">
        <v>45435</v>
      </c>
      <c r="D24" s="34" t="s">
        <v>19</v>
      </c>
      <c r="E24" s="35">
        <v>1190660</v>
      </c>
      <c r="F24" s="35">
        <v>95253</v>
      </c>
      <c r="G24" s="35">
        <f t="shared" si="0"/>
        <v>1285913</v>
      </c>
      <c r="H24" s="36"/>
    </row>
    <row r="25" spans="1:12" ht="39.75" customHeight="1" x14ac:dyDescent="0.2">
      <c r="A25" s="33">
        <v>24</v>
      </c>
      <c r="B25" s="34" t="s">
        <v>67</v>
      </c>
      <c r="C25" s="43">
        <v>45439</v>
      </c>
      <c r="D25" s="34" t="s">
        <v>33</v>
      </c>
      <c r="E25" s="35">
        <v>2023974</v>
      </c>
      <c r="F25" s="35">
        <v>161918</v>
      </c>
      <c r="G25" s="35">
        <f t="shared" si="0"/>
        <v>2185892</v>
      </c>
      <c r="H25" s="36"/>
    </row>
    <row r="26" spans="1:12" ht="39.75" customHeight="1" x14ac:dyDescent="0.25">
      <c r="A26" s="33">
        <v>25</v>
      </c>
      <c r="B26" s="34" t="s">
        <v>68</v>
      </c>
      <c r="C26" s="43">
        <v>45439</v>
      </c>
      <c r="D26" s="34" t="s">
        <v>13</v>
      </c>
      <c r="E26" s="35">
        <v>2381320</v>
      </c>
      <c r="F26" s="35">
        <v>190506</v>
      </c>
      <c r="G26" s="35">
        <f t="shared" si="0"/>
        <v>2571826</v>
      </c>
      <c r="H26" s="36"/>
      <c r="K26"/>
      <c r="L26"/>
    </row>
    <row r="27" spans="1:12" ht="39.75" customHeight="1" x14ac:dyDescent="0.25">
      <c r="A27" s="33">
        <v>26</v>
      </c>
      <c r="B27" s="34" t="s">
        <v>69</v>
      </c>
      <c r="C27" s="43">
        <v>45439</v>
      </c>
      <c r="D27" s="34" t="s">
        <v>16</v>
      </c>
      <c r="E27" s="35">
        <v>1705910</v>
      </c>
      <c r="F27" s="35">
        <v>136473</v>
      </c>
      <c r="G27" s="35">
        <f t="shared" si="0"/>
        <v>1842383</v>
      </c>
      <c r="H27" s="36"/>
      <c r="K27"/>
      <c r="L27"/>
    </row>
    <row r="28" spans="1:12" ht="39.75" customHeight="1" x14ac:dyDescent="0.25">
      <c r="A28" s="33">
        <v>27</v>
      </c>
      <c r="B28" s="52" t="s">
        <v>70</v>
      </c>
      <c r="C28" s="53">
        <v>45439</v>
      </c>
      <c r="D28" s="52" t="s">
        <v>20</v>
      </c>
      <c r="E28" s="54">
        <v>3989395</v>
      </c>
      <c r="F28" s="54">
        <v>319152</v>
      </c>
      <c r="G28" s="35">
        <f t="shared" si="0"/>
        <v>4308547</v>
      </c>
      <c r="H28" s="36"/>
      <c r="K28"/>
      <c r="L28"/>
    </row>
    <row r="29" spans="1:12" ht="39.75" customHeight="1" x14ac:dyDescent="0.25">
      <c r="A29" s="33">
        <v>28</v>
      </c>
      <c r="B29" s="52" t="s">
        <v>71</v>
      </c>
      <c r="C29" s="53">
        <v>45441</v>
      </c>
      <c r="D29" s="52" t="s">
        <v>19</v>
      </c>
      <c r="E29" s="54">
        <v>2301240</v>
      </c>
      <c r="F29" s="54">
        <v>184099</v>
      </c>
      <c r="G29" s="35">
        <f t="shared" si="0"/>
        <v>2485339</v>
      </c>
      <c r="H29" s="36"/>
      <c r="K29"/>
      <c r="L29"/>
    </row>
    <row r="30" spans="1:12" ht="39.75" customHeight="1" x14ac:dyDescent="0.25">
      <c r="A30" s="33">
        <v>29</v>
      </c>
      <c r="B30" s="52" t="s">
        <v>72</v>
      </c>
      <c r="C30" s="53">
        <v>45441</v>
      </c>
      <c r="D30" s="52" t="s">
        <v>17</v>
      </c>
      <c r="E30" s="54">
        <v>1091315</v>
      </c>
      <c r="F30" s="54">
        <v>87305</v>
      </c>
      <c r="G30" s="35">
        <f t="shared" si="0"/>
        <v>1178620</v>
      </c>
      <c r="H30" s="36"/>
      <c r="K30"/>
      <c r="L30"/>
    </row>
    <row r="31" spans="1:12" ht="39.75" customHeight="1" x14ac:dyDescent="0.25">
      <c r="A31" s="33">
        <v>30</v>
      </c>
      <c r="B31" s="52" t="s">
        <v>73</v>
      </c>
      <c r="C31" s="53">
        <v>45442</v>
      </c>
      <c r="D31" s="52" t="s">
        <v>13</v>
      </c>
      <c r="E31" s="54">
        <v>5080710</v>
      </c>
      <c r="F31" s="54">
        <v>406457</v>
      </c>
      <c r="G31" s="35">
        <f t="shared" si="0"/>
        <v>5487167</v>
      </c>
      <c r="H31" s="36"/>
      <c r="K31"/>
      <c r="L31"/>
    </row>
    <row r="32" spans="1:12" ht="18.75" customHeight="1" x14ac:dyDescent="0.2">
      <c r="A32" s="37"/>
      <c r="B32" s="37"/>
      <c r="C32" s="39"/>
      <c r="D32" s="64" t="s">
        <v>27</v>
      </c>
      <c r="E32" s="65"/>
      <c r="F32" s="66"/>
      <c r="G32" s="40">
        <f>SUM(G2:G31)</f>
        <v>62060969</v>
      </c>
      <c r="H32" s="38"/>
    </row>
    <row r="33" spans="5:7" ht="18.75" customHeight="1" x14ac:dyDescent="0.2">
      <c r="G33" s="32"/>
    </row>
    <row r="34" spans="5:7" ht="18.75" customHeight="1" x14ac:dyDescent="0.2">
      <c r="E34" s="44">
        <f>+SUM(E2:E31)</f>
        <v>57463860</v>
      </c>
      <c r="F34" s="44">
        <f>+SUM(F2:F31)</f>
        <v>4597109</v>
      </c>
      <c r="G34" s="32"/>
    </row>
    <row r="36" spans="5:7" ht="18.75" customHeight="1" x14ac:dyDescent="0.2">
      <c r="E36" s="44"/>
      <c r="F36" s="44"/>
    </row>
  </sheetData>
  <autoFilter ref="A1:H32"/>
  <mergeCells count="1">
    <mergeCell ref="D32:F32"/>
  </mergeCells>
  <conditionalFormatting sqref="B3:B19">
    <cfRule type="duplicateValues" dxfId="7" priority="2"/>
  </conditionalFormatting>
  <conditionalFormatting sqref="B2">
    <cfRule type="duplicateValues" dxfId="6" priority="1"/>
  </conditionalFormatting>
  <conditionalFormatting sqref="B20:B31">
    <cfRule type="duplicateValues" dxfId="5" priority="56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pane ySplit="1" topLeftCell="A2" activePane="bottomLeft" state="frozen"/>
      <selection pane="bottomLeft" activeCell="E2" sqref="E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/>
      <c r="C2" s="43">
        <v>45442</v>
      </c>
      <c r="D2" s="34" t="s">
        <v>21</v>
      </c>
      <c r="E2" s="35">
        <v>209116</v>
      </c>
      <c r="F2" s="35">
        <v>16729</v>
      </c>
      <c r="G2" s="35">
        <f>+E2+F2</f>
        <v>225845</v>
      </c>
      <c r="H2" s="36"/>
    </row>
    <row r="3" spans="1:8" ht="39.75" hidden="1" customHeight="1" x14ac:dyDescent="0.2">
      <c r="A3" s="33">
        <v>3</v>
      </c>
      <c r="B3" s="45"/>
      <c r="C3" s="43"/>
      <c r="D3" s="34"/>
      <c r="E3" s="35"/>
      <c r="F3" s="35"/>
      <c r="G3" s="35">
        <f t="shared" ref="G3:G5" si="0">+E3+F3</f>
        <v>0</v>
      </c>
      <c r="H3" s="36"/>
    </row>
    <row r="4" spans="1:8" ht="39.75" hidden="1" customHeight="1" x14ac:dyDescent="0.2">
      <c r="A4" s="55">
        <v>4</v>
      </c>
      <c r="B4" s="45"/>
      <c r="C4" s="43"/>
      <c r="D4" s="34"/>
      <c r="E4" s="35"/>
      <c r="F4" s="35"/>
      <c r="G4" s="35">
        <f t="shared" si="0"/>
        <v>0</v>
      </c>
      <c r="H4" s="36"/>
    </row>
    <row r="5" spans="1:8" ht="39.75" hidden="1" customHeight="1" x14ac:dyDescent="0.2">
      <c r="A5" s="33">
        <v>5</v>
      </c>
      <c r="B5" s="45"/>
      <c r="C5" s="43"/>
      <c r="D5" s="34"/>
      <c r="E5" s="35"/>
      <c r="F5" s="35"/>
      <c r="G5" s="35">
        <f t="shared" si="0"/>
        <v>0</v>
      </c>
      <c r="H5" s="36"/>
    </row>
    <row r="6" spans="1:8" ht="39.75" hidden="1" customHeight="1" x14ac:dyDescent="0.2">
      <c r="A6" s="55">
        <v>6</v>
      </c>
      <c r="B6" s="45"/>
      <c r="C6" s="43"/>
      <c r="D6" s="34"/>
      <c r="E6" s="35"/>
      <c r="F6" s="35"/>
      <c r="G6" s="35">
        <f t="shared" ref="G6" si="1">+E6+F6</f>
        <v>0</v>
      </c>
      <c r="H6" s="36"/>
    </row>
    <row r="7" spans="1:8" ht="39.75" hidden="1" customHeight="1" x14ac:dyDescent="0.2">
      <c r="A7" s="33">
        <v>7</v>
      </c>
      <c r="B7" s="45"/>
      <c r="C7" s="43"/>
      <c r="D7" s="34"/>
      <c r="E7" s="35"/>
      <c r="F7" s="35"/>
      <c r="G7" s="35">
        <f t="shared" ref="G7" si="2">+E7+F7</f>
        <v>0</v>
      </c>
      <c r="H7" s="49"/>
    </row>
    <row r="8" spans="1:8" ht="18.75" customHeight="1" x14ac:dyDescent="0.2">
      <c r="A8" s="37"/>
      <c r="B8" s="37"/>
      <c r="C8" s="39"/>
      <c r="D8" s="64" t="s">
        <v>27</v>
      </c>
      <c r="E8" s="65"/>
      <c r="F8" s="66"/>
      <c r="G8" s="40">
        <f>SUM(G2:G7)</f>
        <v>225845</v>
      </c>
      <c r="H8" s="38"/>
    </row>
    <row r="9" spans="1:8" ht="18.75" customHeight="1" x14ac:dyDescent="0.2">
      <c r="G9" s="32"/>
    </row>
    <row r="10" spans="1:8" ht="18.75" customHeight="1" x14ac:dyDescent="0.2">
      <c r="G10" s="32"/>
    </row>
    <row r="12" spans="1:8" ht="18.75" customHeight="1" x14ac:dyDescent="0.2">
      <c r="E12" s="44"/>
      <c r="F12" s="44"/>
    </row>
  </sheetData>
  <mergeCells count="1">
    <mergeCell ref="D8:F8"/>
  </mergeCells>
  <conditionalFormatting sqref="B6:B7">
    <cfRule type="duplicateValues" dxfId="4" priority="2"/>
  </conditionalFormatting>
  <conditionalFormatting sqref="B2:B5">
    <cfRule type="duplicateValues" dxfId="3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Normal="100" workbookViewId="0">
      <pane ySplit="1" topLeftCell="A37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79</v>
      </c>
      <c r="C2" s="43">
        <v>45420</v>
      </c>
      <c r="D2" s="34" t="s">
        <v>16</v>
      </c>
      <c r="E2" s="52" t="s">
        <v>34</v>
      </c>
      <c r="F2" s="35">
        <v>107615</v>
      </c>
      <c r="G2" s="35">
        <v>10762</v>
      </c>
      <c r="H2" s="35">
        <f>+F2+G2</f>
        <v>118377</v>
      </c>
      <c r="I2" s="36"/>
    </row>
    <row r="3" spans="1:9" ht="39.75" customHeight="1" x14ac:dyDescent="0.2">
      <c r="A3" s="33">
        <v>2</v>
      </c>
      <c r="B3" s="45" t="s">
        <v>80</v>
      </c>
      <c r="C3" s="43">
        <v>45420</v>
      </c>
      <c r="D3" s="34" t="s">
        <v>19</v>
      </c>
      <c r="E3" s="52" t="s">
        <v>34</v>
      </c>
      <c r="F3" s="35">
        <v>86022</v>
      </c>
      <c r="G3" s="35">
        <v>8602</v>
      </c>
      <c r="H3" s="35">
        <f t="shared" ref="H3" si="0">+F3+G3</f>
        <v>94624</v>
      </c>
      <c r="I3" s="36"/>
    </row>
    <row r="4" spans="1:9" ht="39.75" customHeight="1" x14ac:dyDescent="0.2">
      <c r="A4" s="33">
        <v>3</v>
      </c>
      <c r="B4" s="45" t="s">
        <v>81</v>
      </c>
      <c r="C4" s="43">
        <v>45420</v>
      </c>
      <c r="D4" s="34" t="s">
        <v>13</v>
      </c>
      <c r="E4" s="52" t="s">
        <v>36</v>
      </c>
      <c r="F4" s="35">
        <v>276629</v>
      </c>
      <c r="G4" s="35">
        <v>27663</v>
      </c>
      <c r="H4" s="35">
        <f t="shared" ref="H4:H43" si="1">+F4+G4</f>
        <v>304292</v>
      </c>
      <c r="I4" s="36"/>
    </row>
    <row r="5" spans="1:9" ht="39.75" customHeight="1" x14ac:dyDescent="0.2">
      <c r="A5" s="33">
        <v>4</v>
      </c>
      <c r="B5" s="45" t="s">
        <v>82</v>
      </c>
      <c r="C5" s="43">
        <v>45422</v>
      </c>
      <c r="D5" s="34" t="s">
        <v>13</v>
      </c>
      <c r="E5" s="52" t="s">
        <v>40</v>
      </c>
      <c r="F5" s="35">
        <v>922097</v>
      </c>
      <c r="G5" s="35">
        <v>73768</v>
      </c>
      <c r="H5" s="35">
        <f t="shared" si="1"/>
        <v>995865</v>
      </c>
      <c r="I5" s="36"/>
    </row>
    <row r="6" spans="1:9" ht="39.75" customHeight="1" x14ac:dyDescent="0.2">
      <c r="A6" s="33">
        <v>5</v>
      </c>
      <c r="B6" s="45" t="s">
        <v>83</v>
      </c>
      <c r="C6" s="43">
        <v>45423</v>
      </c>
      <c r="D6" s="34" t="s">
        <v>14</v>
      </c>
      <c r="E6" s="52" t="s">
        <v>74</v>
      </c>
      <c r="F6" s="35">
        <v>163697</v>
      </c>
      <c r="G6" s="35">
        <v>13096</v>
      </c>
      <c r="H6" s="35">
        <f t="shared" si="1"/>
        <v>176793</v>
      </c>
      <c r="I6" s="36"/>
    </row>
    <row r="7" spans="1:9" ht="39.75" customHeight="1" x14ac:dyDescent="0.2">
      <c r="A7" s="33">
        <v>6</v>
      </c>
      <c r="B7" s="45" t="s">
        <v>84</v>
      </c>
      <c r="C7" s="43">
        <v>45424</v>
      </c>
      <c r="D7" s="34" t="s">
        <v>18</v>
      </c>
      <c r="E7" s="52" t="s">
        <v>34</v>
      </c>
      <c r="F7" s="35">
        <v>49398</v>
      </c>
      <c r="G7" s="35">
        <v>4940</v>
      </c>
      <c r="H7" s="35">
        <f t="shared" si="1"/>
        <v>54338</v>
      </c>
      <c r="I7" s="36"/>
    </row>
    <row r="8" spans="1:9" ht="39.75" customHeight="1" x14ac:dyDescent="0.2">
      <c r="A8" s="33">
        <v>7</v>
      </c>
      <c r="B8" s="45" t="s">
        <v>85</v>
      </c>
      <c r="C8" s="43">
        <v>45424</v>
      </c>
      <c r="D8" s="34" t="s">
        <v>21</v>
      </c>
      <c r="E8" s="52" t="s">
        <v>34</v>
      </c>
      <c r="F8" s="35">
        <v>261251</v>
      </c>
      <c r="G8" s="35">
        <v>26125</v>
      </c>
      <c r="H8" s="35">
        <f t="shared" si="1"/>
        <v>287376</v>
      </c>
      <c r="I8" s="36"/>
    </row>
    <row r="9" spans="1:9" ht="39.75" customHeight="1" x14ac:dyDescent="0.2">
      <c r="A9" s="33">
        <v>8</v>
      </c>
      <c r="B9" s="45" t="s">
        <v>86</v>
      </c>
      <c r="C9" s="43">
        <v>45424</v>
      </c>
      <c r="D9" s="34" t="s">
        <v>21</v>
      </c>
      <c r="E9" s="52" t="s">
        <v>35</v>
      </c>
      <c r="F9" s="35">
        <v>870836</v>
      </c>
      <c r="G9" s="35">
        <v>69667</v>
      </c>
      <c r="H9" s="35">
        <f t="shared" si="1"/>
        <v>940503</v>
      </c>
      <c r="I9" s="36"/>
    </row>
    <row r="10" spans="1:9" ht="39.75" customHeight="1" x14ac:dyDescent="0.2">
      <c r="A10" s="33">
        <v>9</v>
      </c>
      <c r="B10" s="45" t="s">
        <v>39</v>
      </c>
      <c r="C10" s="43">
        <v>45425</v>
      </c>
      <c r="D10" s="34" t="s">
        <v>38</v>
      </c>
      <c r="E10" s="52" t="s">
        <v>74</v>
      </c>
      <c r="F10" s="35">
        <v>109115</v>
      </c>
      <c r="G10" s="35">
        <v>8729</v>
      </c>
      <c r="H10" s="35">
        <f t="shared" si="1"/>
        <v>117844</v>
      </c>
      <c r="I10" s="36"/>
    </row>
    <row r="11" spans="1:9" ht="39.75" customHeight="1" x14ac:dyDescent="0.2">
      <c r="A11" s="33">
        <v>10</v>
      </c>
      <c r="B11" s="45" t="s">
        <v>87</v>
      </c>
      <c r="C11" s="43">
        <v>45425</v>
      </c>
      <c r="D11" s="34" t="s">
        <v>38</v>
      </c>
      <c r="E11" s="52" t="s">
        <v>34</v>
      </c>
      <c r="F11" s="35">
        <v>32735</v>
      </c>
      <c r="G11" s="35">
        <v>3274</v>
      </c>
      <c r="H11" s="35">
        <f t="shared" si="1"/>
        <v>36009</v>
      </c>
      <c r="I11" s="36"/>
    </row>
    <row r="12" spans="1:9" ht="39.75" customHeight="1" x14ac:dyDescent="0.2">
      <c r="A12" s="33">
        <v>11</v>
      </c>
      <c r="B12" s="45" t="s">
        <v>88</v>
      </c>
      <c r="C12" s="43">
        <v>45425</v>
      </c>
      <c r="D12" s="34" t="s">
        <v>18</v>
      </c>
      <c r="E12" s="52" t="s">
        <v>74</v>
      </c>
      <c r="F12" s="35">
        <v>164661</v>
      </c>
      <c r="G12" s="35">
        <v>13173</v>
      </c>
      <c r="H12" s="35">
        <f t="shared" si="1"/>
        <v>177834</v>
      </c>
      <c r="I12" s="36"/>
    </row>
    <row r="13" spans="1:9" ht="39.75" customHeight="1" x14ac:dyDescent="0.2">
      <c r="A13" s="33">
        <v>12</v>
      </c>
      <c r="B13" s="45" t="s">
        <v>89</v>
      </c>
      <c r="C13" s="43">
        <v>45425</v>
      </c>
      <c r="D13" s="34" t="s">
        <v>32</v>
      </c>
      <c r="E13" s="52" t="s">
        <v>74</v>
      </c>
      <c r="F13" s="35">
        <v>295408</v>
      </c>
      <c r="G13" s="35">
        <v>23633</v>
      </c>
      <c r="H13" s="35">
        <f t="shared" si="1"/>
        <v>319041</v>
      </c>
      <c r="I13" s="36"/>
    </row>
    <row r="14" spans="1:9" ht="39.75" customHeight="1" x14ac:dyDescent="0.2">
      <c r="A14" s="33">
        <v>13</v>
      </c>
      <c r="B14" s="45" t="s">
        <v>90</v>
      </c>
      <c r="C14" s="43">
        <v>45425</v>
      </c>
      <c r="D14" s="34" t="s">
        <v>37</v>
      </c>
      <c r="E14" s="52" t="s">
        <v>74</v>
      </c>
      <c r="F14" s="35">
        <v>22212</v>
      </c>
      <c r="G14" s="35">
        <v>1777</v>
      </c>
      <c r="H14" s="35">
        <f t="shared" si="1"/>
        <v>23989</v>
      </c>
      <c r="I14" s="36"/>
    </row>
    <row r="15" spans="1:9" ht="39.75" customHeight="1" x14ac:dyDescent="0.2">
      <c r="A15" s="33">
        <v>14</v>
      </c>
      <c r="B15" s="45" t="s">
        <v>91</v>
      </c>
      <c r="C15" s="43">
        <v>45425</v>
      </c>
      <c r="D15" s="34" t="s">
        <v>32</v>
      </c>
      <c r="E15" s="52" t="s">
        <v>34</v>
      </c>
      <c r="F15" s="35">
        <v>88622</v>
      </c>
      <c r="G15" s="35">
        <v>8862</v>
      </c>
      <c r="H15" s="35">
        <f t="shared" si="1"/>
        <v>97484</v>
      </c>
      <c r="I15" s="36"/>
    </row>
    <row r="16" spans="1:9" ht="39.75" customHeight="1" x14ac:dyDescent="0.2">
      <c r="A16" s="33">
        <v>15</v>
      </c>
      <c r="B16" s="45" t="s">
        <v>92</v>
      </c>
      <c r="C16" s="43">
        <v>45426</v>
      </c>
      <c r="D16" s="34" t="s">
        <v>15</v>
      </c>
      <c r="E16" s="52" t="s">
        <v>74</v>
      </c>
      <c r="F16" s="35">
        <v>25302</v>
      </c>
      <c r="G16" s="35">
        <v>2024</v>
      </c>
      <c r="H16" s="35">
        <f t="shared" si="1"/>
        <v>27326</v>
      </c>
      <c r="I16" s="36"/>
    </row>
    <row r="17" spans="1:9" ht="39.75" customHeight="1" x14ac:dyDescent="0.2">
      <c r="A17" s="33">
        <v>16</v>
      </c>
      <c r="B17" s="45" t="s">
        <v>93</v>
      </c>
      <c r="C17" s="43">
        <v>45426</v>
      </c>
      <c r="D17" s="34" t="s">
        <v>17</v>
      </c>
      <c r="E17" s="52" t="s">
        <v>74</v>
      </c>
      <c r="F17" s="35">
        <v>97731</v>
      </c>
      <c r="G17" s="35">
        <v>7818</v>
      </c>
      <c r="H17" s="35">
        <f t="shared" si="1"/>
        <v>105549</v>
      </c>
      <c r="I17" s="36"/>
    </row>
    <row r="18" spans="1:9" ht="39.75" customHeight="1" x14ac:dyDescent="0.2">
      <c r="A18" s="33">
        <v>17</v>
      </c>
      <c r="B18" s="45" t="s">
        <v>94</v>
      </c>
      <c r="C18" s="43">
        <v>45426</v>
      </c>
      <c r="D18" s="34" t="s">
        <v>17</v>
      </c>
      <c r="E18" s="52" t="s">
        <v>34</v>
      </c>
      <c r="F18" s="35">
        <v>29319</v>
      </c>
      <c r="G18" s="35">
        <v>2932</v>
      </c>
      <c r="H18" s="35">
        <f t="shared" si="1"/>
        <v>32251</v>
      </c>
      <c r="I18" s="36"/>
    </row>
    <row r="19" spans="1:9" ht="39.75" customHeight="1" x14ac:dyDescent="0.2">
      <c r="A19" s="33">
        <v>18</v>
      </c>
      <c r="B19" s="45" t="s">
        <v>95</v>
      </c>
      <c r="C19" s="43">
        <v>45427</v>
      </c>
      <c r="D19" s="34" t="s">
        <v>20</v>
      </c>
      <c r="E19" s="52" t="s">
        <v>74</v>
      </c>
      <c r="F19" s="35">
        <v>348348</v>
      </c>
      <c r="G19" s="35">
        <v>27868</v>
      </c>
      <c r="H19" s="35">
        <f t="shared" si="1"/>
        <v>376216</v>
      </c>
      <c r="I19" s="36"/>
    </row>
    <row r="20" spans="1:9" ht="39.75" customHeight="1" x14ac:dyDescent="0.2">
      <c r="A20" s="33">
        <v>19</v>
      </c>
      <c r="B20" s="45" t="s">
        <v>96</v>
      </c>
      <c r="C20" s="43">
        <v>45427</v>
      </c>
      <c r="D20" s="34" t="s">
        <v>20</v>
      </c>
      <c r="E20" s="52" t="s">
        <v>34</v>
      </c>
      <c r="F20" s="35">
        <v>104504</v>
      </c>
      <c r="G20" s="35">
        <v>10450</v>
      </c>
      <c r="H20" s="35">
        <f t="shared" si="1"/>
        <v>114954</v>
      </c>
      <c r="I20" s="36"/>
    </row>
    <row r="21" spans="1:9" ht="39.75" customHeight="1" x14ac:dyDescent="0.2">
      <c r="A21" s="33">
        <v>20</v>
      </c>
      <c r="B21" s="45" t="s">
        <v>97</v>
      </c>
      <c r="C21" s="43">
        <v>45427</v>
      </c>
      <c r="D21" s="34" t="s">
        <v>14</v>
      </c>
      <c r="E21" s="52" t="s">
        <v>34</v>
      </c>
      <c r="F21" s="35">
        <v>49109</v>
      </c>
      <c r="G21" s="35">
        <v>4911</v>
      </c>
      <c r="H21" s="35">
        <f t="shared" si="1"/>
        <v>54020</v>
      </c>
      <c r="I21" s="36"/>
    </row>
    <row r="22" spans="1:9" ht="39.75" customHeight="1" x14ac:dyDescent="0.2">
      <c r="A22" s="33">
        <v>21</v>
      </c>
      <c r="B22" s="45" t="s">
        <v>98</v>
      </c>
      <c r="C22" s="43">
        <v>45428</v>
      </c>
      <c r="D22" s="34" t="s">
        <v>16</v>
      </c>
      <c r="E22" s="52" t="s">
        <v>74</v>
      </c>
      <c r="F22" s="35">
        <v>358717</v>
      </c>
      <c r="G22" s="35">
        <v>28697</v>
      </c>
      <c r="H22" s="35">
        <f t="shared" ref="H22:H31" si="2">+F22+G22</f>
        <v>387414</v>
      </c>
      <c r="I22" s="36"/>
    </row>
    <row r="23" spans="1:9" ht="39.75" customHeight="1" x14ac:dyDescent="0.2">
      <c r="A23" s="33">
        <v>22</v>
      </c>
      <c r="B23" s="45" t="s">
        <v>99</v>
      </c>
      <c r="C23" s="43">
        <v>45429</v>
      </c>
      <c r="D23" s="34" t="s">
        <v>13</v>
      </c>
      <c r="E23" s="52" t="s">
        <v>34</v>
      </c>
      <c r="F23" s="35">
        <v>6663</v>
      </c>
      <c r="G23" s="35">
        <v>666</v>
      </c>
      <c r="H23" s="35">
        <f t="shared" si="2"/>
        <v>7329</v>
      </c>
      <c r="I23" s="36"/>
    </row>
    <row r="24" spans="1:9" ht="39.75" customHeight="1" x14ac:dyDescent="0.2">
      <c r="A24" s="33">
        <v>23</v>
      </c>
      <c r="B24" s="45" t="s">
        <v>100</v>
      </c>
      <c r="C24" s="43">
        <v>45432</v>
      </c>
      <c r="D24" s="34" t="s">
        <v>15</v>
      </c>
      <c r="E24" s="52" t="s">
        <v>34</v>
      </c>
      <c r="F24" s="35">
        <v>7590</v>
      </c>
      <c r="G24" s="35">
        <v>759</v>
      </c>
      <c r="H24" s="35">
        <f t="shared" si="2"/>
        <v>8349</v>
      </c>
      <c r="I24" s="36"/>
    </row>
    <row r="25" spans="1:9" ht="39.75" customHeight="1" x14ac:dyDescent="0.2">
      <c r="A25" s="33">
        <v>24</v>
      </c>
      <c r="B25" s="45" t="s">
        <v>101</v>
      </c>
      <c r="C25" s="43">
        <v>45433</v>
      </c>
      <c r="D25" s="34" t="s">
        <v>19</v>
      </c>
      <c r="E25" s="52" t="s">
        <v>75</v>
      </c>
      <c r="F25" s="35">
        <v>1786741</v>
      </c>
      <c r="G25" s="35">
        <v>142939</v>
      </c>
      <c r="H25" s="35">
        <f t="shared" si="2"/>
        <v>1929680</v>
      </c>
      <c r="I25" s="36"/>
    </row>
    <row r="26" spans="1:9" ht="39.75" customHeight="1" x14ac:dyDescent="0.2">
      <c r="A26" s="33">
        <v>25</v>
      </c>
      <c r="B26" s="45" t="s">
        <v>102</v>
      </c>
      <c r="C26" s="43">
        <v>45434</v>
      </c>
      <c r="D26" s="34" t="s">
        <v>13</v>
      </c>
      <c r="E26" s="52" t="s">
        <v>76</v>
      </c>
      <c r="F26" s="35">
        <v>1092560</v>
      </c>
      <c r="G26" s="35">
        <v>87404</v>
      </c>
      <c r="H26" s="35">
        <f t="shared" si="2"/>
        <v>1179964</v>
      </c>
      <c r="I26" s="36"/>
    </row>
    <row r="27" spans="1:9" ht="39.75" customHeight="1" x14ac:dyDescent="0.2">
      <c r="A27" s="33">
        <v>26</v>
      </c>
      <c r="B27" s="45"/>
      <c r="C27" s="43">
        <v>45413</v>
      </c>
      <c r="D27" s="34" t="s">
        <v>13</v>
      </c>
      <c r="E27" s="52" t="s">
        <v>77</v>
      </c>
      <c r="F27" s="35">
        <v>350690</v>
      </c>
      <c r="G27" s="35">
        <v>0</v>
      </c>
      <c r="H27" s="35">
        <f t="shared" si="2"/>
        <v>350690</v>
      </c>
      <c r="I27" s="36"/>
    </row>
    <row r="28" spans="1:9" ht="39.75" customHeight="1" x14ac:dyDescent="0.2">
      <c r="A28" s="33">
        <v>27</v>
      </c>
      <c r="B28" s="45"/>
      <c r="C28" s="43">
        <v>45413</v>
      </c>
      <c r="D28" s="34" t="s">
        <v>38</v>
      </c>
      <c r="E28" s="52" t="s">
        <v>77</v>
      </c>
      <c r="F28" s="35">
        <v>181017</v>
      </c>
      <c r="G28" s="35">
        <v>0</v>
      </c>
      <c r="H28" s="35">
        <f t="shared" si="2"/>
        <v>181017</v>
      </c>
      <c r="I28" s="36"/>
    </row>
    <row r="29" spans="1:9" ht="39.75" customHeight="1" x14ac:dyDescent="0.2">
      <c r="A29" s="33">
        <v>28</v>
      </c>
      <c r="B29" s="45"/>
      <c r="C29" s="43">
        <v>45413</v>
      </c>
      <c r="D29" s="34" t="s">
        <v>33</v>
      </c>
      <c r="E29" s="52" t="s">
        <v>77</v>
      </c>
      <c r="F29" s="35">
        <v>209475</v>
      </c>
      <c r="G29" s="35">
        <v>0</v>
      </c>
      <c r="H29" s="35">
        <f t="shared" si="2"/>
        <v>209475</v>
      </c>
      <c r="I29" s="36"/>
    </row>
    <row r="30" spans="1:9" ht="39.75" customHeight="1" x14ac:dyDescent="0.2">
      <c r="A30" s="33">
        <v>29</v>
      </c>
      <c r="B30" s="45"/>
      <c r="C30" s="43">
        <v>45413</v>
      </c>
      <c r="D30" s="34" t="s">
        <v>21</v>
      </c>
      <c r="E30" s="52" t="s">
        <v>77</v>
      </c>
      <c r="F30" s="35">
        <v>104738</v>
      </c>
      <c r="G30" s="35">
        <v>0</v>
      </c>
      <c r="H30" s="35">
        <f t="shared" si="2"/>
        <v>104738</v>
      </c>
      <c r="I30" s="36"/>
    </row>
    <row r="31" spans="1:9" ht="39.75" customHeight="1" x14ac:dyDescent="0.2">
      <c r="A31" s="33">
        <v>30</v>
      </c>
      <c r="B31" s="45"/>
      <c r="C31" s="43">
        <v>45413</v>
      </c>
      <c r="D31" s="34" t="s">
        <v>32</v>
      </c>
      <c r="E31" s="52" t="s">
        <v>77</v>
      </c>
      <c r="F31" s="35">
        <v>1242599</v>
      </c>
      <c r="G31" s="35">
        <v>0</v>
      </c>
      <c r="H31" s="35">
        <f t="shared" si="2"/>
        <v>1242599</v>
      </c>
      <c r="I31" s="36"/>
    </row>
    <row r="32" spans="1:9" ht="39.75" customHeight="1" x14ac:dyDescent="0.2">
      <c r="A32" s="33">
        <v>31</v>
      </c>
      <c r="B32" s="45" t="s">
        <v>103</v>
      </c>
      <c r="C32" s="43">
        <v>45430</v>
      </c>
      <c r="D32" s="34" t="s">
        <v>13</v>
      </c>
      <c r="E32" s="52" t="s">
        <v>78</v>
      </c>
      <c r="F32" s="35">
        <v>1198725</v>
      </c>
      <c r="G32" s="35">
        <v>95898</v>
      </c>
      <c r="H32" s="35">
        <f t="shared" si="1"/>
        <v>1294623</v>
      </c>
      <c r="I32" s="36"/>
    </row>
    <row r="33" spans="1:9" ht="39.75" customHeight="1" x14ac:dyDescent="0.2">
      <c r="A33" s="33">
        <v>32</v>
      </c>
      <c r="B33" s="45" t="s">
        <v>104</v>
      </c>
      <c r="C33" s="43">
        <v>45430</v>
      </c>
      <c r="D33" s="34" t="s">
        <v>13</v>
      </c>
      <c r="E33" s="52" t="s">
        <v>78</v>
      </c>
      <c r="F33" s="35">
        <v>28875</v>
      </c>
      <c r="G33" s="35">
        <v>2310</v>
      </c>
      <c r="H33" s="35">
        <f t="shared" si="1"/>
        <v>31185</v>
      </c>
      <c r="I33" s="36"/>
    </row>
    <row r="34" spans="1:9" ht="39.75" customHeight="1" x14ac:dyDescent="0.2">
      <c r="A34" s="33">
        <v>33</v>
      </c>
      <c r="B34" s="45" t="s">
        <v>105</v>
      </c>
      <c r="C34" s="43">
        <v>45430</v>
      </c>
      <c r="D34" s="34" t="s">
        <v>38</v>
      </c>
      <c r="E34" s="52" t="s">
        <v>78</v>
      </c>
      <c r="F34" s="35">
        <v>141850</v>
      </c>
      <c r="G34" s="35">
        <v>11348</v>
      </c>
      <c r="H34" s="35">
        <f t="shared" si="1"/>
        <v>153198</v>
      </c>
      <c r="I34" s="36"/>
    </row>
    <row r="35" spans="1:9" ht="39.75" customHeight="1" x14ac:dyDescent="0.2">
      <c r="A35" s="33">
        <v>34</v>
      </c>
      <c r="B35" s="45" t="s">
        <v>106</v>
      </c>
      <c r="C35" s="43">
        <v>45430</v>
      </c>
      <c r="D35" s="34" t="s">
        <v>14</v>
      </c>
      <c r="E35" s="52" t="s">
        <v>78</v>
      </c>
      <c r="F35" s="35">
        <v>212806</v>
      </c>
      <c r="G35" s="35">
        <v>17024</v>
      </c>
      <c r="H35" s="35">
        <f t="shared" si="1"/>
        <v>229830</v>
      </c>
      <c r="I35" s="36"/>
    </row>
    <row r="36" spans="1:9" ht="39.75" customHeight="1" x14ac:dyDescent="0.2">
      <c r="A36" s="33">
        <v>35</v>
      </c>
      <c r="B36" s="45" t="s">
        <v>107</v>
      </c>
      <c r="C36" s="43">
        <v>45430</v>
      </c>
      <c r="D36" s="34" t="s">
        <v>18</v>
      </c>
      <c r="E36" s="52" t="s">
        <v>78</v>
      </c>
      <c r="F36" s="35">
        <v>214059</v>
      </c>
      <c r="G36" s="35">
        <v>17125</v>
      </c>
      <c r="H36" s="35">
        <f t="shared" si="1"/>
        <v>231184</v>
      </c>
      <c r="I36" s="36"/>
    </row>
    <row r="37" spans="1:9" ht="39.75" customHeight="1" x14ac:dyDescent="0.2">
      <c r="A37" s="33">
        <v>36</v>
      </c>
      <c r="B37" s="45" t="s">
        <v>108</v>
      </c>
      <c r="C37" s="43">
        <v>45430</v>
      </c>
      <c r="D37" s="34" t="s">
        <v>16</v>
      </c>
      <c r="E37" s="52" t="s">
        <v>78</v>
      </c>
      <c r="F37" s="35">
        <v>466331</v>
      </c>
      <c r="G37" s="35">
        <v>37307</v>
      </c>
      <c r="H37" s="35">
        <f t="shared" si="1"/>
        <v>503638</v>
      </c>
      <c r="I37" s="36"/>
    </row>
    <row r="38" spans="1:9" ht="39.75" customHeight="1" x14ac:dyDescent="0.2">
      <c r="A38" s="33">
        <v>37</v>
      </c>
      <c r="B38" s="45" t="s">
        <v>109</v>
      </c>
      <c r="C38" s="43">
        <v>45430</v>
      </c>
      <c r="D38" s="34" t="s">
        <v>17</v>
      </c>
      <c r="E38" s="52" t="s">
        <v>78</v>
      </c>
      <c r="F38" s="35">
        <v>127050</v>
      </c>
      <c r="G38" s="35">
        <v>10164</v>
      </c>
      <c r="H38" s="35">
        <f t="shared" si="1"/>
        <v>137214</v>
      </c>
      <c r="I38" s="36"/>
    </row>
    <row r="39" spans="1:9" ht="39.75" customHeight="1" x14ac:dyDescent="0.2">
      <c r="A39" s="33">
        <v>38</v>
      </c>
      <c r="B39" s="45" t="s">
        <v>110</v>
      </c>
      <c r="C39" s="43">
        <v>45430</v>
      </c>
      <c r="D39" s="34" t="s">
        <v>19</v>
      </c>
      <c r="E39" s="52" t="s">
        <v>78</v>
      </c>
      <c r="F39" s="35">
        <v>372763</v>
      </c>
      <c r="G39" s="35">
        <v>29821</v>
      </c>
      <c r="H39" s="35">
        <f t="shared" si="1"/>
        <v>402584</v>
      </c>
      <c r="I39" s="36"/>
    </row>
    <row r="40" spans="1:9" ht="39.75" customHeight="1" x14ac:dyDescent="0.2">
      <c r="A40" s="33">
        <v>39</v>
      </c>
      <c r="B40" s="45" t="s">
        <v>111</v>
      </c>
      <c r="C40" s="43">
        <v>45430</v>
      </c>
      <c r="D40" s="34" t="s">
        <v>20</v>
      </c>
      <c r="E40" s="52" t="s">
        <v>78</v>
      </c>
      <c r="F40" s="35">
        <v>452852</v>
      </c>
      <c r="G40" s="35">
        <v>36228</v>
      </c>
      <c r="H40" s="35">
        <f t="shared" ref="H40:H41" si="3">+F40+G40</f>
        <v>489080</v>
      </c>
      <c r="I40" s="36"/>
    </row>
    <row r="41" spans="1:9" ht="39.75" customHeight="1" x14ac:dyDescent="0.2">
      <c r="A41" s="33">
        <v>40</v>
      </c>
      <c r="B41" s="45" t="s">
        <v>112</v>
      </c>
      <c r="C41" s="43">
        <v>45430</v>
      </c>
      <c r="D41" s="34" t="s">
        <v>15</v>
      </c>
      <c r="E41" s="52" t="s">
        <v>78</v>
      </c>
      <c r="F41" s="35">
        <v>32892</v>
      </c>
      <c r="G41" s="35">
        <v>2631</v>
      </c>
      <c r="H41" s="35">
        <f t="shared" si="3"/>
        <v>35523</v>
      </c>
      <c r="I41" s="36"/>
    </row>
    <row r="42" spans="1:9" ht="39.75" customHeight="1" x14ac:dyDescent="0.2">
      <c r="A42" s="33">
        <v>41</v>
      </c>
      <c r="B42" s="45" t="s">
        <v>113</v>
      </c>
      <c r="C42" s="43">
        <v>45430</v>
      </c>
      <c r="D42" s="34" t="s">
        <v>21</v>
      </c>
      <c r="E42" s="52" t="s">
        <v>78</v>
      </c>
      <c r="F42" s="35">
        <v>1132086</v>
      </c>
      <c r="G42" s="35">
        <v>90567</v>
      </c>
      <c r="H42" s="35">
        <f t="shared" si="1"/>
        <v>1222653</v>
      </c>
      <c r="I42" s="36"/>
    </row>
    <row r="43" spans="1:9" ht="39.75" customHeight="1" x14ac:dyDescent="0.2">
      <c r="A43" s="33">
        <v>42</v>
      </c>
      <c r="B43" s="45" t="s">
        <v>114</v>
      </c>
      <c r="C43" s="43">
        <v>45430</v>
      </c>
      <c r="D43" s="34" t="s">
        <v>32</v>
      </c>
      <c r="E43" s="52" t="s">
        <v>78</v>
      </c>
      <c r="F43" s="35">
        <v>384030</v>
      </c>
      <c r="G43" s="35">
        <v>30722</v>
      </c>
      <c r="H43" s="35">
        <f t="shared" si="1"/>
        <v>414752</v>
      </c>
      <c r="I43" s="36"/>
    </row>
    <row r="44" spans="1:9" ht="18.75" customHeight="1" x14ac:dyDescent="0.2">
      <c r="A44" s="37"/>
      <c r="B44" s="37"/>
      <c r="C44" s="39"/>
      <c r="D44" s="64" t="s">
        <v>27</v>
      </c>
      <c r="E44" s="65"/>
      <c r="F44" s="65"/>
      <c r="G44" s="66"/>
      <c r="H44" s="40">
        <f>SUM(H2:H43)</f>
        <v>15201404</v>
      </c>
      <c r="I44" s="38"/>
    </row>
    <row r="45" spans="1:9" ht="18.75" customHeight="1" x14ac:dyDescent="0.2">
      <c r="H45" s="32"/>
    </row>
    <row r="46" spans="1:9" ht="18.75" customHeight="1" x14ac:dyDescent="0.2">
      <c r="B46" s="41"/>
      <c r="H46" s="32"/>
    </row>
    <row r="47" spans="1:9" ht="18.75" customHeight="1" x14ac:dyDescent="0.2">
      <c r="B47" s="41"/>
    </row>
    <row r="48" spans="1:9" ht="18.75" customHeight="1" x14ac:dyDescent="0.2">
      <c r="B48" s="41"/>
      <c r="F48" s="44"/>
      <c r="G48" s="44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  <row r="69" spans="2:2" ht="18.75" customHeight="1" x14ac:dyDescent="0.2">
      <c r="B69" s="41"/>
    </row>
    <row r="70" spans="2:2" ht="18.75" customHeight="1" x14ac:dyDescent="0.2">
      <c r="B70" s="41"/>
    </row>
    <row r="71" spans="2:2" ht="18.75" customHeight="1" x14ac:dyDescent="0.2">
      <c r="B71" s="41"/>
    </row>
    <row r="72" spans="2:2" ht="18.75" customHeight="1" x14ac:dyDescent="0.2">
      <c r="B72" s="41"/>
    </row>
    <row r="73" spans="2:2" ht="18.75" customHeight="1" x14ac:dyDescent="0.2">
      <c r="B73" s="41"/>
    </row>
    <row r="74" spans="2:2" ht="18.75" customHeight="1" x14ac:dyDescent="0.2">
      <c r="B74" s="41"/>
    </row>
    <row r="75" spans="2:2" ht="18.75" customHeight="1" x14ac:dyDescent="0.2">
      <c r="B75" s="41"/>
    </row>
    <row r="76" spans="2:2" ht="18.75" customHeight="1" x14ac:dyDescent="0.2">
      <c r="B76" s="41"/>
    </row>
  </sheetData>
  <autoFilter ref="A1:J44"/>
  <mergeCells count="1">
    <mergeCell ref="D44:G44"/>
  </mergeCells>
  <conditionalFormatting sqref="B77:B1048576 B1:B45">
    <cfRule type="duplicateValues" dxfId="2" priority="6"/>
  </conditionalFormatting>
  <conditionalFormatting sqref="B77:B1048576">
    <cfRule type="duplicateValues" dxfId="1" priority="1"/>
  </conditionalFormatting>
  <conditionalFormatting sqref="B2:B43">
    <cfRule type="duplicateValues" dxfId="0" priority="5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2025-09-12T04:24:39Z</dcterms:modified>
</cp:coreProperties>
</file>