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LOTTE\CÔNG NỢ\2024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Tiết'!$A$1:$H$34</definedName>
    <definedName name="_xlnm._FilterDatabase" localSheetId="2" hidden="1">'Hàng trả'!#REF!</definedName>
    <definedName name="_xlnm._FilterDatabase" localSheetId="3" hidden="1">'Hỗ trợ'!$A$1:$J$42</definedName>
    <definedName name="_xlnm.Print_Area" localSheetId="1">'Chi Tiết'!$A$1:$H$34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H22" i="23" l="1"/>
  <c r="H23" i="23"/>
  <c r="H24" i="23"/>
  <c r="H25" i="23"/>
  <c r="H26" i="23"/>
  <c r="H27" i="23"/>
  <c r="H28" i="23"/>
  <c r="H29" i="23"/>
  <c r="H30" i="23"/>
  <c r="H31" i="23"/>
  <c r="H39" i="23" l="1"/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H4" i="23" l="1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32" i="23"/>
  <c r="H33" i="23"/>
  <c r="H34" i="23"/>
  <c r="H35" i="23"/>
  <c r="H36" i="23"/>
  <c r="H37" i="23"/>
  <c r="H38" i="23"/>
  <c r="H40" i="23"/>
  <c r="H41" i="23"/>
  <c r="G3" i="22" l="1"/>
  <c r="G4" i="22"/>
  <c r="G5" i="22"/>
  <c r="G28" i="20" l="1"/>
  <c r="G29" i="20"/>
  <c r="G30" i="20"/>
  <c r="G31" i="20"/>
  <c r="G32" i="20"/>
  <c r="G33" i="20"/>
  <c r="F36" i="20" l="1"/>
  <c r="E36" i="20"/>
  <c r="G7" i="22"/>
  <c r="G3" i="20" l="1"/>
  <c r="G20" i="20"/>
  <c r="G21" i="20"/>
  <c r="G22" i="20"/>
  <c r="G23" i="20"/>
  <c r="G24" i="20"/>
  <c r="G25" i="20"/>
  <c r="G26" i="20"/>
  <c r="G27" i="20"/>
  <c r="G2" i="20"/>
  <c r="H3" i="23"/>
  <c r="H2" i="23"/>
  <c r="G6" i="22"/>
  <c r="G2" i="22"/>
  <c r="G8" i="22" l="1"/>
  <c r="H42" i="23"/>
  <c r="G34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<sst xmlns="http://schemas.openxmlformats.org/spreadsheetml/2006/main" count="229" uniqueCount="122">
  <si>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</si>
  <si>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</si>
  <si>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</si>
  <si>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</si>
  <si>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</si>
  <si>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</si>
  <si>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</si>
  <si>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</si>
  <si>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</si>
  <si>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</si>
  <si>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Dư nợ phải thu LOTTE</t>
  </si>
  <si>
    <t>Ngày hóa đơn</t>
  </si>
  <si>
    <t>Số hóa đơn</t>
  </si>
  <si>
    <t>CÔNG TY CỔ PHẦN TRUNG TÂM THƯƠNG MẠI LOTTE VIỆT NAM</t>
  </si>
  <si>
    <t>CÔNG TY CỔ PHẦN TRUNG TÂM THƯƠNG MẠI LOTTE VIỆT NAM - CHI NHÁNH BÌNH THUẬN</t>
  </si>
  <si>
    <t>CÔNG TY CỔ PHẦN TRUNG TÂM THƯƠNG MẠI LOTTE VIỆT NAM - CHI NHÁNH ĐỐNG ĐA</t>
  </si>
  <si>
    <t>CÔNG TY CỔ PHẦN TRUNG TÂM THƯƠNG MẠI LOTTE VIỆT NAM - CHI NHÁNH BÀ RỊA VŨNG TÀU</t>
  </si>
  <si>
    <t>CÔNG TY CỔ PHẦN TRUNG TÂM THƯƠNG MẠI LOTTE VIỆT NAM - CHI NHÁNH CẦN THƠ</t>
  </si>
  <si>
    <t>CÔNG TY CỔ PHẦN TRUNG TÂM THƯƠNG MẠI LOTTE VIỆT NAM - CHI NHÁNH BA ĐÌNH</t>
  </si>
  <si>
    <t>CÔNG TY CỔ PHẦN TRUNG TÂM THƯƠNG MẠI LOTTE VIỆT NAM - CHI NHÁNH GÒ VẤP</t>
  </si>
  <si>
    <t>CÔNG TY CỔ PHẦN TRUNG TÂM THƯƠNG MẠI LOTTE VIỆT NAM - CHI NHÁNH NHA TRANG</t>
  </si>
  <si>
    <t>CÔNG TY CỔ PHẦN TRUNG TÂM THƯƠNG MẠI LOTTE VIỆT NAM - CHI NHÁNH VINH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</si>
  <si>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</si>
  <si>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</si>
  <si>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</si>
  <si>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</si>
  <si>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</si>
  <si>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</si>
  <si>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</si>
  <si>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</si>
  <si>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</si>
  <si>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Số tiền chưa thuế</t>
  </si>
  <si>
    <t>CÔNG TY CỔ PHẦN TRUNG TÂM THƯƠNG MẠI LOTTE VIỆT NAM - CHI NHÁNH TÂY HỒ</t>
  </si>
  <si>
    <t>CÔNG TY CỔ PHẦN TRUNG TÂM THƯƠNG MẠI LOTTE VIỆT NAM - CHI NHÁNH TÂN BÌNH</t>
  </si>
  <si>
    <t>PHÍ HOẠT ĐỘNG DÙNG THỬ SẢN PHẨM,</t>
  </si>
  <si>
    <t>PHÍ HOẠT ĐỘNG DÙNG THỬ SẢN PHẨM  THÁNG 2.2024</t>
  </si>
  <si>
    <t>PHÍ DỊCH VỤ BÁN HÀNG THÁNG</t>
  </si>
  <si>
    <t>PHÍ DỊCH VỤ BÁN HÀNG</t>
  </si>
  <si>
    <t>PHÍ HOẠT ĐỘNG DÙNG THỬ SẢN PHẨM</t>
  </si>
  <si>
    <t>LOTTEMART PHÚ THỌ</t>
  </si>
  <si>
    <t>CÔNG TY CỔ PHẦN TRUNG TÂM THƯƠNG MẠI LOTTE VIỆT NAM - CHI NHÁNH BÌNH DƯƠNG</t>
  </si>
  <si>
    <t>THEO DÕI CÔNG NỢ / CTY LOTTE - 30/04/2024</t>
  </si>
  <si>
    <t>Bảng kê hóa đơn tháng 04.2024</t>
  </si>
  <si>
    <t>Thanh toán tháng 04.2024</t>
  </si>
  <si>
    <t>00014858</t>
  </si>
  <si>
    <t>00014862</t>
  </si>
  <si>
    <t>00014952</t>
  </si>
  <si>
    <t>00014953</t>
  </si>
  <si>
    <t>00014954</t>
  </si>
  <si>
    <t>00015027</t>
  </si>
  <si>
    <t>00015042</t>
  </si>
  <si>
    <t>00015069</t>
  </si>
  <si>
    <t>00015266</t>
  </si>
  <si>
    <t>00015927</t>
  </si>
  <si>
    <t>00016056</t>
  </si>
  <si>
    <t>00016083</t>
  </si>
  <si>
    <t>00016112</t>
  </si>
  <si>
    <t>00016114</t>
  </si>
  <si>
    <t>00016132</t>
  </si>
  <si>
    <t>00016133</t>
  </si>
  <si>
    <t>00016210</t>
  </si>
  <si>
    <t>00016293</t>
  </si>
  <si>
    <t>00017314</t>
  </si>
  <si>
    <t>00018389</t>
  </si>
  <si>
    <t>00018400</t>
  </si>
  <si>
    <t>00018530</t>
  </si>
  <si>
    <t>00018531</t>
  </si>
  <si>
    <t>00018627</t>
  </si>
  <si>
    <t>00018666</t>
  </si>
  <si>
    <t>00018804</t>
  </si>
  <si>
    <t>00018805</t>
  </si>
  <si>
    <t>00018806</t>
  </si>
  <si>
    <t>00018807</t>
  </si>
  <si>
    <t>00018808</t>
  </si>
  <si>
    <t>00019764</t>
  </si>
  <si>
    <t>00019781</t>
  </si>
  <si>
    <t>00000274</t>
  </si>
  <si>
    <t>00002633</t>
  </si>
  <si>
    <t>00002881</t>
  </si>
  <si>
    <t>00003451</t>
  </si>
  <si>
    <t>00004498</t>
  </si>
  <si>
    <t>00004850</t>
  </si>
  <si>
    <t>00002832</t>
  </si>
  <si>
    <t>00003196</t>
  </si>
  <si>
    <t>00003197</t>
  </si>
  <si>
    <t>00003465</t>
  </si>
  <si>
    <t>00003697</t>
  </si>
  <si>
    <t>00000323</t>
  </si>
  <si>
    <t>00000324</t>
  </si>
  <si>
    <t>00000325</t>
  </si>
  <si>
    <t>00000326</t>
  </si>
  <si>
    <t>00000327</t>
  </si>
  <si>
    <t>00000328</t>
  </si>
  <si>
    <t>00000329</t>
  </si>
  <si>
    <t>00000330</t>
  </si>
  <si>
    <t>00000331</t>
  </si>
  <si>
    <t>00000332</t>
  </si>
  <si>
    <t>00000333</t>
  </si>
  <si>
    <t>00000334</t>
  </si>
  <si>
    <t>00002513</t>
  </si>
  <si>
    <t>00002720</t>
  </si>
  <si>
    <t>00002023</t>
  </si>
  <si>
    <t>00002806</t>
  </si>
  <si>
    <t>00002814</t>
  </si>
  <si>
    <t>00002918</t>
  </si>
  <si>
    <t>00003192</t>
  </si>
  <si>
    <t>00003745</t>
  </si>
  <si>
    <t>00002314</t>
  </si>
  <si>
    <t>00002516</t>
  </si>
  <si>
    <t>00002807</t>
  </si>
  <si>
    <t>00002755</t>
  </si>
  <si>
    <t>00002532</t>
  </si>
  <si>
    <t>00002673</t>
  </si>
  <si>
    <t>00002117</t>
  </si>
  <si>
    <t>Tiền phạt do vi phạm giao hàng T02.2024</t>
  </si>
  <si>
    <t>PHI HOAT DONG DUNG THU SAN PHAM</t>
  </si>
  <si>
    <t>PHÍ DỊCH VỤ BÁN HÀNG THÁNG 3/2024</t>
  </si>
  <si>
    <t>Chiết khấu cơ bản tháng 03/2024 - 6.5%</t>
  </si>
  <si>
    <t xml:space="preserve">PHÍ DỊCH VỤ BÁN HÀNG </t>
  </si>
  <si>
    <t xml:space="preserve">PHI DICH VU BAN HANG </t>
  </si>
  <si>
    <t>PHI DICH VU BAN HANG THÁNG 3/2024</t>
  </si>
  <si>
    <t>PHÍ VẬN CHUYỂN HÀNG LẠNH THÁNG 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</si>
</sst>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1" applyNumberFormat="1" applyFont="1" applyAlignment="1">
      <alignment horizontal="left"/>
    </xf>
    <xf numFmtId="165" fontId="12" fillId="0" borderId="5" xfId="1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0" fontId="10" fillId="4" borderId="5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37" fontId="12" fillId="0" borderId="5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I3" sqref="I3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56" t="s">
        <v>41</v>
      </c>
      <c r="B1" s="56"/>
      <c r="C1" s="56"/>
      <c r="D1" s="56"/>
      <c r="E1" s="56"/>
      <c r="F1" s="56"/>
      <c r="G1" s="56"/>
    </row>
    <row r="2" spans="1:11" ht="31.5" x14ac:dyDescent="0.25">
      <c r="A2" s="13" t="s">
        <v>1</v>
      </c>
      <c r="B2" s="14" t="s">
        <v>2</v>
      </c>
      <c r="C2" s="23" t="s">
        <v>3</v>
      </c>
      <c r="D2" s="23" t="s">
        <v>0</v>
      </c>
      <c r="E2" s="14" t="s">
        <v>4</v>
      </c>
      <c r="F2" s="14" t="s">
        <v>5</v>
      </c>
      <c r="G2" s="14" t="s">
        <v>29</v>
      </c>
      <c r="H2" s="7"/>
      <c r="I2" s="7"/>
    </row>
    <row r="3" spans="1:11" ht="15.75" x14ac:dyDescent="0.25">
      <c r="A3" s="26"/>
      <c r="B3" s="27" t="s">
        <v>9</v>
      </c>
      <c r="C3" s="62">
        <v>80490315</v>
      </c>
      <c r="D3" s="63"/>
      <c r="E3" s="27"/>
      <c r="F3" s="27"/>
      <c r="G3" s="27"/>
      <c r="H3" s="7"/>
      <c r="I3" s="50"/>
      <c r="J3" s="47"/>
      <c r="K3" s="47"/>
    </row>
    <row r="4" spans="1:11" ht="15.75" x14ac:dyDescent="0.25">
      <c r="A4" s="12"/>
      <c r="B4" s="8" t="s">
        <v>42</v>
      </c>
      <c r="C4" s="9">
        <v>73377637</v>
      </c>
      <c r="D4" s="9">
        <v>5870210</v>
      </c>
      <c r="E4" s="9"/>
      <c r="F4" s="10"/>
      <c r="G4" s="10"/>
      <c r="H4" s="47"/>
      <c r="I4" s="50"/>
    </row>
    <row r="5" spans="1:11" ht="15.75" x14ac:dyDescent="0.25">
      <c r="A5" s="22"/>
      <c r="B5" s="21"/>
      <c r="C5" s="9"/>
      <c r="D5" s="9"/>
      <c r="E5" s="9"/>
      <c r="F5" s="10"/>
      <c r="G5" s="11"/>
    </row>
    <row r="6" spans="1:11" ht="15.75" x14ac:dyDescent="0.25">
      <c r="A6" s="57" t="s">
        <v>6</v>
      </c>
      <c r="B6" s="58"/>
      <c r="C6" s="15">
        <f>SUM(C4:C4)</f>
        <v>73377637</v>
      </c>
      <c r="D6" s="15">
        <f>SUM(D4:D4)</f>
        <v>5870210</v>
      </c>
      <c r="E6" s="15"/>
      <c r="F6" s="17"/>
      <c r="G6" s="15"/>
    </row>
    <row r="7" spans="1:11" ht="15.75" x14ac:dyDescent="0.25">
      <c r="A7" s="12"/>
      <c r="B7" s="21" t="s">
        <v>30</v>
      </c>
      <c r="C7" s="9"/>
      <c r="D7" s="9"/>
      <c r="E7" s="9">
        <v>638458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7" t="s">
        <v>7</v>
      </c>
      <c r="B9" s="58"/>
      <c r="C9" s="15"/>
      <c r="D9" s="15"/>
      <c r="E9" s="15">
        <f>SUM(E7:E8)</f>
        <v>638458</v>
      </c>
      <c r="F9" s="17"/>
      <c r="G9" s="18"/>
      <c r="I9" s="47"/>
    </row>
    <row r="10" spans="1:11" ht="15.75" x14ac:dyDescent="0.25">
      <c r="A10" s="12"/>
      <c r="B10" s="21" t="s">
        <v>5</v>
      </c>
      <c r="C10" s="9"/>
      <c r="D10" s="9"/>
      <c r="E10" s="9"/>
      <c r="F10" s="10">
        <v>13740956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57" t="s">
        <v>28</v>
      </c>
      <c r="B12" s="58"/>
      <c r="C12" s="15"/>
      <c r="D12" s="15"/>
      <c r="E12" s="15"/>
      <c r="F12" s="15">
        <f>SUM(F10:F11)</f>
        <v>13740956</v>
      </c>
      <c r="G12" s="18"/>
    </row>
    <row r="13" spans="1:11" ht="15.75" x14ac:dyDescent="0.25">
      <c r="A13" s="12"/>
      <c r="B13" s="21" t="s">
        <v>43</v>
      </c>
      <c r="C13" s="9"/>
      <c r="D13" s="9"/>
      <c r="E13" s="9"/>
      <c r="F13" s="10"/>
      <c r="G13" s="10">
        <v>92108965</v>
      </c>
      <c r="H13" s="47"/>
    </row>
    <row r="14" spans="1:11" ht="15.75" x14ac:dyDescent="0.25">
      <c r="A14" s="12"/>
      <c r="B14" s="8"/>
      <c r="C14" s="9"/>
      <c r="D14" s="9"/>
      <c r="E14" s="9"/>
      <c r="F14" s="10"/>
      <c r="G14" s="10"/>
    </row>
    <row r="15" spans="1:11" ht="15.75" x14ac:dyDescent="0.25">
      <c r="A15" s="57" t="s">
        <v>8</v>
      </c>
      <c r="B15" s="58"/>
      <c r="C15" s="19"/>
      <c r="D15" s="19"/>
      <c r="E15" s="16"/>
      <c r="F15" s="18"/>
      <c r="G15" s="20">
        <f>SUM(G13:G14)</f>
        <v>92108965</v>
      </c>
      <c r="I15" s="46"/>
      <c r="J15" s="47"/>
    </row>
    <row r="16" spans="1:11" ht="21.75" customHeight="1" x14ac:dyDescent="0.3">
      <c r="A16" s="59" t="s">
        <v>10</v>
      </c>
      <c r="B16" s="60"/>
      <c r="C16" s="60"/>
      <c r="D16" s="60"/>
      <c r="E16" s="60"/>
      <c r="F16" s="61"/>
      <c r="G16" s="28">
        <f>C3+C6+D6-E9-F12-G15</f>
        <v>53249783</v>
      </c>
      <c r="I16" s="46"/>
      <c r="J16" s="47"/>
    </row>
    <row r="17" spans="1:10" ht="15.75" x14ac:dyDescent="0.25">
      <c r="A17" s="2"/>
      <c r="B17" s="5"/>
      <c r="C17" s="24"/>
      <c r="D17" s="24"/>
      <c r="E17" s="3"/>
      <c r="I17" s="47"/>
      <c r="J17" s="47"/>
    </row>
    <row r="18" spans="1:10" ht="15.75" x14ac:dyDescent="0.25">
      <c r="A18" s="2"/>
      <c r="B18" s="5"/>
      <c r="C18" s="24"/>
      <c r="D18" s="24"/>
      <c r="E18" s="3"/>
      <c r="G18" s="47"/>
      <c r="I18" s="46"/>
      <c r="J18" s="47"/>
    </row>
    <row r="19" spans="1:10" ht="15.75" x14ac:dyDescent="0.25">
      <c r="A19" s="2"/>
      <c r="B19" s="5"/>
      <c r="C19" s="24"/>
      <c r="D19" s="24"/>
      <c r="E19" s="3"/>
      <c r="F19" s="1"/>
      <c r="G19" s="47"/>
      <c r="I19" s="47"/>
    </row>
    <row r="20" spans="1:10" ht="15.75" x14ac:dyDescent="0.25">
      <c r="A20" s="6"/>
      <c r="C20" s="25"/>
      <c r="D20" s="25"/>
      <c r="E20" s="4"/>
      <c r="F20" s="1"/>
      <c r="H20" s="46"/>
    </row>
    <row r="21" spans="1:10" ht="15.75" x14ac:dyDescent="0.25">
      <c r="F21" s="1"/>
      <c r="G21" s="48"/>
      <c r="H21" s="46"/>
    </row>
    <row r="22" spans="1:10" x14ac:dyDescent="0.25">
      <c r="G22" s="47"/>
      <c r="H22" s="46"/>
    </row>
    <row r="23" spans="1:10" x14ac:dyDescent="0.25">
      <c r="H23" s="46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workbookViewId="0">
      <pane ySplit="1" topLeftCell="A31" activePane="bottomLeft" state="frozen"/>
      <selection pane="bottomLeft" activeCell="G34" sqref="G34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1.710937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29" t="s">
        <v>24</v>
      </c>
      <c r="F1" s="29" t="s">
        <v>0</v>
      </c>
      <c r="G1" s="29" t="s">
        <v>25</v>
      </c>
      <c r="H1" s="31" t="s">
        <v>26</v>
      </c>
    </row>
    <row r="2" spans="1:8" ht="39.75" customHeight="1" x14ac:dyDescent="0.2">
      <c r="A2" s="33">
        <v>1</v>
      </c>
      <c r="B2" s="45" t="s">
        <v>44</v>
      </c>
      <c r="C2" s="43">
        <v>45383</v>
      </c>
      <c r="D2" s="34" t="s">
        <v>19</v>
      </c>
      <c r="E2" s="35">
        <v>1705910</v>
      </c>
      <c r="F2" s="35">
        <v>136473</v>
      </c>
      <c r="G2" s="35">
        <f>+E2+F2</f>
        <v>1842383</v>
      </c>
      <c r="H2" s="36"/>
    </row>
    <row r="3" spans="1:8" ht="39.75" customHeight="1" x14ac:dyDescent="0.2">
      <c r="A3" s="33">
        <v>2</v>
      </c>
      <c r="B3" s="45" t="s">
        <v>45</v>
      </c>
      <c r="C3" s="43">
        <v>45383</v>
      </c>
      <c r="D3" s="34" t="s">
        <v>13</v>
      </c>
      <c r="E3" s="35">
        <v>2144100</v>
      </c>
      <c r="F3" s="35">
        <v>171528</v>
      </c>
      <c r="G3" s="35">
        <f t="shared" ref="G3:G33" si="0">+E3+F3</f>
        <v>2315628</v>
      </c>
      <c r="H3" s="36"/>
    </row>
    <row r="4" spans="1:8" ht="39.75" customHeight="1" x14ac:dyDescent="0.2">
      <c r="A4" s="33">
        <v>3</v>
      </c>
      <c r="B4" s="45" t="s">
        <v>46</v>
      </c>
      <c r="C4" s="43">
        <v>45383</v>
      </c>
      <c r="D4" s="34" t="s">
        <v>14</v>
      </c>
      <c r="E4" s="35">
        <v>1091315</v>
      </c>
      <c r="F4" s="35">
        <v>87305</v>
      </c>
      <c r="G4" s="35">
        <f t="shared" ref="G4:G19" si="1">+E4+F4</f>
        <v>1178620</v>
      </c>
      <c r="H4" s="36"/>
    </row>
    <row r="5" spans="1:8" ht="39.75" customHeight="1" x14ac:dyDescent="0.2">
      <c r="A5" s="33">
        <v>4</v>
      </c>
      <c r="B5" s="45" t="s">
        <v>47</v>
      </c>
      <c r="C5" s="43">
        <v>45383</v>
      </c>
      <c r="D5" s="34" t="s">
        <v>16</v>
      </c>
      <c r="E5" s="35">
        <v>2301240</v>
      </c>
      <c r="F5" s="35">
        <v>184099</v>
      </c>
      <c r="G5" s="35">
        <f t="shared" si="1"/>
        <v>2485339</v>
      </c>
      <c r="H5" s="36"/>
    </row>
    <row r="6" spans="1:8" ht="39.75" customHeight="1" x14ac:dyDescent="0.2">
      <c r="A6" s="33">
        <v>5</v>
      </c>
      <c r="B6" s="45" t="s">
        <v>48</v>
      </c>
      <c r="C6" s="43">
        <v>45383</v>
      </c>
      <c r="D6" s="34" t="s">
        <v>21</v>
      </c>
      <c r="E6" s="35">
        <v>3411820</v>
      </c>
      <c r="F6" s="35">
        <v>272946</v>
      </c>
      <c r="G6" s="35">
        <f t="shared" si="1"/>
        <v>3684766</v>
      </c>
      <c r="H6" s="36"/>
    </row>
    <row r="7" spans="1:8" ht="39.75" customHeight="1" x14ac:dyDescent="0.2">
      <c r="A7" s="33">
        <v>6</v>
      </c>
      <c r="B7" s="45" t="s">
        <v>49</v>
      </c>
      <c r="C7" s="43">
        <v>45385</v>
      </c>
      <c r="D7" s="34" t="s">
        <v>40</v>
      </c>
      <c r="E7" s="35">
        <v>2262710</v>
      </c>
      <c r="F7" s="35">
        <v>181017</v>
      </c>
      <c r="G7" s="35">
        <f t="shared" si="1"/>
        <v>2443727</v>
      </c>
      <c r="H7" s="36"/>
    </row>
    <row r="8" spans="1:8" ht="39.75" customHeight="1" x14ac:dyDescent="0.2">
      <c r="A8" s="33">
        <v>7</v>
      </c>
      <c r="B8" s="45" t="s">
        <v>50</v>
      </c>
      <c r="C8" s="43">
        <v>45385</v>
      </c>
      <c r="D8" s="34" t="s">
        <v>19</v>
      </c>
      <c r="E8" s="35">
        <v>1745950</v>
      </c>
      <c r="F8" s="35">
        <v>139676</v>
      </c>
      <c r="G8" s="35">
        <f t="shared" si="1"/>
        <v>1885626</v>
      </c>
      <c r="H8" s="36"/>
    </row>
    <row r="9" spans="1:8" ht="39.75" customHeight="1" x14ac:dyDescent="0.2">
      <c r="A9" s="33">
        <v>8</v>
      </c>
      <c r="B9" s="45" t="s">
        <v>51</v>
      </c>
      <c r="C9" s="43">
        <v>45385</v>
      </c>
      <c r="D9" s="34" t="s">
        <v>17</v>
      </c>
      <c r="E9" s="35">
        <v>444232</v>
      </c>
      <c r="F9" s="35">
        <v>35539</v>
      </c>
      <c r="G9" s="35">
        <f t="shared" si="1"/>
        <v>479771</v>
      </c>
      <c r="H9" s="36"/>
    </row>
    <row r="10" spans="1:8" ht="39.75" customHeight="1" x14ac:dyDescent="0.2">
      <c r="A10" s="33">
        <v>9</v>
      </c>
      <c r="B10" s="45" t="s">
        <v>52</v>
      </c>
      <c r="C10" s="43">
        <v>45386</v>
      </c>
      <c r="D10" s="34" t="s">
        <v>13</v>
      </c>
      <c r="E10" s="35">
        <v>3451860</v>
      </c>
      <c r="F10" s="35">
        <v>276149</v>
      </c>
      <c r="G10" s="35">
        <f t="shared" si="1"/>
        <v>3728009</v>
      </c>
      <c r="H10" s="36"/>
    </row>
    <row r="11" spans="1:8" ht="39.75" customHeight="1" x14ac:dyDescent="0.2">
      <c r="A11" s="33">
        <v>10</v>
      </c>
      <c r="B11" s="45" t="s">
        <v>53</v>
      </c>
      <c r="C11" s="43">
        <v>45387</v>
      </c>
      <c r="D11" s="34" t="s">
        <v>19</v>
      </c>
      <c r="E11" s="35">
        <v>1332696</v>
      </c>
      <c r="F11" s="35">
        <v>106616</v>
      </c>
      <c r="G11" s="35">
        <f t="shared" si="1"/>
        <v>1439312</v>
      </c>
      <c r="H11" s="36"/>
    </row>
    <row r="12" spans="1:8" ht="39.75" customHeight="1" x14ac:dyDescent="0.2">
      <c r="A12" s="33">
        <v>11</v>
      </c>
      <c r="B12" s="45" t="s">
        <v>54</v>
      </c>
      <c r="C12" s="43">
        <v>45387</v>
      </c>
      <c r="D12" s="34" t="s">
        <v>14</v>
      </c>
      <c r="E12" s="35">
        <v>758141</v>
      </c>
      <c r="F12" s="35">
        <v>60651</v>
      </c>
      <c r="G12" s="35">
        <f t="shared" si="1"/>
        <v>818792</v>
      </c>
      <c r="H12" s="36"/>
    </row>
    <row r="13" spans="1:8" ht="39.75" customHeight="1" x14ac:dyDescent="0.2">
      <c r="A13" s="33">
        <v>12</v>
      </c>
      <c r="B13" s="45" t="s">
        <v>55</v>
      </c>
      <c r="C13" s="43">
        <v>45388</v>
      </c>
      <c r="D13" s="34" t="s">
        <v>32</v>
      </c>
      <c r="E13" s="35">
        <v>643230</v>
      </c>
      <c r="F13" s="35">
        <v>51458</v>
      </c>
      <c r="G13" s="35">
        <f t="shared" si="1"/>
        <v>694688</v>
      </c>
      <c r="H13" s="36"/>
    </row>
    <row r="14" spans="1:8" ht="39.75" customHeight="1" x14ac:dyDescent="0.2">
      <c r="A14" s="33">
        <v>13</v>
      </c>
      <c r="B14" s="45" t="s">
        <v>56</v>
      </c>
      <c r="C14" s="43">
        <v>45390</v>
      </c>
      <c r="D14" s="34" t="s">
        <v>20</v>
      </c>
      <c r="E14" s="35">
        <v>1190660</v>
      </c>
      <c r="F14" s="35">
        <v>95253</v>
      </c>
      <c r="G14" s="35">
        <f t="shared" si="1"/>
        <v>1285913</v>
      </c>
      <c r="H14" s="36"/>
    </row>
    <row r="15" spans="1:8" ht="39.75" customHeight="1" x14ac:dyDescent="0.2">
      <c r="A15" s="33">
        <v>14</v>
      </c>
      <c r="B15" s="45" t="s">
        <v>57</v>
      </c>
      <c r="C15" s="43">
        <v>45390</v>
      </c>
      <c r="D15" s="34" t="s">
        <v>18</v>
      </c>
      <c r="E15" s="35">
        <v>3293210</v>
      </c>
      <c r="F15" s="35">
        <v>263457</v>
      </c>
      <c r="G15" s="35">
        <f t="shared" si="1"/>
        <v>3556667</v>
      </c>
      <c r="H15" s="36"/>
    </row>
    <row r="16" spans="1:8" ht="39.75" customHeight="1" x14ac:dyDescent="0.2">
      <c r="A16" s="33">
        <v>15</v>
      </c>
      <c r="B16" s="45" t="s">
        <v>58</v>
      </c>
      <c r="C16" s="43">
        <v>45391</v>
      </c>
      <c r="D16" s="34" t="s">
        <v>15</v>
      </c>
      <c r="E16" s="35">
        <v>506030</v>
      </c>
      <c r="F16" s="35">
        <v>40482</v>
      </c>
      <c r="G16" s="35">
        <f t="shared" si="1"/>
        <v>546512</v>
      </c>
      <c r="H16" s="36"/>
    </row>
    <row r="17" spans="1:12" ht="39.75" customHeight="1" x14ac:dyDescent="0.2">
      <c r="A17" s="33">
        <v>16</v>
      </c>
      <c r="B17" s="45" t="s">
        <v>59</v>
      </c>
      <c r="C17" s="43">
        <v>45391</v>
      </c>
      <c r="D17" s="34" t="s">
        <v>32</v>
      </c>
      <c r="E17" s="35">
        <v>1495696</v>
      </c>
      <c r="F17" s="35">
        <v>119656</v>
      </c>
      <c r="G17" s="35">
        <f t="shared" si="1"/>
        <v>1615352</v>
      </c>
      <c r="H17" s="36"/>
    </row>
    <row r="18" spans="1:12" ht="39.75" customHeight="1" x14ac:dyDescent="0.2">
      <c r="A18" s="33">
        <v>17</v>
      </c>
      <c r="B18" s="45" t="s">
        <v>60</v>
      </c>
      <c r="C18" s="43">
        <v>45392</v>
      </c>
      <c r="D18" s="34" t="s">
        <v>13</v>
      </c>
      <c r="E18" s="35">
        <v>3801040</v>
      </c>
      <c r="F18" s="35">
        <v>304083</v>
      </c>
      <c r="G18" s="35">
        <f t="shared" si="1"/>
        <v>4105123</v>
      </c>
      <c r="H18" s="36"/>
    </row>
    <row r="19" spans="1:12" ht="39.75" customHeight="1" x14ac:dyDescent="0.2">
      <c r="A19" s="33">
        <v>18</v>
      </c>
      <c r="B19" s="45" t="s">
        <v>61</v>
      </c>
      <c r="C19" s="43">
        <v>45393</v>
      </c>
      <c r="D19" s="34" t="s">
        <v>21</v>
      </c>
      <c r="E19" s="35">
        <v>3801040</v>
      </c>
      <c r="F19" s="35">
        <v>304083</v>
      </c>
      <c r="G19" s="35">
        <f t="shared" si="1"/>
        <v>4105123</v>
      </c>
      <c r="H19" s="36"/>
    </row>
    <row r="20" spans="1:12" ht="39.75" customHeight="1" x14ac:dyDescent="0.2">
      <c r="A20" s="33">
        <v>19</v>
      </c>
      <c r="B20" s="34" t="s">
        <v>62</v>
      </c>
      <c r="C20" s="43">
        <v>45397</v>
      </c>
      <c r="D20" s="34" t="s">
        <v>20</v>
      </c>
      <c r="E20" s="35">
        <v>1608075</v>
      </c>
      <c r="F20" s="35">
        <v>128646</v>
      </c>
      <c r="G20" s="35">
        <f t="shared" si="0"/>
        <v>1736721</v>
      </c>
      <c r="H20" s="36"/>
    </row>
    <row r="21" spans="1:12" ht="39.75" customHeight="1" x14ac:dyDescent="0.2">
      <c r="A21" s="33">
        <v>20</v>
      </c>
      <c r="B21" s="34" t="s">
        <v>63</v>
      </c>
      <c r="C21" s="43">
        <v>45401</v>
      </c>
      <c r="D21" s="34" t="s">
        <v>32</v>
      </c>
      <c r="E21" s="35">
        <v>980255</v>
      </c>
      <c r="F21" s="35">
        <v>78420</v>
      </c>
      <c r="G21" s="35">
        <f t="shared" si="0"/>
        <v>1058675</v>
      </c>
      <c r="H21" s="36"/>
    </row>
    <row r="22" spans="1:12" ht="39.75" customHeight="1" x14ac:dyDescent="0.2">
      <c r="A22" s="33">
        <v>21</v>
      </c>
      <c r="B22" s="34" t="s">
        <v>64</v>
      </c>
      <c r="C22" s="43">
        <v>45401</v>
      </c>
      <c r="D22" s="34" t="s">
        <v>13</v>
      </c>
      <c r="E22" s="35">
        <v>3984630</v>
      </c>
      <c r="F22" s="35">
        <v>318770</v>
      </c>
      <c r="G22" s="35">
        <f t="shared" si="0"/>
        <v>4303400</v>
      </c>
      <c r="H22" s="36"/>
    </row>
    <row r="23" spans="1:12" ht="39.75" customHeight="1" x14ac:dyDescent="0.2">
      <c r="A23" s="33">
        <v>22</v>
      </c>
      <c r="B23" s="34" t="s">
        <v>65</v>
      </c>
      <c r="C23" s="43">
        <v>45401</v>
      </c>
      <c r="D23" s="34" t="s">
        <v>17</v>
      </c>
      <c r="E23" s="35">
        <v>444230</v>
      </c>
      <c r="F23" s="35">
        <v>35538</v>
      </c>
      <c r="G23" s="35">
        <f t="shared" si="0"/>
        <v>479768</v>
      </c>
      <c r="H23" s="36"/>
    </row>
    <row r="24" spans="1:12" ht="39.75" customHeight="1" x14ac:dyDescent="0.2">
      <c r="A24" s="33">
        <v>23</v>
      </c>
      <c r="B24" s="34" t="s">
        <v>66</v>
      </c>
      <c r="C24" s="43">
        <v>45401</v>
      </c>
      <c r="D24" s="34" t="s">
        <v>21</v>
      </c>
      <c r="E24" s="35">
        <v>6650010</v>
      </c>
      <c r="F24" s="35">
        <v>532001</v>
      </c>
      <c r="G24" s="35">
        <f t="shared" si="0"/>
        <v>7182011</v>
      </c>
      <c r="H24" s="36"/>
    </row>
    <row r="25" spans="1:12" ht="39.75" customHeight="1" x14ac:dyDescent="0.2">
      <c r="A25" s="33">
        <v>24</v>
      </c>
      <c r="B25" s="34" t="s">
        <v>67</v>
      </c>
      <c r="C25" s="43">
        <v>45404</v>
      </c>
      <c r="D25" s="34" t="s">
        <v>13</v>
      </c>
      <c r="E25" s="35">
        <v>444230</v>
      </c>
      <c r="F25" s="35">
        <v>35538</v>
      </c>
      <c r="G25" s="35">
        <f t="shared" si="0"/>
        <v>479768</v>
      </c>
      <c r="H25" s="36"/>
    </row>
    <row r="26" spans="1:12" ht="39.75" customHeight="1" x14ac:dyDescent="0.25">
      <c r="A26" s="33">
        <v>25</v>
      </c>
      <c r="B26" s="34" t="s">
        <v>68</v>
      </c>
      <c r="C26" s="43">
        <v>45404</v>
      </c>
      <c r="D26" s="34" t="s">
        <v>32</v>
      </c>
      <c r="E26" s="35">
        <v>2788980</v>
      </c>
      <c r="F26" s="35">
        <v>223118</v>
      </c>
      <c r="G26" s="35">
        <f t="shared" si="0"/>
        <v>3012098</v>
      </c>
      <c r="H26" s="36"/>
      <c r="K26"/>
      <c r="L26"/>
    </row>
    <row r="27" spans="1:12" ht="39.75" customHeight="1" x14ac:dyDescent="0.25">
      <c r="A27" s="33">
        <v>26</v>
      </c>
      <c r="B27" s="34" t="s">
        <v>69</v>
      </c>
      <c r="C27" s="43">
        <v>45406</v>
      </c>
      <c r="D27" s="34" t="s">
        <v>14</v>
      </c>
      <c r="E27" s="35">
        <v>1424485</v>
      </c>
      <c r="F27" s="35">
        <v>113959</v>
      </c>
      <c r="G27" s="35">
        <f t="shared" si="0"/>
        <v>1538444</v>
      </c>
      <c r="H27" s="36"/>
      <c r="K27"/>
      <c r="L27"/>
    </row>
    <row r="28" spans="1:12" ht="39.75" customHeight="1" x14ac:dyDescent="0.25">
      <c r="A28" s="33">
        <v>27</v>
      </c>
      <c r="B28" s="52" t="s">
        <v>70</v>
      </c>
      <c r="C28" s="53">
        <v>45406</v>
      </c>
      <c r="D28" s="52" t="s">
        <v>16</v>
      </c>
      <c r="E28" s="54">
        <v>4873090</v>
      </c>
      <c r="F28" s="54">
        <v>389847</v>
      </c>
      <c r="G28" s="35">
        <f t="shared" si="0"/>
        <v>5262937</v>
      </c>
      <c r="H28" s="49"/>
      <c r="K28"/>
      <c r="L28"/>
    </row>
    <row r="29" spans="1:12" ht="39.75" customHeight="1" x14ac:dyDescent="0.25">
      <c r="A29" s="33">
        <v>28</v>
      </c>
      <c r="B29" s="52" t="s">
        <v>71</v>
      </c>
      <c r="C29" s="53">
        <v>45406</v>
      </c>
      <c r="D29" s="52" t="s">
        <v>20</v>
      </c>
      <c r="E29" s="54">
        <v>4168220</v>
      </c>
      <c r="F29" s="54">
        <v>333458</v>
      </c>
      <c r="G29" s="35">
        <f t="shared" si="0"/>
        <v>4501678</v>
      </c>
      <c r="H29" s="49"/>
      <c r="K29"/>
      <c r="L29"/>
    </row>
    <row r="30" spans="1:12" ht="39.75" customHeight="1" x14ac:dyDescent="0.25">
      <c r="A30" s="33">
        <v>29</v>
      </c>
      <c r="B30" s="52" t="s">
        <v>72</v>
      </c>
      <c r="C30" s="53">
        <v>45406</v>
      </c>
      <c r="D30" s="52" t="s">
        <v>21</v>
      </c>
      <c r="E30" s="54">
        <v>3553840</v>
      </c>
      <c r="F30" s="54">
        <v>284307</v>
      </c>
      <c r="G30" s="35">
        <f t="shared" si="0"/>
        <v>3838147</v>
      </c>
      <c r="H30" s="49"/>
      <c r="K30"/>
      <c r="L30"/>
    </row>
    <row r="31" spans="1:12" ht="39.75" customHeight="1" x14ac:dyDescent="0.25">
      <c r="A31" s="33">
        <v>30</v>
      </c>
      <c r="B31" s="52" t="s">
        <v>73</v>
      </c>
      <c r="C31" s="53">
        <v>45406</v>
      </c>
      <c r="D31" s="52" t="s">
        <v>17</v>
      </c>
      <c r="E31" s="54">
        <v>1066152</v>
      </c>
      <c r="F31" s="54">
        <v>85292</v>
      </c>
      <c r="G31" s="35">
        <f t="shared" si="0"/>
        <v>1151444</v>
      </c>
      <c r="H31" s="49"/>
      <c r="K31"/>
      <c r="L31"/>
    </row>
    <row r="32" spans="1:12" ht="39.75" customHeight="1" x14ac:dyDescent="0.25">
      <c r="A32" s="33">
        <v>31</v>
      </c>
      <c r="B32" s="52" t="s">
        <v>74</v>
      </c>
      <c r="C32" s="53">
        <v>45408</v>
      </c>
      <c r="D32" s="52" t="s">
        <v>13</v>
      </c>
      <c r="E32" s="54">
        <v>5060300</v>
      </c>
      <c r="F32" s="54">
        <v>404824</v>
      </c>
      <c r="G32" s="35">
        <f t="shared" si="0"/>
        <v>5465124</v>
      </c>
      <c r="H32" s="49"/>
      <c r="K32"/>
      <c r="L32"/>
    </row>
    <row r="33" spans="1:12" ht="39.75" customHeight="1" x14ac:dyDescent="0.25">
      <c r="A33" s="33">
        <v>32</v>
      </c>
      <c r="B33" s="52" t="s">
        <v>75</v>
      </c>
      <c r="C33" s="53">
        <v>45408</v>
      </c>
      <c r="D33" s="52" t="s">
        <v>19</v>
      </c>
      <c r="E33" s="54">
        <v>950260</v>
      </c>
      <c r="F33" s="54">
        <v>76021</v>
      </c>
      <c r="G33" s="35">
        <f t="shared" si="0"/>
        <v>1026281</v>
      </c>
      <c r="H33" s="49"/>
      <c r="K33"/>
      <c r="L33"/>
    </row>
    <row r="34" spans="1:12" ht="18.75" customHeight="1" x14ac:dyDescent="0.2">
      <c r="A34" s="37"/>
      <c r="B34" s="37"/>
      <c r="C34" s="39"/>
      <c r="D34" s="64" t="s">
        <v>27</v>
      </c>
      <c r="E34" s="65"/>
      <c r="F34" s="66"/>
      <c r="G34" s="40">
        <f>SUM(G2:G33)</f>
        <v>79247847</v>
      </c>
      <c r="H34" s="38"/>
    </row>
    <row r="35" spans="1:12" ht="18.75" customHeight="1" x14ac:dyDescent="0.2">
      <c r="G35" s="32"/>
    </row>
    <row r="36" spans="1:12" ht="18.75" customHeight="1" x14ac:dyDescent="0.2">
      <c r="E36" s="44">
        <f>+SUM(E2:E33)</f>
        <v>73377637</v>
      </c>
      <c r="F36" s="44">
        <f>+SUM(F2:F33)</f>
        <v>5870210</v>
      </c>
      <c r="G36" s="32"/>
    </row>
    <row r="38" spans="1:12" ht="18.75" customHeight="1" x14ac:dyDescent="0.2">
      <c r="E38" s="44"/>
      <c r="F38" s="44"/>
    </row>
  </sheetData>
  <mergeCells count="1">
    <mergeCell ref="D34:F34"/>
  </mergeCells>
  <conditionalFormatting sqref="B3:B19">
    <cfRule type="duplicateValues" dxfId="7" priority="2"/>
  </conditionalFormatting>
  <conditionalFormatting sqref="B2">
    <cfRule type="duplicateValues" dxfId="6" priority="1"/>
  </conditionalFormatting>
  <conditionalFormatting sqref="B20:B33">
    <cfRule type="duplicateValues" dxfId="5" priority="40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pane ySplit="1" topLeftCell="A2" activePane="bottomLeft" state="frozen"/>
      <selection pane="bottomLeft" activeCell="G8" sqref="G8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0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29" t="s">
        <v>31</v>
      </c>
      <c r="F1" s="29" t="s">
        <v>0</v>
      </c>
      <c r="G1" s="29" t="s">
        <v>25</v>
      </c>
      <c r="H1" s="31" t="s">
        <v>26</v>
      </c>
    </row>
    <row r="2" spans="1:8" ht="39.75" customHeight="1" x14ac:dyDescent="0.2">
      <c r="A2" s="33">
        <v>1</v>
      </c>
      <c r="B2" s="45" t="s">
        <v>76</v>
      </c>
      <c r="C2" s="43">
        <v>45384</v>
      </c>
      <c r="D2" s="34" t="s">
        <v>21</v>
      </c>
      <c r="E2" s="35">
        <v>591165</v>
      </c>
      <c r="F2" s="35">
        <v>47293</v>
      </c>
      <c r="G2" s="35">
        <f>+E2+F2</f>
        <v>638458</v>
      </c>
      <c r="H2" s="36"/>
    </row>
    <row r="3" spans="1:8" ht="39.75" hidden="1" customHeight="1" x14ac:dyDescent="0.2">
      <c r="A3" s="33">
        <v>3</v>
      </c>
      <c r="B3" s="45"/>
      <c r="C3" s="43"/>
      <c r="D3" s="34"/>
      <c r="E3" s="35"/>
      <c r="F3" s="35"/>
      <c r="G3" s="35">
        <f t="shared" ref="G3:G5" si="0">+E3+F3</f>
        <v>0</v>
      </c>
      <c r="H3" s="36"/>
    </row>
    <row r="4" spans="1:8" ht="39.75" hidden="1" customHeight="1" x14ac:dyDescent="0.2">
      <c r="A4" s="55">
        <v>4</v>
      </c>
      <c r="B4" s="45"/>
      <c r="C4" s="43"/>
      <c r="D4" s="34"/>
      <c r="E4" s="35"/>
      <c r="F4" s="35"/>
      <c r="G4" s="35">
        <f t="shared" si="0"/>
        <v>0</v>
      </c>
      <c r="H4" s="36"/>
    </row>
    <row r="5" spans="1:8" ht="39.75" hidden="1" customHeight="1" x14ac:dyDescent="0.2">
      <c r="A5" s="33">
        <v>5</v>
      </c>
      <c r="B5" s="45"/>
      <c r="C5" s="43"/>
      <c r="D5" s="34"/>
      <c r="E5" s="35"/>
      <c r="F5" s="35"/>
      <c r="G5" s="35">
        <f t="shared" si="0"/>
        <v>0</v>
      </c>
      <c r="H5" s="36"/>
    </row>
    <row r="6" spans="1:8" ht="39.75" hidden="1" customHeight="1" x14ac:dyDescent="0.2">
      <c r="A6" s="55">
        <v>6</v>
      </c>
      <c r="B6" s="45"/>
      <c r="C6" s="43"/>
      <c r="D6" s="34"/>
      <c r="E6" s="35"/>
      <c r="F6" s="35"/>
      <c r="G6" s="35">
        <f t="shared" ref="G6" si="1">+E6+F6</f>
        <v>0</v>
      </c>
      <c r="H6" s="36"/>
    </row>
    <row r="7" spans="1:8" ht="39.75" hidden="1" customHeight="1" x14ac:dyDescent="0.2">
      <c r="A7" s="33">
        <v>7</v>
      </c>
      <c r="B7" s="45"/>
      <c r="C7" s="43"/>
      <c r="D7" s="34"/>
      <c r="E7" s="35"/>
      <c r="F7" s="35"/>
      <c r="G7" s="35">
        <f t="shared" ref="G7" si="2">+E7+F7</f>
        <v>0</v>
      </c>
      <c r="H7" s="49"/>
    </row>
    <row r="8" spans="1:8" ht="18.75" customHeight="1" x14ac:dyDescent="0.2">
      <c r="A8" s="37"/>
      <c r="B8" s="37"/>
      <c r="C8" s="39"/>
      <c r="D8" s="64" t="s">
        <v>27</v>
      </c>
      <c r="E8" s="65"/>
      <c r="F8" s="66"/>
      <c r="G8" s="40">
        <f>SUM(G2:G7)</f>
        <v>638458</v>
      </c>
      <c r="H8" s="38"/>
    </row>
    <row r="9" spans="1:8" ht="18.75" customHeight="1" x14ac:dyDescent="0.2">
      <c r="G9" s="32"/>
    </row>
    <row r="10" spans="1:8" ht="18.75" customHeight="1" x14ac:dyDescent="0.2">
      <c r="G10" s="32"/>
    </row>
    <row r="12" spans="1:8" ht="18.75" customHeight="1" x14ac:dyDescent="0.2">
      <c r="E12" s="44"/>
      <c r="F12" s="44"/>
    </row>
  </sheetData>
  <mergeCells count="1">
    <mergeCell ref="D8:F8"/>
  </mergeCells>
  <conditionalFormatting sqref="B6:B7">
    <cfRule type="duplicateValues" dxfId="4" priority="2"/>
  </conditionalFormatting>
  <conditionalFormatting sqref="B2:B5">
    <cfRule type="duplicateValues" dxfId="3" priority="5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zoomScaleNormal="100" workbookViewId="0">
      <pane ySplit="1" topLeftCell="A35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5" width="39.42578125" style="32" customWidth="1"/>
    <col min="6" max="7" width="18.5703125" style="32" customWidth="1"/>
    <col min="8" max="8" width="18.5703125" style="42" customWidth="1"/>
    <col min="9" max="9" width="15.28515625" style="42" customWidth="1"/>
    <col min="10" max="10" width="9.140625" style="32"/>
    <col min="11" max="11" width="13.140625" style="32" bestFit="1" customWidth="1"/>
    <col min="12" max="12" width="29.42578125" style="32" bestFit="1" customWidth="1"/>
    <col min="13" max="13" width="17.5703125" style="32" bestFit="1" customWidth="1"/>
    <col min="14" max="16384" width="9.140625" style="32"/>
  </cols>
  <sheetData>
    <row r="1" spans="1:9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51" t="s">
        <v>2</v>
      </c>
      <c r="F1" s="29" t="s">
        <v>31</v>
      </c>
      <c r="G1" s="29" t="s">
        <v>0</v>
      </c>
      <c r="H1" s="29" t="s">
        <v>25</v>
      </c>
      <c r="I1" s="31" t="s">
        <v>26</v>
      </c>
    </row>
    <row r="2" spans="1:9" ht="39.75" customHeight="1" x14ac:dyDescent="0.2">
      <c r="A2" s="33">
        <v>1</v>
      </c>
      <c r="B2" s="45"/>
      <c r="C2" s="43">
        <v>45383</v>
      </c>
      <c r="D2" s="34" t="s">
        <v>18</v>
      </c>
      <c r="E2" s="52" t="s">
        <v>114</v>
      </c>
      <c r="F2" s="35">
        <v>171528</v>
      </c>
      <c r="G2" s="35">
        <v>0</v>
      </c>
      <c r="H2" s="35">
        <f>+F2+G2</f>
        <v>171528</v>
      </c>
      <c r="I2" s="36"/>
    </row>
    <row r="3" spans="1:9" ht="39.75" customHeight="1" x14ac:dyDescent="0.2">
      <c r="A3" s="33">
        <v>2</v>
      </c>
      <c r="B3" s="45"/>
      <c r="C3" s="43">
        <v>45383</v>
      </c>
      <c r="D3" s="34" t="s">
        <v>19</v>
      </c>
      <c r="E3" s="52" t="s">
        <v>114</v>
      </c>
      <c r="F3" s="35">
        <v>231726</v>
      </c>
      <c r="G3" s="35">
        <v>0</v>
      </c>
      <c r="H3" s="35">
        <f t="shared" ref="H3" si="0">+F3+G3</f>
        <v>231726</v>
      </c>
      <c r="I3" s="36"/>
    </row>
    <row r="4" spans="1:9" ht="39.75" customHeight="1" x14ac:dyDescent="0.2">
      <c r="A4" s="33">
        <v>3</v>
      </c>
      <c r="B4" s="45"/>
      <c r="C4" s="43">
        <v>45383</v>
      </c>
      <c r="D4" s="34" t="s">
        <v>32</v>
      </c>
      <c r="E4" s="52" t="s">
        <v>114</v>
      </c>
      <c r="F4" s="35">
        <v>488823</v>
      </c>
      <c r="G4" s="35">
        <v>0</v>
      </c>
      <c r="H4" s="35">
        <f t="shared" ref="H4:H41" si="1">+F4+G4</f>
        <v>488823</v>
      </c>
      <c r="I4" s="36"/>
    </row>
    <row r="5" spans="1:9" ht="39.75" customHeight="1" x14ac:dyDescent="0.2">
      <c r="A5" s="33">
        <v>4</v>
      </c>
      <c r="B5" s="45" t="s">
        <v>77</v>
      </c>
      <c r="C5" s="43">
        <v>45390</v>
      </c>
      <c r="D5" s="34" t="s">
        <v>16</v>
      </c>
      <c r="E5" s="52" t="s">
        <v>34</v>
      </c>
      <c r="F5" s="35">
        <v>101199</v>
      </c>
      <c r="G5" s="35">
        <v>10120</v>
      </c>
      <c r="H5" s="35">
        <f t="shared" si="1"/>
        <v>111319</v>
      </c>
      <c r="I5" s="36"/>
    </row>
    <row r="6" spans="1:9" ht="39.75" customHeight="1" x14ac:dyDescent="0.2">
      <c r="A6" s="33">
        <v>5</v>
      </c>
      <c r="B6" s="45" t="s">
        <v>78</v>
      </c>
      <c r="C6" s="43">
        <v>45390</v>
      </c>
      <c r="D6" s="34" t="s">
        <v>14</v>
      </c>
      <c r="E6" s="52" t="s">
        <v>34</v>
      </c>
      <c r="F6" s="35">
        <v>56004</v>
      </c>
      <c r="G6" s="35">
        <v>5600</v>
      </c>
      <c r="H6" s="35">
        <f t="shared" si="1"/>
        <v>61604</v>
      </c>
      <c r="I6" s="36"/>
    </row>
    <row r="7" spans="1:9" ht="39.75" customHeight="1" x14ac:dyDescent="0.2">
      <c r="A7" s="33">
        <v>6</v>
      </c>
      <c r="B7" s="45" t="s">
        <v>79</v>
      </c>
      <c r="C7" s="43">
        <v>45390</v>
      </c>
      <c r="D7" s="34" t="s">
        <v>19</v>
      </c>
      <c r="E7" s="52" t="s">
        <v>115</v>
      </c>
      <c r="F7" s="35">
        <v>192515</v>
      </c>
      <c r="G7" s="35">
        <v>19252</v>
      </c>
      <c r="H7" s="35">
        <f t="shared" si="1"/>
        <v>211767</v>
      </c>
      <c r="I7" s="36"/>
    </row>
    <row r="8" spans="1:9" ht="39.75" customHeight="1" x14ac:dyDescent="0.2">
      <c r="A8" s="33">
        <v>7</v>
      </c>
      <c r="B8" s="45" t="s">
        <v>80</v>
      </c>
      <c r="C8" s="43">
        <v>45391</v>
      </c>
      <c r="D8" s="34" t="s">
        <v>13</v>
      </c>
      <c r="E8" s="52" t="s">
        <v>34</v>
      </c>
      <c r="F8" s="35">
        <v>198805</v>
      </c>
      <c r="G8" s="35">
        <v>19881</v>
      </c>
      <c r="H8" s="35">
        <f t="shared" si="1"/>
        <v>218686</v>
      </c>
      <c r="I8" s="36"/>
    </row>
    <row r="9" spans="1:9" ht="39.75" customHeight="1" x14ac:dyDescent="0.2">
      <c r="A9" s="33">
        <v>8</v>
      </c>
      <c r="B9" s="45" t="s">
        <v>81</v>
      </c>
      <c r="C9" s="43">
        <v>45391</v>
      </c>
      <c r="D9" s="34" t="s">
        <v>13</v>
      </c>
      <c r="E9" s="52" t="s">
        <v>116</v>
      </c>
      <c r="F9" s="35">
        <v>662683</v>
      </c>
      <c r="G9" s="35">
        <v>53015</v>
      </c>
      <c r="H9" s="35">
        <f t="shared" si="1"/>
        <v>715698</v>
      </c>
      <c r="I9" s="36"/>
    </row>
    <row r="10" spans="1:9" ht="39.75" customHeight="1" x14ac:dyDescent="0.2">
      <c r="A10" s="33">
        <v>9</v>
      </c>
      <c r="B10" s="45" t="s">
        <v>82</v>
      </c>
      <c r="C10" s="43">
        <v>45392</v>
      </c>
      <c r="D10" s="34" t="s">
        <v>32</v>
      </c>
      <c r="E10" s="52" t="s">
        <v>116</v>
      </c>
      <c r="F10" s="35">
        <v>143479</v>
      </c>
      <c r="G10" s="35">
        <v>11478</v>
      </c>
      <c r="H10" s="35">
        <f t="shared" si="1"/>
        <v>154957</v>
      </c>
      <c r="I10" s="36"/>
    </row>
    <row r="11" spans="1:9" ht="39.75" customHeight="1" x14ac:dyDescent="0.2">
      <c r="A11" s="33">
        <v>10</v>
      </c>
      <c r="B11" s="45" t="s">
        <v>83</v>
      </c>
      <c r="C11" s="43">
        <v>45392</v>
      </c>
      <c r="D11" s="34" t="s">
        <v>14</v>
      </c>
      <c r="E11" s="52" t="s">
        <v>116</v>
      </c>
      <c r="F11" s="35">
        <v>186679</v>
      </c>
      <c r="G11" s="35">
        <v>14934</v>
      </c>
      <c r="H11" s="35">
        <f t="shared" si="1"/>
        <v>201613</v>
      </c>
      <c r="I11" s="36"/>
    </row>
    <row r="12" spans="1:9" ht="39.75" customHeight="1" x14ac:dyDescent="0.2">
      <c r="A12" s="33">
        <v>11</v>
      </c>
      <c r="B12" s="45" t="s">
        <v>84</v>
      </c>
      <c r="C12" s="43">
        <v>45392</v>
      </c>
      <c r="D12" s="34" t="s">
        <v>32</v>
      </c>
      <c r="E12" s="52" t="s">
        <v>34</v>
      </c>
      <c r="F12" s="35">
        <v>43044</v>
      </c>
      <c r="G12" s="35">
        <v>4304</v>
      </c>
      <c r="H12" s="35">
        <f t="shared" si="1"/>
        <v>47348</v>
      </c>
      <c r="I12" s="36"/>
    </row>
    <row r="13" spans="1:9" ht="39.75" customHeight="1" x14ac:dyDescent="0.2">
      <c r="A13" s="33">
        <v>12</v>
      </c>
      <c r="B13" s="45" t="s">
        <v>85</v>
      </c>
      <c r="C13" s="43">
        <v>45392</v>
      </c>
      <c r="D13" s="34" t="s">
        <v>21</v>
      </c>
      <c r="E13" s="52" t="s">
        <v>34</v>
      </c>
      <c r="F13" s="35">
        <v>194686</v>
      </c>
      <c r="G13" s="35">
        <v>19469</v>
      </c>
      <c r="H13" s="35">
        <f t="shared" si="1"/>
        <v>214155</v>
      </c>
      <c r="I13" s="36"/>
    </row>
    <row r="14" spans="1:9" ht="39.75" customHeight="1" x14ac:dyDescent="0.2">
      <c r="A14" s="33">
        <v>13</v>
      </c>
      <c r="B14" s="45" t="s">
        <v>86</v>
      </c>
      <c r="C14" s="43">
        <v>45392</v>
      </c>
      <c r="D14" s="34" t="s">
        <v>21</v>
      </c>
      <c r="E14" s="52" t="s">
        <v>37</v>
      </c>
      <c r="F14" s="35">
        <v>648953</v>
      </c>
      <c r="G14" s="35">
        <v>51916</v>
      </c>
      <c r="H14" s="35">
        <f t="shared" si="1"/>
        <v>700869</v>
      </c>
      <c r="I14" s="36"/>
    </row>
    <row r="15" spans="1:9" ht="39.75" customHeight="1" x14ac:dyDescent="0.2">
      <c r="A15" s="33">
        <v>14</v>
      </c>
      <c r="B15" s="45" t="s">
        <v>87</v>
      </c>
      <c r="C15" s="43">
        <v>45392</v>
      </c>
      <c r="D15" s="34" t="s">
        <v>13</v>
      </c>
      <c r="E15" s="52" t="s">
        <v>117</v>
      </c>
      <c r="F15" s="35">
        <v>861488</v>
      </c>
      <c r="G15" s="35">
        <v>68919</v>
      </c>
      <c r="H15" s="35">
        <f t="shared" si="1"/>
        <v>930407</v>
      </c>
      <c r="I15" s="36"/>
    </row>
    <row r="16" spans="1:9" ht="39.75" customHeight="1" x14ac:dyDescent="0.2">
      <c r="A16" s="33">
        <v>15</v>
      </c>
      <c r="B16" s="45" t="s">
        <v>88</v>
      </c>
      <c r="C16" s="43">
        <v>45392</v>
      </c>
      <c r="D16" s="34" t="s">
        <v>13</v>
      </c>
      <c r="E16" s="52" t="s">
        <v>117</v>
      </c>
      <c r="F16" s="35">
        <v>72188</v>
      </c>
      <c r="G16" s="35">
        <v>5775</v>
      </c>
      <c r="H16" s="35">
        <f t="shared" si="1"/>
        <v>77963</v>
      </c>
      <c r="I16" s="36"/>
    </row>
    <row r="17" spans="1:9" ht="39.75" customHeight="1" x14ac:dyDescent="0.2">
      <c r="A17" s="33">
        <v>16</v>
      </c>
      <c r="B17" s="45" t="s">
        <v>89</v>
      </c>
      <c r="C17" s="43">
        <v>45392</v>
      </c>
      <c r="D17" s="34" t="s">
        <v>14</v>
      </c>
      <c r="E17" s="52" t="s">
        <v>117</v>
      </c>
      <c r="F17" s="35">
        <v>242683</v>
      </c>
      <c r="G17" s="35">
        <v>19415</v>
      </c>
      <c r="H17" s="35">
        <f t="shared" si="1"/>
        <v>262098</v>
      </c>
      <c r="I17" s="36"/>
    </row>
    <row r="18" spans="1:9" ht="39.75" customHeight="1" x14ac:dyDescent="0.2">
      <c r="A18" s="33">
        <v>17</v>
      </c>
      <c r="B18" s="45" t="s">
        <v>90</v>
      </c>
      <c r="C18" s="43">
        <v>45392</v>
      </c>
      <c r="D18" s="34" t="s">
        <v>18</v>
      </c>
      <c r="E18" s="52" t="s">
        <v>117</v>
      </c>
      <c r="F18" s="35">
        <v>513318</v>
      </c>
      <c r="G18" s="35">
        <v>41065</v>
      </c>
      <c r="H18" s="35">
        <f t="shared" si="1"/>
        <v>554383</v>
      </c>
      <c r="I18" s="36"/>
    </row>
    <row r="19" spans="1:9" ht="39.75" customHeight="1" x14ac:dyDescent="0.2">
      <c r="A19" s="33">
        <v>18</v>
      </c>
      <c r="B19" s="45" t="s">
        <v>91</v>
      </c>
      <c r="C19" s="43">
        <v>45392</v>
      </c>
      <c r="D19" s="34" t="s">
        <v>16</v>
      </c>
      <c r="E19" s="52" t="s">
        <v>117</v>
      </c>
      <c r="F19" s="35">
        <v>438528</v>
      </c>
      <c r="G19" s="35">
        <v>35082</v>
      </c>
      <c r="H19" s="35">
        <f t="shared" si="1"/>
        <v>473610</v>
      </c>
      <c r="I19" s="36"/>
    </row>
    <row r="20" spans="1:9" ht="39.75" customHeight="1" x14ac:dyDescent="0.2">
      <c r="A20" s="33">
        <v>19</v>
      </c>
      <c r="B20" s="45" t="s">
        <v>92</v>
      </c>
      <c r="C20" s="43">
        <v>45392</v>
      </c>
      <c r="D20" s="34" t="s">
        <v>33</v>
      </c>
      <c r="E20" s="52" t="s">
        <v>117</v>
      </c>
      <c r="F20" s="35">
        <v>580399</v>
      </c>
      <c r="G20" s="35">
        <v>46432</v>
      </c>
      <c r="H20" s="35">
        <f t="shared" si="1"/>
        <v>626831</v>
      </c>
      <c r="I20" s="36"/>
    </row>
    <row r="21" spans="1:9" ht="39.75" customHeight="1" x14ac:dyDescent="0.2">
      <c r="A21" s="33">
        <v>20</v>
      </c>
      <c r="B21" s="45" t="s">
        <v>93</v>
      </c>
      <c r="C21" s="43">
        <v>45392</v>
      </c>
      <c r="D21" s="34" t="s">
        <v>17</v>
      </c>
      <c r="E21" s="52" t="s">
        <v>117</v>
      </c>
      <c r="F21" s="35">
        <v>256369</v>
      </c>
      <c r="G21" s="35">
        <v>20510</v>
      </c>
      <c r="H21" s="35">
        <f t="shared" si="1"/>
        <v>276879</v>
      </c>
      <c r="I21" s="36"/>
    </row>
    <row r="22" spans="1:9" ht="39.75" customHeight="1" x14ac:dyDescent="0.2">
      <c r="A22" s="33">
        <v>21</v>
      </c>
      <c r="B22" s="45" t="s">
        <v>94</v>
      </c>
      <c r="C22" s="43">
        <v>45392</v>
      </c>
      <c r="D22" s="34" t="s">
        <v>19</v>
      </c>
      <c r="E22" s="52" t="s">
        <v>117</v>
      </c>
      <c r="F22" s="35">
        <v>834234</v>
      </c>
      <c r="G22" s="35">
        <v>66739</v>
      </c>
      <c r="H22" s="35">
        <f t="shared" ref="H22:H31" si="2">+F22+G22</f>
        <v>900973</v>
      </c>
      <c r="I22" s="36"/>
    </row>
    <row r="23" spans="1:9" ht="39.75" customHeight="1" x14ac:dyDescent="0.2">
      <c r="A23" s="33">
        <v>22</v>
      </c>
      <c r="B23" s="45" t="s">
        <v>95</v>
      </c>
      <c r="C23" s="43">
        <v>45392</v>
      </c>
      <c r="D23" s="34" t="s">
        <v>20</v>
      </c>
      <c r="E23" s="52" t="s">
        <v>117</v>
      </c>
      <c r="F23" s="35">
        <v>627001</v>
      </c>
      <c r="G23" s="35">
        <v>50160</v>
      </c>
      <c r="H23" s="35">
        <f t="shared" si="2"/>
        <v>677161</v>
      </c>
      <c r="I23" s="36"/>
    </row>
    <row r="24" spans="1:9" ht="39.75" customHeight="1" x14ac:dyDescent="0.2">
      <c r="A24" s="33">
        <v>23</v>
      </c>
      <c r="B24" s="45" t="s">
        <v>96</v>
      </c>
      <c r="C24" s="43">
        <v>45392</v>
      </c>
      <c r="D24" s="34" t="s">
        <v>15</v>
      </c>
      <c r="E24" s="52" t="s">
        <v>117</v>
      </c>
      <c r="F24" s="35">
        <v>154786</v>
      </c>
      <c r="G24" s="35">
        <v>12383</v>
      </c>
      <c r="H24" s="35">
        <f t="shared" si="2"/>
        <v>167169</v>
      </c>
      <c r="I24" s="36"/>
    </row>
    <row r="25" spans="1:9" ht="39.75" customHeight="1" x14ac:dyDescent="0.2">
      <c r="A25" s="33">
        <v>24</v>
      </c>
      <c r="B25" s="45" t="s">
        <v>97</v>
      </c>
      <c r="C25" s="43">
        <v>45392</v>
      </c>
      <c r="D25" s="34" t="s">
        <v>21</v>
      </c>
      <c r="E25" s="52" t="s">
        <v>117</v>
      </c>
      <c r="F25" s="35">
        <v>843639</v>
      </c>
      <c r="G25" s="35">
        <v>67491</v>
      </c>
      <c r="H25" s="35">
        <f t="shared" si="2"/>
        <v>911130</v>
      </c>
      <c r="I25" s="36"/>
    </row>
    <row r="26" spans="1:9" ht="39.75" customHeight="1" x14ac:dyDescent="0.2">
      <c r="A26" s="33">
        <v>25</v>
      </c>
      <c r="B26" s="45" t="s">
        <v>98</v>
      </c>
      <c r="C26" s="43">
        <v>45392</v>
      </c>
      <c r="D26" s="34" t="s">
        <v>32</v>
      </c>
      <c r="E26" s="52" t="s">
        <v>117</v>
      </c>
      <c r="F26" s="35">
        <v>186522</v>
      </c>
      <c r="G26" s="35">
        <v>14922</v>
      </c>
      <c r="H26" s="35">
        <f t="shared" si="2"/>
        <v>201444</v>
      </c>
      <c r="I26" s="36"/>
    </row>
    <row r="27" spans="1:9" ht="39.75" customHeight="1" x14ac:dyDescent="0.2">
      <c r="A27" s="33">
        <v>26</v>
      </c>
      <c r="B27" s="45" t="s">
        <v>99</v>
      </c>
      <c r="C27" s="43">
        <v>45393</v>
      </c>
      <c r="D27" s="34" t="s">
        <v>18</v>
      </c>
      <c r="E27" s="52" t="s">
        <v>35</v>
      </c>
      <c r="F27" s="35">
        <v>118458</v>
      </c>
      <c r="G27" s="35">
        <v>11846</v>
      </c>
      <c r="H27" s="35">
        <f t="shared" si="2"/>
        <v>130304</v>
      </c>
      <c r="I27" s="36"/>
    </row>
    <row r="28" spans="1:9" ht="39.75" customHeight="1" x14ac:dyDescent="0.2">
      <c r="A28" s="33">
        <v>27</v>
      </c>
      <c r="B28" s="45" t="s">
        <v>100</v>
      </c>
      <c r="C28" s="43">
        <v>45393</v>
      </c>
      <c r="D28" s="34" t="s">
        <v>20</v>
      </c>
      <c r="E28" s="52" t="s">
        <v>116</v>
      </c>
      <c r="F28" s="35">
        <v>482309</v>
      </c>
      <c r="G28" s="35">
        <v>38585</v>
      </c>
      <c r="H28" s="35">
        <f t="shared" si="2"/>
        <v>520894</v>
      </c>
      <c r="I28" s="36"/>
    </row>
    <row r="29" spans="1:9" ht="39.75" customHeight="1" x14ac:dyDescent="0.2">
      <c r="A29" s="33">
        <v>28</v>
      </c>
      <c r="B29" s="45" t="s">
        <v>101</v>
      </c>
      <c r="C29" s="43">
        <v>45394</v>
      </c>
      <c r="D29" s="34" t="s">
        <v>15</v>
      </c>
      <c r="E29" s="52" t="s">
        <v>118</v>
      </c>
      <c r="F29" s="35">
        <v>119066</v>
      </c>
      <c r="G29" s="35">
        <v>9525</v>
      </c>
      <c r="H29" s="35">
        <f t="shared" si="2"/>
        <v>128591</v>
      </c>
      <c r="I29" s="36"/>
    </row>
    <row r="30" spans="1:9" ht="39.75" customHeight="1" x14ac:dyDescent="0.2">
      <c r="A30" s="33">
        <v>29</v>
      </c>
      <c r="B30" s="45" t="s">
        <v>102</v>
      </c>
      <c r="C30" s="43">
        <v>45394</v>
      </c>
      <c r="D30" s="34" t="s">
        <v>39</v>
      </c>
      <c r="E30" s="52" t="s">
        <v>116</v>
      </c>
      <c r="F30" s="35">
        <v>55529</v>
      </c>
      <c r="G30" s="35">
        <v>4442</v>
      </c>
      <c r="H30" s="35">
        <f t="shared" si="2"/>
        <v>59971</v>
      </c>
      <c r="I30" s="36"/>
    </row>
    <row r="31" spans="1:9" ht="39.75" customHeight="1" x14ac:dyDescent="0.2">
      <c r="A31" s="33">
        <v>30</v>
      </c>
      <c r="B31" s="45" t="s">
        <v>103</v>
      </c>
      <c r="C31" s="43">
        <v>45394</v>
      </c>
      <c r="D31" s="34" t="s">
        <v>20</v>
      </c>
      <c r="E31" s="52" t="s">
        <v>34</v>
      </c>
      <c r="F31" s="35">
        <v>144693</v>
      </c>
      <c r="G31" s="35">
        <v>14469</v>
      </c>
      <c r="H31" s="35">
        <f t="shared" si="2"/>
        <v>159162</v>
      </c>
      <c r="I31" s="36"/>
    </row>
    <row r="32" spans="1:9" ht="39.75" customHeight="1" x14ac:dyDescent="0.2">
      <c r="A32" s="33">
        <v>31</v>
      </c>
      <c r="B32" s="45" t="s">
        <v>104</v>
      </c>
      <c r="C32" s="43">
        <v>45395</v>
      </c>
      <c r="D32" s="34" t="s">
        <v>16</v>
      </c>
      <c r="E32" s="52" t="s">
        <v>118</v>
      </c>
      <c r="F32" s="35">
        <v>337329</v>
      </c>
      <c r="G32" s="35">
        <v>26986</v>
      </c>
      <c r="H32" s="35">
        <f t="shared" si="1"/>
        <v>364315</v>
      </c>
      <c r="I32" s="36"/>
    </row>
    <row r="33" spans="1:9" ht="39.75" customHeight="1" x14ac:dyDescent="0.2">
      <c r="A33" s="33">
        <v>32</v>
      </c>
      <c r="B33" s="45" t="s">
        <v>105</v>
      </c>
      <c r="C33" s="43">
        <v>45397</v>
      </c>
      <c r="D33" s="34" t="s">
        <v>39</v>
      </c>
      <c r="E33" s="52" t="s">
        <v>34</v>
      </c>
      <c r="F33" s="35">
        <v>16659</v>
      </c>
      <c r="G33" s="35">
        <v>1666</v>
      </c>
      <c r="H33" s="35">
        <f t="shared" si="1"/>
        <v>18325</v>
      </c>
      <c r="I33" s="36"/>
    </row>
    <row r="34" spans="1:9" ht="39.75" customHeight="1" x14ac:dyDescent="0.2">
      <c r="A34" s="33">
        <v>33</v>
      </c>
      <c r="B34" s="45" t="s">
        <v>106</v>
      </c>
      <c r="C34" s="43">
        <v>45397</v>
      </c>
      <c r="D34" s="34" t="s">
        <v>19</v>
      </c>
      <c r="E34" s="52" t="s">
        <v>119</v>
      </c>
      <c r="F34" s="35">
        <v>641718</v>
      </c>
      <c r="G34" s="35">
        <v>51337</v>
      </c>
      <c r="H34" s="35">
        <f t="shared" si="1"/>
        <v>693055</v>
      </c>
      <c r="I34" s="36"/>
    </row>
    <row r="35" spans="1:9" ht="39.75" customHeight="1" x14ac:dyDescent="0.2">
      <c r="A35" s="33">
        <v>34</v>
      </c>
      <c r="B35" s="45" t="s">
        <v>107</v>
      </c>
      <c r="C35" s="43">
        <v>45398</v>
      </c>
      <c r="D35" s="34" t="s">
        <v>15</v>
      </c>
      <c r="E35" s="52" t="s">
        <v>34</v>
      </c>
      <c r="F35" s="35">
        <v>35720</v>
      </c>
      <c r="G35" s="35">
        <v>3572</v>
      </c>
      <c r="H35" s="35">
        <f t="shared" si="1"/>
        <v>39292</v>
      </c>
      <c r="I35" s="36"/>
    </row>
    <row r="36" spans="1:9" ht="39.75" customHeight="1" x14ac:dyDescent="0.2">
      <c r="A36" s="33">
        <v>35</v>
      </c>
      <c r="B36" s="45" t="s">
        <v>108</v>
      </c>
      <c r="C36" s="43">
        <v>45398</v>
      </c>
      <c r="D36" s="34" t="s">
        <v>17</v>
      </c>
      <c r="E36" s="52" t="s">
        <v>34</v>
      </c>
      <c r="F36" s="35">
        <v>59162</v>
      </c>
      <c r="G36" s="35">
        <v>5916</v>
      </c>
      <c r="H36" s="35">
        <f t="shared" si="1"/>
        <v>65078</v>
      </c>
      <c r="I36" s="36"/>
    </row>
    <row r="37" spans="1:9" ht="39.75" customHeight="1" x14ac:dyDescent="0.2">
      <c r="A37" s="33">
        <v>36</v>
      </c>
      <c r="B37" s="45" t="s">
        <v>109</v>
      </c>
      <c r="C37" s="43">
        <v>45398</v>
      </c>
      <c r="D37" s="34" t="s">
        <v>17</v>
      </c>
      <c r="E37" s="52" t="s">
        <v>120</v>
      </c>
      <c r="F37" s="35">
        <v>197207</v>
      </c>
      <c r="G37" s="35">
        <v>15777</v>
      </c>
      <c r="H37" s="35">
        <f t="shared" si="1"/>
        <v>212984</v>
      </c>
      <c r="I37" s="36"/>
    </row>
    <row r="38" spans="1:9" ht="39.75" customHeight="1" x14ac:dyDescent="0.2">
      <c r="A38" s="33">
        <v>37</v>
      </c>
      <c r="B38" s="45" t="s">
        <v>110</v>
      </c>
      <c r="C38" s="43">
        <v>45399</v>
      </c>
      <c r="D38" s="34" t="s">
        <v>18</v>
      </c>
      <c r="E38" s="52" t="s">
        <v>36</v>
      </c>
      <c r="F38" s="35">
        <v>394860</v>
      </c>
      <c r="G38" s="35">
        <v>31589</v>
      </c>
      <c r="H38" s="35">
        <f t="shared" si="1"/>
        <v>426449</v>
      </c>
      <c r="I38" s="36"/>
    </row>
    <row r="39" spans="1:9" ht="39.75" customHeight="1" x14ac:dyDescent="0.2">
      <c r="A39" s="33">
        <v>38</v>
      </c>
      <c r="B39" s="45" t="s">
        <v>111</v>
      </c>
      <c r="C39" s="43">
        <v>45401</v>
      </c>
      <c r="D39" s="34" t="s">
        <v>33</v>
      </c>
      <c r="E39" s="52" t="s">
        <v>38</v>
      </c>
      <c r="F39" s="35">
        <v>133938</v>
      </c>
      <c r="G39" s="35">
        <v>13394</v>
      </c>
      <c r="H39" s="35">
        <f t="shared" si="1"/>
        <v>147332</v>
      </c>
      <c r="I39" s="36"/>
    </row>
    <row r="40" spans="1:9" ht="39.75" customHeight="1" x14ac:dyDescent="0.2">
      <c r="A40" s="33">
        <v>39</v>
      </c>
      <c r="B40" s="45" t="s">
        <v>112</v>
      </c>
      <c r="C40" s="43">
        <v>45404</v>
      </c>
      <c r="D40" s="34" t="s">
        <v>33</v>
      </c>
      <c r="E40" s="52" t="s">
        <v>118</v>
      </c>
      <c r="F40" s="35">
        <v>446461</v>
      </c>
      <c r="G40" s="35">
        <v>35717</v>
      </c>
      <c r="H40" s="35">
        <f t="shared" si="1"/>
        <v>482178</v>
      </c>
      <c r="I40" s="36"/>
    </row>
    <row r="41" spans="1:9" ht="39.75" customHeight="1" x14ac:dyDescent="0.2">
      <c r="A41" s="33">
        <v>40</v>
      </c>
      <c r="B41" s="45" t="s">
        <v>113</v>
      </c>
      <c r="C41" s="43">
        <v>45408</v>
      </c>
      <c r="D41" s="34" t="s">
        <v>13</v>
      </c>
      <c r="E41" s="52" t="s">
        <v>121</v>
      </c>
      <c r="F41" s="35">
        <v>650820</v>
      </c>
      <c r="G41" s="35">
        <v>52065</v>
      </c>
      <c r="H41" s="35">
        <f t="shared" si="1"/>
        <v>702885</v>
      </c>
      <c r="I41" s="36"/>
    </row>
    <row r="42" spans="1:9" ht="18.75" customHeight="1" x14ac:dyDescent="0.2">
      <c r="A42" s="37"/>
      <c r="B42" s="37"/>
      <c r="C42" s="39"/>
      <c r="D42" s="64" t="s">
        <v>27</v>
      </c>
      <c r="E42" s="65"/>
      <c r="F42" s="65"/>
      <c r="G42" s="66"/>
      <c r="H42" s="40">
        <f>SUM(H2:H41)</f>
        <v>13740956</v>
      </c>
      <c r="I42" s="38"/>
    </row>
    <row r="43" spans="1:9" ht="18.75" customHeight="1" x14ac:dyDescent="0.2">
      <c r="H43" s="32"/>
    </row>
    <row r="44" spans="1:9" ht="18.75" customHeight="1" x14ac:dyDescent="0.2">
      <c r="B44" s="41"/>
      <c r="H44" s="32"/>
    </row>
    <row r="45" spans="1:9" ht="18.75" customHeight="1" x14ac:dyDescent="0.2">
      <c r="B45" s="41"/>
    </row>
    <row r="46" spans="1:9" ht="18.75" customHeight="1" x14ac:dyDescent="0.2">
      <c r="B46" s="41"/>
      <c r="F46" s="44"/>
      <c r="G46" s="44"/>
    </row>
    <row r="47" spans="1:9" ht="18.75" customHeight="1" x14ac:dyDescent="0.2">
      <c r="B47" s="41"/>
    </row>
    <row r="48" spans="1:9" ht="18.75" customHeight="1" x14ac:dyDescent="0.2">
      <c r="B48" s="41"/>
    </row>
    <row r="49" spans="2:2" ht="18.75" customHeight="1" x14ac:dyDescent="0.2">
      <c r="B49" s="41"/>
    </row>
    <row r="50" spans="2:2" ht="18.75" customHeight="1" x14ac:dyDescent="0.2">
      <c r="B50" s="41"/>
    </row>
    <row r="51" spans="2:2" ht="18.75" customHeight="1" x14ac:dyDescent="0.2">
      <c r="B51" s="41"/>
    </row>
    <row r="52" spans="2:2" ht="18.75" customHeight="1" x14ac:dyDescent="0.2">
      <c r="B52" s="41"/>
    </row>
    <row r="53" spans="2:2" ht="18.75" customHeight="1" x14ac:dyDescent="0.2">
      <c r="B53" s="41"/>
    </row>
    <row r="54" spans="2:2" ht="18.75" customHeight="1" x14ac:dyDescent="0.2">
      <c r="B54" s="41"/>
    </row>
    <row r="55" spans="2:2" ht="18.75" customHeight="1" x14ac:dyDescent="0.2">
      <c r="B55" s="41"/>
    </row>
    <row r="56" spans="2:2" ht="18.75" customHeight="1" x14ac:dyDescent="0.2">
      <c r="B56" s="41"/>
    </row>
    <row r="57" spans="2:2" ht="18.75" customHeight="1" x14ac:dyDescent="0.2">
      <c r="B57" s="41"/>
    </row>
    <row r="58" spans="2:2" ht="18.75" customHeight="1" x14ac:dyDescent="0.2">
      <c r="B58" s="41"/>
    </row>
    <row r="59" spans="2:2" ht="18.75" customHeight="1" x14ac:dyDescent="0.2">
      <c r="B59" s="41"/>
    </row>
    <row r="60" spans="2:2" ht="18.75" customHeight="1" x14ac:dyDescent="0.2">
      <c r="B60" s="41"/>
    </row>
    <row r="61" spans="2:2" ht="18.75" customHeight="1" x14ac:dyDescent="0.2">
      <c r="B61" s="41"/>
    </row>
    <row r="62" spans="2:2" ht="18.75" customHeight="1" x14ac:dyDescent="0.2">
      <c r="B62" s="41"/>
    </row>
    <row r="63" spans="2:2" ht="18.75" customHeight="1" x14ac:dyDescent="0.2">
      <c r="B63" s="41"/>
    </row>
    <row r="64" spans="2:2" ht="18.75" customHeight="1" x14ac:dyDescent="0.2">
      <c r="B64" s="41"/>
    </row>
    <row r="65" spans="2:2" ht="18.75" customHeight="1" x14ac:dyDescent="0.2">
      <c r="B65" s="41"/>
    </row>
    <row r="66" spans="2:2" ht="18.75" customHeight="1" x14ac:dyDescent="0.2">
      <c r="B66" s="41"/>
    </row>
    <row r="67" spans="2:2" ht="18.75" customHeight="1" x14ac:dyDescent="0.2">
      <c r="B67" s="41"/>
    </row>
    <row r="68" spans="2:2" ht="18.75" customHeight="1" x14ac:dyDescent="0.2">
      <c r="B68" s="41"/>
    </row>
    <row r="69" spans="2:2" ht="18.75" customHeight="1" x14ac:dyDescent="0.2">
      <c r="B69" s="41"/>
    </row>
    <row r="70" spans="2:2" ht="18.75" customHeight="1" x14ac:dyDescent="0.2">
      <c r="B70" s="41"/>
    </row>
    <row r="71" spans="2:2" ht="18.75" customHeight="1" x14ac:dyDescent="0.2">
      <c r="B71" s="41"/>
    </row>
    <row r="72" spans="2:2" ht="18.75" customHeight="1" x14ac:dyDescent="0.2">
      <c r="B72" s="41"/>
    </row>
    <row r="73" spans="2:2" ht="18.75" customHeight="1" x14ac:dyDescent="0.2">
      <c r="B73" s="41"/>
    </row>
    <row r="74" spans="2:2" ht="18.75" customHeight="1" x14ac:dyDescent="0.2">
      <c r="B74" s="41"/>
    </row>
  </sheetData>
  <autoFilter ref="A1:J42"/>
  <mergeCells count="1">
    <mergeCell ref="D42:G42"/>
  </mergeCells>
  <conditionalFormatting sqref="B75:B1048576 B1:B43">
    <cfRule type="duplicateValues" dxfId="2" priority="6"/>
  </conditionalFormatting>
  <conditionalFormatting sqref="B75:B1048576">
    <cfRule type="duplicateValues" dxfId="1" priority="1"/>
  </conditionalFormatting>
  <conditionalFormatting sqref="B2:B41">
    <cfRule type="duplicateValues" dxfId="0" priority="5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2025-09-12T04:24:48Z</dcterms:modified>
</cp:coreProperties>
</file>