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state="hidden" r:id="rId3"/>
    <sheet name="Hỗ trợ" sheetId="23" r:id="rId4"/>
  </sheets>
  <definedNames>
    <definedName name="_xlnm._FilterDatabase" localSheetId="1" hidden="1">'Chi Tiết'!$A$1:$H$19</definedName>
    <definedName name="_xlnm._FilterDatabase" localSheetId="2" hidden="1">'Hàng trả'!#REF!</definedName>
    <definedName name="_xlnm._FilterDatabase" localSheetId="3" hidden="1">'Hỗ trợ'!$A$1:$J$62</definedName>
    <definedName name="_xlnm.Print_Area" localSheetId="1">'Chi Tiết'!$A$1:$H$19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G3" i="22" l="1"/>
  <c r="G4" i="22"/>
  <c r="G5" i="22"/>
  <c r="G6" i="22"/>
  <c r="G13" i="20" l="1"/>
  <c r="G14" i="20"/>
  <c r="G15" i="20"/>
  <c r="G16" i="20"/>
  <c r="G17" i="20"/>
  <c r="G18" i="20"/>
  <c r="H46" i="23" l="1"/>
  <c r="H47" i="23"/>
  <c r="H48" i="23"/>
  <c r="H49" i="23"/>
  <c r="H50" i="23"/>
  <c r="F21" i="20"/>
  <c r="E21" i="20"/>
  <c r="G8" i="22"/>
  <c r="G3" i="20" l="1"/>
  <c r="G4" i="20"/>
  <c r="G5" i="20"/>
  <c r="G6" i="20"/>
  <c r="G7" i="20"/>
  <c r="G8" i="20"/>
  <c r="G9" i="20"/>
  <c r="G10" i="20"/>
  <c r="G11" i="20"/>
  <c r="G12" i="20"/>
  <c r="G2" i="20"/>
  <c r="H3" i="23"/>
  <c r="H35" i="23"/>
  <c r="H36" i="23"/>
  <c r="H37" i="23"/>
  <c r="H38" i="23"/>
  <c r="H39" i="23"/>
  <c r="H40" i="23"/>
  <c r="H41" i="23"/>
  <c r="H42" i="23"/>
  <c r="H43" i="23"/>
  <c r="H44" i="23"/>
  <c r="H45" i="23"/>
  <c r="H51" i="23"/>
  <c r="H52" i="23"/>
  <c r="H53" i="23"/>
  <c r="H54" i="23"/>
  <c r="H55" i="23"/>
  <c r="H56" i="23"/>
  <c r="H57" i="23"/>
  <c r="H58" i="23"/>
  <c r="H59" i="23"/>
  <c r="H60" i="23"/>
  <c r="H61" i="23"/>
  <c r="H2" i="23"/>
  <c r="G7" i="22"/>
  <c r="G2" i="22"/>
  <c r="G9" i="22" l="1"/>
  <c r="H62" i="23"/>
  <c r="G19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<sst xmlns="http://schemas.openxmlformats.org/spreadsheetml/2006/main" count="260" uniqueCount="121">
  <si>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</si>
  <si>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</si>
  <si>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</si>
  <si>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</si>
  <si>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</si>
  <si>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</si>
  <si>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</si>
  <si>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</si>
  <si>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</si>
  <si>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</si>
  <si>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</si>
  <si>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</si>
  <si>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</si>
  <si>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</si>
  <si>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</si>
  <si>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</si>
  <si>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</si>
  <si>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</si>
  <si>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</si>
  <si>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</si>
  <si>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</si>
  <si>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</si>
  <si>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</si>
  <si>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</si>
  <si>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</si>
  <si>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</si>
  <si>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</si>
  <si>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</si>
  <si>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</si>
  <si>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</si>
  <si>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</si>
  <si>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</si>
  <si>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</si>
  <si>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</si>
  <si>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THEO DÕI CÔNG NỢ / CTY LOTTE - 29/02/2024</t>
  </si>
  <si>
    <t>Bảng kê hóa đơn tháng 02.2024</t>
  </si>
  <si>
    <t>Thanh toán tháng 02.2024</t>
  </si>
  <si>
    <t>00006977</t>
  </si>
  <si>
    <t>00007173</t>
  </si>
  <si>
    <t>00007174</t>
  </si>
  <si>
    <t>00007175</t>
  </si>
  <si>
    <t>00007184</t>
  </si>
  <si>
    <t>00007234</t>
  </si>
  <si>
    <t>00007275</t>
  </si>
  <si>
    <t>00007404</t>
  </si>
  <si>
    <t>00007456</t>
  </si>
  <si>
    <t>00008198</t>
  </si>
  <si>
    <t>00008199</t>
  </si>
  <si>
    <t>00008202</t>
  </si>
  <si>
    <t>00008271</t>
  </si>
  <si>
    <t>00010318</t>
  </si>
  <si>
    <t>00010320</t>
  </si>
  <si>
    <t>00010325</t>
  </si>
  <si>
    <t>00010326</t>
  </si>
  <si>
    <t>CÔNG TY CỔ PHẦN TRUNG TÂM THƯƠNG MẠI LOTTE VIỆT NAM - CHI NHÁNH TÂN BÌNH</t>
  </si>
  <si>
    <t>00008721</t>
  </si>
  <si>
    <t>00008722</t>
  </si>
  <si>
    <t>00008723</t>
  </si>
  <si>
    <t>00008724</t>
  </si>
  <si>
    <t>00008725</t>
  </si>
  <si>
    <t>00008726</t>
  </si>
  <si>
    <t>00008727</t>
  </si>
  <si>
    <t>00008728</t>
  </si>
  <si>
    <t>00008729</t>
  </si>
  <si>
    <t>00008730</t>
  </si>
  <si>
    <t>00008731</t>
  </si>
  <si>
    <t>00008732</t>
  </si>
  <si>
    <t>00008733</t>
  </si>
  <si>
    <t>00008734</t>
  </si>
  <si>
    <t>00008735</t>
  </si>
  <si>
    <t>00008736</t>
  </si>
  <si>
    <t>00008737</t>
  </si>
  <si>
    <t>00008738</t>
  </si>
  <si>
    <t>00008740</t>
  </si>
  <si>
    <t>00008741</t>
  </si>
  <si>
    <t>00008742</t>
  </si>
  <si>
    <t>00008743</t>
  </si>
  <si>
    <t>00008744</t>
  </si>
  <si>
    <t>00008745</t>
  </si>
  <si>
    <t>00008746</t>
  </si>
  <si>
    <t>00008747</t>
  </si>
  <si>
    <t>00008748</t>
  </si>
  <si>
    <t>00008749</t>
  </si>
  <si>
    <t>00008750</t>
  </si>
  <si>
    <t>00008751</t>
  </si>
  <si>
    <t>00008752</t>
  </si>
  <si>
    <t>00008753</t>
  </si>
  <si>
    <t>00008754</t>
  </si>
  <si>
    <t>00008755</t>
  </si>
  <si>
    <t>00008756</t>
  </si>
  <si>
    <t>Chiết khấu doanh số 2023 - 1.5%</t>
  </si>
  <si>
    <t>Chiết khấu cơ bản tháng 01/2024</t>
  </si>
  <si>
    <t>PHI HOAT DONG DUNG THU SAN PHAM T1.2024</t>
  </si>
  <si>
    <t>PHÍ HOẠT ĐỘNG DÙNG THỬ SẢN PHẨM,</t>
  </si>
  <si>
    <t>PHÍ DỊCH VỤ BÁN HÀNG THÁNG 1/2024</t>
  </si>
  <si>
    <t>Phí vận chuyển hàng lạnh Tháng 1/2024</t>
  </si>
  <si>
    <t>00001342</t>
  </si>
  <si>
    <t>00002102</t>
  </si>
  <si>
    <t>00001236</t>
  </si>
  <si>
    <t>00001296</t>
  </si>
  <si>
    <t>00001143</t>
  </si>
  <si>
    <t>00001386</t>
  </si>
  <si>
    <t>00000746</t>
  </si>
  <si>
    <t>00001132</t>
  </si>
  <si>
    <t>00001179</t>
  </si>
  <si>
    <t>00001261</t>
  </si>
  <si>
    <t>00001483</t>
  </si>
  <si>
    <t>00001657</t>
  </si>
  <si>
    <t>00001704</t>
  </si>
  <si>
    <t>00001882</t>
  </si>
  <si>
    <t>00001966</t>
  </si>
  <si>
    <t>00000908</t>
  </si>
  <si>
    <t>00000961</t>
  </si>
  <si>
    <t>00001091</t>
  </si>
  <si>
    <t>00001668</t>
  </si>
  <si>
    <t>00002465</t>
  </si>
  <si>
    <t>00001257</t>
  </si>
  <si>
    <t>00001387</t>
  </si>
  <si>
    <t>00001041</t>
  </si>
  <si>
    <t>00001042</t>
  </si>
  <si>
    <t>00000807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</si>
</sst>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6" t="s">
        <v>34</v>
      </c>
      <c r="B1" s="56"/>
      <c r="C1" s="56"/>
      <c r="D1" s="56"/>
      <c r="E1" s="56"/>
      <c r="F1" s="56"/>
      <c r="G1" s="5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62">
        <v>174993589</v>
      </c>
      <c r="D3" s="63"/>
      <c r="E3" s="27"/>
      <c r="F3" s="27"/>
      <c r="G3" s="27"/>
      <c r="H3" s="7"/>
      <c r="I3" s="7"/>
      <c r="J3" s="47"/>
      <c r="K3" s="47"/>
    </row>
    <row r="4" spans="1:11" ht="15.75" x14ac:dyDescent="0.25">
      <c r="A4" s="12"/>
      <c r="B4" s="8" t="s">
        <v>35</v>
      </c>
      <c r="C4" s="9">
        <v>57890312</v>
      </c>
      <c r="D4" s="9">
        <v>4631225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7" t="s">
        <v>6</v>
      </c>
      <c r="B6" s="58"/>
      <c r="C6" s="15">
        <f>SUM(C4:C4)</f>
        <v>57890312</v>
      </c>
      <c r="D6" s="15">
        <f>SUM(D4:D4)</f>
        <v>4631225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0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7" t="s">
        <v>7</v>
      </c>
      <c r="B9" s="58"/>
      <c r="C9" s="15"/>
      <c r="D9" s="15"/>
      <c r="E9" s="15">
        <f>SUM(E7:E8)</f>
        <v>0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48990712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7" t="s">
        <v>29</v>
      </c>
      <c r="B12" s="58"/>
      <c r="C12" s="15"/>
      <c r="D12" s="15"/>
      <c r="E12" s="15"/>
      <c r="F12" s="15">
        <f>SUM(F10:F11)</f>
        <v>48990712</v>
      </c>
      <c r="G12" s="18"/>
    </row>
    <row r="13" spans="1:11" ht="15.75" x14ac:dyDescent="0.25">
      <c r="A13" s="12"/>
      <c r="B13" s="21" t="s">
        <v>36</v>
      </c>
      <c r="C13" s="9"/>
      <c r="D13" s="9"/>
      <c r="E13" s="9"/>
      <c r="F13" s="10"/>
      <c r="G13" s="10">
        <v>46180737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7" t="s">
        <v>8</v>
      </c>
      <c r="B15" s="58"/>
      <c r="C15" s="19"/>
      <c r="D15" s="19"/>
      <c r="E15" s="16"/>
      <c r="F15" s="18"/>
      <c r="G15" s="20">
        <f>SUM(G13:G14)</f>
        <v>46180737</v>
      </c>
      <c r="I15" s="46"/>
      <c r="J15" s="47"/>
    </row>
    <row r="16" spans="1:11" ht="21.75" customHeight="1" x14ac:dyDescent="0.3">
      <c r="A16" s="59" t="s">
        <v>10</v>
      </c>
      <c r="B16" s="60"/>
      <c r="C16" s="60"/>
      <c r="D16" s="60"/>
      <c r="E16" s="60"/>
      <c r="F16" s="61"/>
      <c r="G16" s="28">
        <f>C3+C6+D6-E9-F12-G15</f>
        <v>142343677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1" topLeftCell="A16" activePane="bottomLeft" state="frozen"/>
      <selection pane="bottomLeft" activeCell="G19" sqref="G1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37</v>
      </c>
      <c r="C2" s="43">
        <v>45323</v>
      </c>
      <c r="D2" s="34" t="s">
        <v>18</v>
      </c>
      <c r="E2" s="35">
        <v>2665380</v>
      </c>
      <c r="F2" s="35">
        <v>213230</v>
      </c>
      <c r="G2" s="35">
        <f>+E2+F2</f>
        <v>2878610</v>
      </c>
      <c r="H2" s="36"/>
    </row>
    <row r="3" spans="1:12" ht="39.75" customHeight="1" x14ac:dyDescent="0.2">
      <c r="A3" s="33">
        <v>2</v>
      </c>
      <c r="B3" s="45" t="s">
        <v>38</v>
      </c>
      <c r="C3" s="43">
        <v>45324</v>
      </c>
      <c r="D3" s="34" t="s">
        <v>19</v>
      </c>
      <c r="E3" s="35">
        <v>7780420</v>
      </c>
      <c r="F3" s="35">
        <v>622434</v>
      </c>
      <c r="G3" s="35">
        <f t="shared" ref="G3:G18" si="0">+E3+F3</f>
        <v>8402854</v>
      </c>
      <c r="H3" s="36"/>
    </row>
    <row r="4" spans="1:12" ht="39.75" customHeight="1" x14ac:dyDescent="0.2">
      <c r="A4" s="33">
        <v>3</v>
      </c>
      <c r="B4" s="34" t="s">
        <v>39</v>
      </c>
      <c r="C4" s="43">
        <v>45324</v>
      </c>
      <c r="D4" s="34" t="s">
        <v>33</v>
      </c>
      <c r="E4" s="35">
        <v>5971650</v>
      </c>
      <c r="F4" s="35">
        <v>477732</v>
      </c>
      <c r="G4" s="35">
        <f t="shared" si="0"/>
        <v>6449382</v>
      </c>
      <c r="H4" s="36"/>
    </row>
    <row r="5" spans="1:12" ht="39.75" customHeight="1" x14ac:dyDescent="0.2">
      <c r="A5" s="33">
        <v>4</v>
      </c>
      <c r="B5" s="34" t="s">
        <v>40</v>
      </c>
      <c r="C5" s="43">
        <v>45324</v>
      </c>
      <c r="D5" s="34" t="s">
        <v>16</v>
      </c>
      <c r="E5" s="35">
        <v>1190660</v>
      </c>
      <c r="F5" s="35">
        <v>95253</v>
      </c>
      <c r="G5" s="35">
        <f t="shared" si="0"/>
        <v>1285913</v>
      </c>
      <c r="H5" s="36"/>
    </row>
    <row r="6" spans="1:12" ht="39.75" customHeight="1" x14ac:dyDescent="0.2">
      <c r="A6" s="33">
        <v>5</v>
      </c>
      <c r="B6" s="34" t="s">
        <v>41</v>
      </c>
      <c r="C6" s="43">
        <v>45324</v>
      </c>
      <c r="D6" s="34" t="s">
        <v>13</v>
      </c>
      <c r="E6" s="35">
        <v>888460</v>
      </c>
      <c r="F6" s="35">
        <v>71077</v>
      </c>
      <c r="G6" s="35">
        <f t="shared" si="0"/>
        <v>959537</v>
      </c>
      <c r="H6" s="36"/>
    </row>
    <row r="7" spans="1:12" ht="39.75" customHeight="1" x14ac:dyDescent="0.2">
      <c r="A7" s="33">
        <v>6</v>
      </c>
      <c r="B7" s="34" t="s">
        <v>42</v>
      </c>
      <c r="C7" s="43">
        <v>45324</v>
      </c>
      <c r="D7" s="34" t="s">
        <v>13</v>
      </c>
      <c r="E7" s="35">
        <v>4442300</v>
      </c>
      <c r="F7" s="35">
        <v>355384</v>
      </c>
      <c r="G7" s="35">
        <f t="shared" si="0"/>
        <v>4797684</v>
      </c>
      <c r="H7" s="36"/>
    </row>
    <row r="8" spans="1:12" ht="39.75" customHeight="1" x14ac:dyDescent="0.2">
      <c r="A8" s="33">
        <v>7</v>
      </c>
      <c r="B8" s="34" t="s">
        <v>43</v>
      </c>
      <c r="C8" s="43">
        <v>45324</v>
      </c>
      <c r="D8" s="34" t="s">
        <v>14</v>
      </c>
      <c r="E8" s="35">
        <v>1822480</v>
      </c>
      <c r="F8" s="35">
        <v>145798</v>
      </c>
      <c r="G8" s="35">
        <f t="shared" si="0"/>
        <v>1968278</v>
      </c>
      <c r="H8" s="36"/>
    </row>
    <row r="9" spans="1:12" ht="39.75" customHeight="1" x14ac:dyDescent="0.2">
      <c r="A9" s="33">
        <v>8</v>
      </c>
      <c r="B9" s="34" t="s">
        <v>44</v>
      </c>
      <c r="C9" s="43">
        <v>45327</v>
      </c>
      <c r="D9" s="34" t="s">
        <v>54</v>
      </c>
      <c r="E9" s="35">
        <v>3599400</v>
      </c>
      <c r="F9" s="35">
        <v>287952</v>
      </c>
      <c r="G9" s="35">
        <f t="shared" si="0"/>
        <v>3887352</v>
      </c>
      <c r="H9" s="36"/>
    </row>
    <row r="10" spans="1:12" ht="39.75" customHeight="1" x14ac:dyDescent="0.2">
      <c r="A10" s="33">
        <v>9</v>
      </c>
      <c r="B10" s="34" t="s">
        <v>45</v>
      </c>
      <c r="C10" s="43">
        <v>45327</v>
      </c>
      <c r="D10" s="34" t="s">
        <v>18</v>
      </c>
      <c r="E10" s="35">
        <v>1799700</v>
      </c>
      <c r="F10" s="35">
        <v>143976</v>
      </c>
      <c r="G10" s="35">
        <f t="shared" si="0"/>
        <v>1943676</v>
      </c>
      <c r="H10" s="36"/>
    </row>
    <row r="11" spans="1:12" ht="39.75" customHeight="1" x14ac:dyDescent="0.25">
      <c r="A11" s="33">
        <v>10</v>
      </c>
      <c r="B11" s="34" t="s">
        <v>46</v>
      </c>
      <c r="C11" s="43">
        <v>45329</v>
      </c>
      <c r="D11" s="34" t="s">
        <v>33</v>
      </c>
      <c r="E11" s="35">
        <v>3031648</v>
      </c>
      <c r="F11" s="35">
        <v>242532</v>
      </c>
      <c r="G11" s="35">
        <f t="shared" si="0"/>
        <v>3274180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47</v>
      </c>
      <c r="C12" s="43">
        <v>45329</v>
      </c>
      <c r="D12" s="34" t="s">
        <v>33</v>
      </c>
      <c r="E12" s="35">
        <v>2079120</v>
      </c>
      <c r="F12" s="35">
        <v>166330</v>
      </c>
      <c r="G12" s="35">
        <f t="shared" si="0"/>
        <v>2245450</v>
      </c>
      <c r="H12" s="36"/>
      <c r="J12"/>
      <c r="K12"/>
      <c r="L12"/>
    </row>
    <row r="13" spans="1:12" ht="39.75" customHeight="1" x14ac:dyDescent="0.25">
      <c r="A13" s="33">
        <v>12</v>
      </c>
      <c r="B13" s="52" t="s">
        <v>48</v>
      </c>
      <c r="C13" s="53">
        <v>45329</v>
      </c>
      <c r="D13" s="52" t="s">
        <v>33</v>
      </c>
      <c r="E13" s="54">
        <v>1071594</v>
      </c>
      <c r="F13" s="54">
        <v>85728</v>
      </c>
      <c r="G13" s="35">
        <f t="shared" si="0"/>
        <v>1157322</v>
      </c>
      <c r="H13" s="49"/>
      <c r="J13"/>
      <c r="K13"/>
      <c r="L13"/>
    </row>
    <row r="14" spans="1:12" ht="39.75" customHeight="1" x14ac:dyDescent="0.25">
      <c r="A14" s="33">
        <v>13</v>
      </c>
      <c r="B14" s="52" t="s">
        <v>49</v>
      </c>
      <c r="C14" s="53">
        <v>45330</v>
      </c>
      <c r="D14" s="52" t="s">
        <v>20</v>
      </c>
      <c r="E14" s="54">
        <v>1785990</v>
      </c>
      <c r="F14" s="54">
        <v>142879</v>
      </c>
      <c r="G14" s="35">
        <f t="shared" si="0"/>
        <v>1928869</v>
      </c>
      <c r="H14" s="49"/>
      <c r="J14"/>
      <c r="K14"/>
      <c r="L14"/>
    </row>
    <row r="15" spans="1:12" ht="39.75" customHeight="1" x14ac:dyDescent="0.25">
      <c r="A15" s="33">
        <v>14</v>
      </c>
      <c r="B15" s="52" t="s">
        <v>50</v>
      </c>
      <c r="C15" s="53">
        <v>45351</v>
      </c>
      <c r="D15" s="52" t="s">
        <v>22</v>
      </c>
      <c r="E15" s="54">
        <v>10158400</v>
      </c>
      <c r="F15" s="54">
        <v>812672</v>
      </c>
      <c r="G15" s="35">
        <f t="shared" si="0"/>
        <v>10971072</v>
      </c>
      <c r="H15" s="49"/>
      <c r="J15"/>
      <c r="K15"/>
      <c r="L15"/>
    </row>
    <row r="16" spans="1:12" ht="39.75" customHeight="1" x14ac:dyDescent="0.25">
      <c r="A16" s="33">
        <v>15</v>
      </c>
      <c r="B16" s="52" t="s">
        <v>51</v>
      </c>
      <c r="C16" s="53">
        <v>45351</v>
      </c>
      <c r="D16" s="52" t="s">
        <v>33</v>
      </c>
      <c r="E16" s="54">
        <v>2301240</v>
      </c>
      <c r="F16" s="54">
        <v>184099</v>
      </c>
      <c r="G16" s="35">
        <f t="shared" si="0"/>
        <v>2485339</v>
      </c>
      <c r="H16" s="49"/>
      <c r="J16"/>
      <c r="K16"/>
      <c r="L16"/>
    </row>
    <row r="17" spans="1:12" ht="39.75" customHeight="1" x14ac:dyDescent="0.25">
      <c r="A17" s="33">
        <v>16</v>
      </c>
      <c r="B17" s="52" t="s">
        <v>52</v>
      </c>
      <c r="C17" s="53">
        <v>45351</v>
      </c>
      <c r="D17" s="52" t="s">
        <v>13</v>
      </c>
      <c r="E17" s="54">
        <v>5674530</v>
      </c>
      <c r="F17" s="54">
        <v>453962</v>
      </c>
      <c r="G17" s="35">
        <f t="shared" si="0"/>
        <v>6128492</v>
      </c>
      <c r="H17" s="49"/>
      <c r="J17"/>
      <c r="K17"/>
      <c r="L17"/>
    </row>
    <row r="18" spans="1:12" ht="39.75" customHeight="1" x14ac:dyDescent="0.25">
      <c r="A18" s="33">
        <v>17</v>
      </c>
      <c r="B18" s="52" t="s">
        <v>53</v>
      </c>
      <c r="C18" s="53">
        <v>45351</v>
      </c>
      <c r="D18" s="52" t="s">
        <v>18</v>
      </c>
      <c r="E18" s="54">
        <v>1627340</v>
      </c>
      <c r="F18" s="54">
        <v>130187</v>
      </c>
      <c r="G18" s="35">
        <f t="shared" si="0"/>
        <v>1757527</v>
      </c>
      <c r="H18" s="49"/>
      <c r="J18"/>
      <c r="K18"/>
      <c r="L18"/>
    </row>
    <row r="19" spans="1:12" ht="18.75" customHeight="1" x14ac:dyDescent="0.2">
      <c r="A19" s="37"/>
      <c r="B19" s="37"/>
      <c r="C19" s="39"/>
      <c r="D19" s="64" t="s">
        <v>28</v>
      </c>
      <c r="E19" s="65"/>
      <c r="F19" s="66"/>
      <c r="G19" s="40">
        <f>SUM(G2:G18)</f>
        <v>62521537</v>
      </c>
      <c r="H19" s="38"/>
    </row>
    <row r="20" spans="1:12" ht="18.75" customHeight="1" x14ac:dyDescent="0.2">
      <c r="G20" s="32"/>
    </row>
    <row r="21" spans="1:12" ht="18.75" customHeight="1" x14ac:dyDescent="0.2">
      <c r="E21" s="44">
        <f>+SUM(E2:E18)</f>
        <v>57890312</v>
      </c>
      <c r="F21" s="44">
        <f>+SUM(F2:F18)</f>
        <v>4631225</v>
      </c>
      <c r="G21" s="32"/>
    </row>
    <row r="23" spans="1:12" ht="18.75" customHeight="1" x14ac:dyDescent="0.2">
      <c r="E23" s="44"/>
      <c r="F23" s="44"/>
    </row>
  </sheetData>
  <mergeCells count="1">
    <mergeCell ref="D19:F19"/>
  </mergeCells>
  <conditionalFormatting sqref="B4">
    <cfRule type="duplicateValues" dxfId="7" priority="4"/>
  </conditionalFormatting>
  <conditionalFormatting sqref="B3">
    <cfRule type="duplicateValues" dxfId="6" priority="2"/>
  </conditionalFormatting>
  <conditionalFormatting sqref="B2">
    <cfRule type="duplicateValues" dxfId="5" priority="1"/>
  </conditionalFormatting>
  <conditionalFormatting sqref="B5:B18">
    <cfRule type="duplicateValues" dxfId="4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32</v>
      </c>
      <c r="F1" s="29" t="s">
        <v>0</v>
      </c>
      <c r="G1" s="29" t="s">
        <v>26</v>
      </c>
      <c r="H1" s="31" t="s">
        <v>27</v>
      </c>
    </row>
    <row r="2" spans="1:8" ht="39.75" customHeight="1" x14ac:dyDescent="0.2">
      <c r="A2" s="33">
        <v>1</v>
      </c>
      <c r="B2" s="45"/>
      <c r="C2" s="43"/>
      <c r="D2" s="34"/>
      <c r="E2" s="35"/>
      <c r="F2" s="35"/>
      <c r="G2" s="35">
        <f>+E2+F2</f>
        <v>0</v>
      </c>
      <c r="H2" s="36"/>
    </row>
    <row r="3" spans="1:8" ht="39.75" hidden="1" customHeight="1" x14ac:dyDescent="0.2">
      <c r="A3" s="55">
        <v>2</v>
      </c>
      <c r="B3" s="45"/>
      <c r="C3" s="43"/>
      <c r="D3" s="34"/>
      <c r="E3" s="35"/>
      <c r="F3" s="35"/>
      <c r="G3" s="35">
        <f t="shared" ref="G3:G6" si="0">+E3+F3</f>
        <v>0</v>
      </c>
      <c r="H3" s="36"/>
    </row>
    <row r="4" spans="1:8" ht="39.75" hidden="1" customHeight="1" x14ac:dyDescent="0.2">
      <c r="A4" s="33">
        <v>3</v>
      </c>
      <c r="B4" s="45"/>
      <c r="C4" s="43"/>
      <c r="D4" s="34"/>
      <c r="E4" s="35"/>
      <c r="F4" s="35"/>
      <c r="G4" s="35">
        <f t="shared" si="0"/>
        <v>0</v>
      </c>
      <c r="H4" s="36"/>
    </row>
    <row r="5" spans="1:8" ht="39.75" hidden="1" customHeight="1" x14ac:dyDescent="0.2">
      <c r="A5" s="55">
        <v>4</v>
      </c>
      <c r="B5" s="45"/>
      <c r="C5" s="43"/>
      <c r="D5" s="34"/>
      <c r="E5" s="35"/>
      <c r="F5" s="35"/>
      <c r="G5" s="35">
        <f t="shared" si="0"/>
        <v>0</v>
      </c>
      <c r="H5" s="36"/>
    </row>
    <row r="6" spans="1:8" ht="39.75" hidden="1" customHeight="1" x14ac:dyDescent="0.2">
      <c r="A6" s="33">
        <v>5</v>
      </c>
      <c r="B6" s="45"/>
      <c r="C6" s="43"/>
      <c r="D6" s="34"/>
      <c r="E6" s="35"/>
      <c r="F6" s="35"/>
      <c r="G6" s="35">
        <f t="shared" si="0"/>
        <v>0</v>
      </c>
      <c r="H6" s="36"/>
    </row>
    <row r="7" spans="1:8" ht="39.75" hidden="1" customHeight="1" x14ac:dyDescent="0.2">
      <c r="A7" s="55">
        <v>6</v>
      </c>
      <c r="B7" s="45"/>
      <c r="C7" s="43"/>
      <c r="D7" s="34"/>
      <c r="E7" s="35"/>
      <c r="F7" s="35"/>
      <c r="G7" s="35">
        <f t="shared" ref="G7" si="1">+E7+F7</f>
        <v>0</v>
      </c>
      <c r="H7" s="36"/>
    </row>
    <row r="8" spans="1:8" ht="39.75" hidden="1" customHeight="1" x14ac:dyDescent="0.2">
      <c r="A8" s="33">
        <v>7</v>
      </c>
      <c r="B8" s="45"/>
      <c r="C8" s="43"/>
      <c r="D8" s="34"/>
      <c r="E8" s="35"/>
      <c r="F8" s="35"/>
      <c r="G8" s="35">
        <f t="shared" ref="G8" si="2">+E8+F8</f>
        <v>0</v>
      </c>
      <c r="H8" s="49"/>
    </row>
    <row r="9" spans="1:8" ht="18.75" customHeight="1" x14ac:dyDescent="0.2">
      <c r="A9" s="37"/>
      <c r="B9" s="37"/>
      <c r="C9" s="39"/>
      <c r="D9" s="64" t="s">
        <v>28</v>
      </c>
      <c r="E9" s="65"/>
      <c r="F9" s="66"/>
      <c r="G9" s="40">
        <f>SUM(G2:G8)</f>
        <v>0</v>
      </c>
      <c r="H9" s="38"/>
    </row>
    <row r="10" spans="1:8" ht="18.75" customHeight="1" x14ac:dyDescent="0.2">
      <c r="G10" s="32"/>
    </row>
    <row r="11" spans="1:8" ht="18.75" customHeight="1" x14ac:dyDescent="0.2">
      <c r="G11" s="32"/>
    </row>
    <row r="13" spans="1:8" ht="18.75" customHeight="1" x14ac:dyDescent="0.2">
      <c r="E13" s="44"/>
      <c r="F13" s="44"/>
    </row>
  </sheetData>
  <mergeCells count="1">
    <mergeCell ref="D9:F9"/>
  </mergeCells>
  <conditionalFormatting sqref="B2:B6">
    <cfRule type="duplicateValues" dxfId="3" priority="1"/>
  </conditionalFormatting>
  <conditionalFormatting sqref="B7:B8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32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55</v>
      </c>
      <c r="C2" s="43">
        <v>45342</v>
      </c>
      <c r="D2" s="34" t="s">
        <v>13</v>
      </c>
      <c r="E2" s="52" t="s">
        <v>90</v>
      </c>
      <c r="F2" s="35">
        <v>1245207</v>
      </c>
      <c r="G2" s="35">
        <v>124521</v>
      </c>
      <c r="H2" s="35">
        <f>+F2+G2</f>
        <v>1369728</v>
      </c>
      <c r="I2" s="36"/>
    </row>
    <row r="3" spans="1:9" ht="39.75" customHeight="1" x14ac:dyDescent="0.2">
      <c r="A3" s="33">
        <v>2</v>
      </c>
      <c r="B3" s="45" t="s">
        <v>56</v>
      </c>
      <c r="C3" s="43">
        <v>45342</v>
      </c>
      <c r="D3" s="34" t="s">
        <v>13</v>
      </c>
      <c r="E3" s="52" t="s">
        <v>90</v>
      </c>
      <c r="F3" s="35">
        <v>1610875</v>
      </c>
      <c r="G3" s="35">
        <v>128870</v>
      </c>
      <c r="H3" s="35">
        <f t="shared" ref="H3:H61" si="0">+F3+G3</f>
        <v>1739745</v>
      </c>
      <c r="I3" s="36"/>
    </row>
    <row r="4" spans="1:9" ht="39.75" customHeight="1" x14ac:dyDescent="0.2">
      <c r="A4" s="33">
        <v>3</v>
      </c>
      <c r="B4" s="45" t="s">
        <v>57</v>
      </c>
      <c r="C4" s="43">
        <v>45342</v>
      </c>
      <c r="D4" s="34" t="s">
        <v>13</v>
      </c>
      <c r="E4" s="52" t="s">
        <v>91</v>
      </c>
      <c r="F4" s="35">
        <v>2909197</v>
      </c>
      <c r="G4" s="35">
        <v>232736</v>
      </c>
      <c r="H4" s="35">
        <f t="shared" ref="H4:H34" si="1">+F4+G4</f>
        <v>3141933</v>
      </c>
      <c r="I4" s="36"/>
    </row>
    <row r="5" spans="1:9" ht="39.75" customHeight="1" x14ac:dyDescent="0.2">
      <c r="A5" s="33">
        <v>4</v>
      </c>
      <c r="B5" s="45" t="s">
        <v>58</v>
      </c>
      <c r="C5" s="43">
        <v>45342</v>
      </c>
      <c r="D5" s="34" t="s">
        <v>13</v>
      </c>
      <c r="E5" s="52" t="s">
        <v>90</v>
      </c>
      <c r="F5" s="35">
        <v>141599</v>
      </c>
      <c r="G5" s="35">
        <v>14160</v>
      </c>
      <c r="H5" s="35">
        <f t="shared" si="1"/>
        <v>155759</v>
      </c>
      <c r="I5" s="36"/>
    </row>
    <row r="6" spans="1:9" ht="39.75" customHeight="1" x14ac:dyDescent="0.2">
      <c r="A6" s="33">
        <v>5</v>
      </c>
      <c r="B6" s="45" t="s">
        <v>59</v>
      </c>
      <c r="C6" s="43">
        <v>45342</v>
      </c>
      <c r="D6" s="34" t="s">
        <v>13</v>
      </c>
      <c r="E6" s="52" t="s">
        <v>90</v>
      </c>
      <c r="F6" s="35">
        <v>67218</v>
      </c>
      <c r="G6" s="35">
        <v>5377</v>
      </c>
      <c r="H6" s="35">
        <f t="shared" si="1"/>
        <v>72595</v>
      </c>
      <c r="I6" s="36"/>
    </row>
    <row r="7" spans="1:9" ht="39.75" customHeight="1" x14ac:dyDescent="0.2">
      <c r="A7" s="33">
        <v>6</v>
      </c>
      <c r="B7" s="45" t="s">
        <v>60</v>
      </c>
      <c r="C7" s="43">
        <v>45342</v>
      </c>
      <c r="D7" s="34" t="s">
        <v>13</v>
      </c>
      <c r="E7" s="52" t="s">
        <v>91</v>
      </c>
      <c r="F7" s="35">
        <v>72188</v>
      </c>
      <c r="G7" s="35">
        <v>5775</v>
      </c>
      <c r="H7" s="35">
        <f t="shared" si="1"/>
        <v>77963</v>
      </c>
      <c r="I7" s="36"/>
    </row>
    <row r="8" spans="1:9" ht="39.75" customHeight="1" x14ac:dyDescent="0.2">
      <c r="A8" s="33">
        <v>7</v>
      </c>
      <c r="B8" s="45" t="s">
        <v>61</v>
      </c>
      <c r="C8" s="43">
        <v>45342</v>
      </c>
      <c r="D8" s="34" t="s">
        <v>15</v>
      </c>
      <c r="E8" s="52" t="s">
        <v>90</v>
      </c>
      <c r="F8" s="35">
        <v>172735</v>
      </c>
      <c r="G8" s="35">
        <v>13819</v>
      </c>
      <c r="H8" s="35">
        <f t="shared" si="1"/>
        <v>186554</v>
      </c>
      <c r="I8" s="36"/>
    </row>
    <row r="9" spans="1:9" ht="39.75" customHeight="1" x14ac:dyDescent="0.2">
      <c r="A9" s="33">
        <v>8</v>
      </c>
      <c r="B9" s="45" t="s">
        <v>62</v>
      </c>
      <c r="C9" s="43">
        <v>45342</v>
      </c>
      <c r="D9" s="34" t="s">
        <v>15</v>
      </c>
      <c r="E9" s="52" t="s">
        <v>91</v>
      </c>
      <c r="F9" s="35">
        <v>205136</v>
      </c>
      <c r="G9" s="35">
        <v>16411</v>
      </c>
      <c r="H9" s="35">
        <f t="shared" si="1"/>
        <v>221547</v>
      </c>
      <c r="I9" s="36"/>
    </row>
    <row r="10" spans="1:9" ht="39.75" customHeight="1" x14ac:dyDescent="0.2">
      <c r="A10" s="33">
        <v>9</v>
      </c>
      <c r="B10" s="45" t="s">
        <v>63</v>
      </c>
      <c r="C10" s="43">
        <v>45342</v>
      </c>
      <c r="D10" s="34" t="s">
        <v>15</v>
      </c>
      <c r="E10" s="52" t="s">
        <v>90</v>
      </c>
      <c r="F10" s="35">
        <v>200512</v>
      </c>
      <c r="G10" s="35">
        <v>20051</v>
      </c>
      <c r="H10" s="35">
        <f t="shared" si="1"/>
        <v>220563</v>
      </c>
      <c r="I10" s="36"/>
    </row>
    <row r="11" spans="1:9" ht="39.75" customHeight="1" x14ac:dyDescent="0.2">
      <c r="A11" s="33">
        <v>10</v>
      </c>
      <c r="B11" s="45" t="s">
        <v>64</v>
      </c>
      <c r="C11" s="43">
        <v>45342</v>
      </c>
      <c r="D11" s="34" t="s">
        <v>14</v>
      </c>
      <c r="E11" s="52" t="s">
        <v>91</v>
      </c>
      <c r="F11" s="35">
        <v>1569887</v>
      </c>
      <c r="G11" s="35">
        <v>125591</v>
      </c>
      <c r="H11" s="35">
        <f t="shared" si="1"/>
        <v>1695478</v>
      </c>
      <c r="I11" s="36"/>
    </row>
    <row r="12" spans="1:9" ht="39.75" customHeight="1" x14ac:dyDescent="0.2">
      <c r="A12" s="33">
        <v>11</v>
      </c>
      <c r="B12" s="45" t="s">
        <v>65</v>
      </c>
      <c r="C12" s="43">
        <v>45342</v>
      </c>
      <c r="D12" s="34" t="s">
        <v>14</v>
      </c>
      <c r="E12" s="52" t="s">
        <v>90</v>
      </c>
      <c r="F12" s="35">
        <v>856876</v>
      </c>
      <c r="G12" s="35">
        <v>85688</v>
      </c>
      <c r="H12" s="35">
        <f t="shared" si="1"/>
        <v>942564</v>
      </c>
      <c r="I12" s="36"/>
    </row>
    <row r="13" spans="1:9" ht="39.75" customHeight="1" x14ac:dyDescent="0.2">
      <c r="A13" s="33">
        <v>12</v>
      </c>
      <c r="B13" s="45" t="s">
        <v>66</v>
      </c>
      <c r="C13" s="43">
        <v>45342</v>
      </c>
      <c r="D13" s="34" t="s">
        <v>14</v>
      </c>
      <c r="E13" s="52" t="s">
        <v>90</v>
      </c>
      <c r="F13" s="35">
        <v>403419</v>
      </c>
      <c r="G13" s="35">
        <v>32274</v>
      </c>
      <c r="H13" s="35">
        <f t="shared" si="1"/>
        <v>435693</v>
      </c>
      <c r="I13" s="36"/>
    </row>
    <row r="14" spans="1:9" ht="39.75" customHeight="1" x14ac:dyDescent="0.2">
      <c r="A14" s="33">
        <v>13</v>
      </c>
      <c r="B14" s="45" t="s">
        <v>67</v>
      </c>
      <c r="C14" s="43">
        <v>45342</v>
      </c>
      <c r="D14" s="34" t="s">
        <v>19</v>
      </c>
      <c r="E14" s="52" t="s">
        <v>91</v>
      </c>
      <c r="F14" s="35">
        <v>389519</v>
      </c>
      <c r="G14" s="35">
        <v>31162</v>
      </c>
      <c r="H14" s="35">
        <f t="shared" si="1"/>
        <v>420681</v>
      </c>
      <c r="I14" s="36"/>
    </row>
    <row r="15" spans="1:9" ht="39.75" customHeight="1" x14ac:dyDescent="0.2">
      <c r="A15" s="33">
        <v>14</v>
      </c>
      <c r="B15" s="45" t="s">
        <v>68</v>
      </c>
      <c r="C15" s="43">
        <v>45342</v>
      </c>
      <c r="D15" s="34" t="s">
        <v>19</v>
      </c>
      <c r="E15" s="52" t="s">
        <v>90</v>
      </c>
      <c r="F15" s="35">
        <v>1051885</v>
      </c>
      <c r="G15" s="35">
        <v>105189</v>
      </c>
      <c r="H15" s="35">
        <f t="shared" si="1"/>
        <v>1157074</v>
      </c>
      <c r="I15" s="36"/>
    </row>
    <row r="16" spans="1:9" ht="39.75" customHeight="1" x14ac:dyDescent="0.2">
      <c r="A16" s="33">
        <v>15</v>
      </c>
      <c r="B16" s="45" t="s">
        <v>69</v>
      </c>
      <c r="C16" s="43">
        <v>45342</v>
      </c>
      <c r="D16" s="34" t="s">
        <v>19</v>
      </c>
      <c r="E16" s="52" t="s">
        <v>90</v>
      </c>
      <c r="F16" s="35">
        <v>976443</v>
      </c>
      <c r="G16" s="35">
        <v>78115</v>
      </c>
      <c r="H16" s="35">
        <f t="shared" si="1"/>
        <v>1054558</v>
      </c>
      <c r="I16" s="36"/>
    </row>
    <row r="17" spans="1:9" ht="39.75" customHeight="1" x14ac:dyDescent="0.2">
      <c r="A17" s="33">
        <v>16</v>
      </c>
      <c r="B17" s="45" t="s">
        <v>70</v>
      </c>
      <c r="C17" s="43">
        <v>45342</v>
      </c>
      <c r="D17" s="34" t="s">
        <v>17</v>
      </c>
      <c r="E17" s="52" t="s">
        <v>90</v>
      </c>
      <c r="F17" s="35">
        <v>980306</v>
      </c>
      <c r="G17" s="35">
        <v>98031</v>
      </c>
      <c r="H17" s="35">
        <f t="shared" si="1"/>
        <v>1078337</v>
      </c>
      <c r="I17" s="36"/>
    </row>
    <row r="18" spans="1:9" ht="39.75" customHeight="1" x14ac:dyDescent="0.2">
      <c r="A18" s="33">
        <v>17</v>
      </c>
      <c r="B18" s="45" t="s">
        <v>71</v>
      </c>
      <c r="C18" s="43">
        <v>45342</v>
      </c>
      <c r="D18" s="34" t="s">
        <v>17</v>
      </c>
      <c r="E18" s="52" t="s">
        <v>90</v>
      </c>
      <c r="F18" s="35">
        <v>587572</v>
      </c>
      <c r="G18" s="35">
        <v>47006</v>
      </c>
      <c r="H18" s="35">
        <f t="shared" si="1"/>
        <v>634578</v>
      </c>
      <c r="I18" s="36"/>
    </row>
    <row r="19" spans="1:9" ht="39.75" customHeight="1" x14ac:dyDescent="0.2">
      <c r="A19" s="33">
        <v>18</v>
      </c>
      <c r="B19" s="45" t="s">
        <v>72</v>
      </c>
      <c r="C19" s="43">
        <v>45342</v>
      </c>
      <c r="D19" s="34" t="s">
        <v>17</v>
      </c>
      <c r="E19" s="52" t="s">
        <v>91</v>
      </c>
      <c r="F19" s="35">
        <v>2993242</v>
      </c>
      <c r="G19" s="35">
        <v>239459</v>
      </c>
      <c r="H19" s="35">
        <f t="shared" si="1"/>
        <v>3232701</v>
      </c>
      <c r="I19" s="36"/>
    </row>
    <row r="20" spans="1:9" ht="39.75" customHeight="1" x14ac:dyDescent="0.2">
      <c r="A20" s="33">
        <v>19</v>
      </c>
      <c r="B20" s="45" t="s">
        <v>73</v>
      </c>
      <c r="C20" s="43">
        <v>45342</v>
      </c>
      <c r="D20" s="34" t="s">
        <v>18</v>
      </c>
      <c r="E20" s="52" t="s">
        <v>90</v>
      </c>
      <c r="F20" s="35">
        <v>613299</v>
      </c>
      <c r="G20" s="35">
        <v>61330</v>
      </c>
      <c r="H20" s="35">
        <f t="shared" si="1"/>
        <v>674629</v>
      </c>
      <c r="I20" s="36"/>
    </row>
    <row r="21" spans="1:9" ht="39.75" customHeight="1" x14ac:dyDescent="0.2">
      <c r="A21" s="33">
        <v>20</v>
      </c>
      <c r="B21" s="45" t="s">
        <v>74</v>
      </c>
      <c r="C21" s="43">
        <v>45342</v>
      </c>
      <c r="D21" s="34" t="s">
        <v>18</v>
      </c>
      <c r="E21" s="52" t="s">
        <v>90</v>
      </c>
      <c r="F21" s="35">
        <v>501234</v>
      </c>
      <c r="G21" s="35">
        <v>40099</v>
      </c>
      <c r="H21" s="35">
        <f t="shared" si="1"/>
        <v>541333</v>
      </c>
      <c r="I21" s="36"/>
    </row>
    <row r="22" spans="1:9" ht="39.75" customHeight="1" x14ac:dyDescent="0.2">
      <c r="A22" s="33">
        <v>21</v>
      </c>
      <c r="B22" s="45" t="s">
        <v>75</v>
      </c>
      <c r="C22" s="43">
        <v>45342</v>
      </c>
      <c r="D22" s="34" t="s">
        <v>18</v>
      </c>
      <c r="E22" s="52" t="s">
        <v>91</v>
      </c>
      <c r="F22" s="35">
        <v>185183</v>
      </c>
      <c r="G22" s="35">
        <v>14815</v>
      </c>
      <c r="H22" s="35">
        <f t="shared" si="1"/>
        <v>199998</v>
      </c>
      <c r="I22" s="36"/>
    </row>
    <row r="23" spans="1:9" ht="39.75" customHeight="1" x14ac:dyDescent="0.2">
      <c r="A23" s="33">
        <v>22</v>
      </c>
      <c r="B23" s="45" t="s">
        <v>76</v>
      </c>
      <c r="C23" s="43">
        <v>45342</v>
      </c>
      <c r="D23" s="34" t="s">
        <v>20</v>
      </c>
      <c r="E23" s="52" t="s">
        <v>91</v>
      </c>
      <c r="F23" s="35">
        <v>399831</v>
      </c>
      <c r="G23" s="35">
        <v>31986</v>
      </c>
      <c r="H23" s="35">
        <f t="shared" si="1"/>
        <v>431817</v>
      </c>
      <c r="I23" s="36"/>
    </row>
    <row r="24" spans="1:9" ht="39.75" customHeight="1" x14ac:dyDescent="0.2">
      <c r="A24" s="33">
        <v>23</v>
      </c>
      <c r="B24" s="45" t="s">
        <v>77</v>
      </c>
      <c r="C24" s="43">
        <v>45342</v>
      </c>
      <c r="D24" s="34" t="s">
        <v>20</v>
      </c>
      <c r="E24" s="52" t="s">
        <v>90</v>
      </c>
      <c r="F24" s="35">
        <v>1211349</v>
      </c>
      <c r="G24" s="35">
        <v>121135</v>
      </c>
      <c r="H24" s="35">
        <f t="shared" si="1"/>
        <v>1332484</v>
      </c>
      <c r="I24" s="36"/>
    </row>
    <row r="25" spans="1:9" ht="39.75" customHeight="1" x14ac:dyDescent="0.2">
      <c r="A25" s="33">
        <v>24</v>
      </c>
      <c r="B25" s="45" t="s">
        <v>78</v>
      </c>
      <c r="C25" s="43">
        <v>45342</v>
      </c>
      <c r="D25" s="34" t="s">
        <v>20</v>
      </c>
      <c r="E25" s="52" t="s">
        <v>90</v>
      </c>
      <c r="F25" s="35">
        <v>989497</v>
      </c>
      <c r="G25" s="35">
        <v>79160</v>
      </c>
      <c r="H25" s="35">
        <f t="shared" si="1"/>
        <v>1068657</v>
      </c>
      <c r="I25" s="36"/>
    </row>
    <row r="26" spans="1:9" ht="39.75" customHeight="1" x14ac:dyDescent="0.2">
      <c r="A26" s="33">
        <v>25</v>
      </c>
      <c r="B26" s="45" t="s">
        <v>79</v>
      </c>
      <c r="C26" s="43">
        <v>45342</v>
      </c>
      <c r="D26" s="34" t="s">
        <v>21</v>
      </c>
      <c r="E26" s="52" t="s">
        <v>90</v>
      </c>
      <c r="F26" s="35">
        <v>917209</v>
      </c>
      <c r="G26" s="35">
        <v>91721</v>
      </c>
      <c r="H26" s="35">
        <f t="shared" si="1"/>
        <v>1008930</v>
      </c>
      <c r="I26" s="36"/>
    </row>
    <row r="27" spans="1:9" ht="39.75" customHeight="1" x14ac:dyDescent="0.2">
      <c r="A27" s="33">
        <v>26</v>
      </c>
      <c r="B27" s="45" t="s">
        <v>80</v>
      </c>
      <c r="C27" s="43">
        <v>45342</v>
      </c>
      <c r="D27" s="34" t="s">
        <v>21</v>
      </c>
      <c r="E27" s="52" t="s">
        <v>90</v>
      </c>
      <c r="F27" s="35">
        <v>651989</v>
      </c>
      <c r="G27" s="35">
        <v>52159</v>
      </c>
      <c r="H27" s="35">
        <f t="shared" si="1"/>
        <v>704148</v>
      </c>
      <c r="I27" s="36"/>
    </row>
    <row r="28" spans="1:9" ht="39.75" customHeight="1" x14ac:dyDescent="0.2">
      <c r="A28" s="33">
        <v>27</v>
      </c>
      <c r="B28" s="45" t="s">
        <v>81</v>
      </c>
      <c r="C28" s="43">
        <v>45342</v>
      </c>
      <c r="D28" s="34" t="s">
        <v>21</v>
      </c>
      <c r="E28" s="52" t="s">
        <v>91</v>
      </c>
      <c r="F28" s="35">
        <v>1686519</v>
      </c>
      <c r="G28" s="35">
        <v>134922</v>
      </c>
      <c r="H28" s="35">
        <f t="shared" si="1"/>
        <v>1821441</v>
      </c>
      <c r="I28" s="36"/>
    </row>
    <row r="29" spans="1:9" ht="39.75" customHeight="1" x14ac:dyDescent="0.2">
      <c r="A29" s="33">
        <v>28</v>
      </c>
      <c r="B29" s="45" t="s">
        <v>82</v>
      </c>
      <c r="C29" s="43">
        <v>45342</v>
      </c>
      <c r="D29" s="34" t="s">
        <v>16</v>
      </c>
      <c r="E29" s="52" t="s">
        <v>90</v>
      </c>
      <c r="F29" s="35">
        <v>117429</v>
      </c>
      <c r="G29" s="35">
        <v>11743</v>
      </c>
      <c r="H29" s="35">
        <f t="shared" si="1"/>
        <v>129172</v>
      </c>
      <c r="I29" s="36"/>
    </row>
    <row r="30" spans="1:9" ht="39.75" customHeight="1" x14ac:dyDescent="0.2">
      <c r="A30" s="33">
        <v>29</v>
      </c>
      <c r="B30" s="45" t="s">
        <v>83</v>
      </c>
      <c r="C30" s="43">
        <v>45342</v>
      </c>
      <c r="D30" s="34" t="s">
        <v>16</v>
      </c>
      <c r="E30" s="52" t="s">
        <v>90</v>
      </c>
      <c r="F30" s="35">
        <v>112517</v>
      </c>
      <c r="G30" s="35">
        <v>9001</v>
      </c>
      <c r="H30" s="35">
        <f t="shared" si="1"/>
        <v>121518</v>
      </c>
      <c r="I30" s="36"/>
    </row>
    <row r="31" spans="1:9" ht="39.75" customHeight="1" x14ac:dyDescent="0.2">
      <c r="A31" s="33">
        <v>30</v>
      </c>
      <c r="B31" s="45" t="s">
        <v>84</v>
      </c>
      <c r="C31" s="43">
        <v>45342</v>
      </c>
      <c r="D31" s="34" t="s">
        <v>16</v>
      </c>
      <c r="E31" s="52" t="s">
        <v>91</v>
      </c>
      <c r="F31" s="35">
        <v>116089</v>
      </c>
      <c r="G31" s="35">
        <v>9287</v>
      </c>
      <c r="H31" s="35">
        <f t="shared" si="1"/>
        <v>125376</v>
      </c>
      <c r="I31" s="36"/>
    </row>
    <row r="32" spans="1:9" ht="39.75" customHeight="1" x14ac:dyDescent="0.2">
      <c r="A32" s="33">
        <v>31</v>
      </c>
      <c r="B32" s="45" t="s">
        <v>85</v>
      </c>
      <c r="C32" s="43">
        <v>45342</v>
      </c>
      <c r="D32" s="34" t="s">
        <v>22</v>
      </c>
      <c r="E32" s="52" t="s">
        <v>90</v>
      </c>
      <c r="F32" s="35">
        <v>1206543</v>
      </c>
      <c r="G32" s="35">
        <v>96523</v>
      </c>
      <c r="H32" s="35">
        <f t="shared" si="1"/>
        <v>1303066</v>
      </c>
      <c r="I32" s="36"/>
    </row>
    <row r="33" spans="1:9" ht="39.75" customHeight="1" x14ac:dyDescent="0.2">
      <c r="A33" s="33">
        <v>32</v>
      </c>
      <c r="B33" s="45" t="s">
        <v>86</v>
      </c>
      <c r="C33" s="43">
        <v>45342</v>
      </c>
      <c r="D33" s="34" t="s">
        <v>22</v>
      </c>
      <c r="E33" s="52" t="s">
        <v>91</v>
      </c>
      <c r="F33" s="35">
        <v>1472611</v>
      </c>
      <c r="G33" s="35">
        <v>117809</v>
      </c>
      <c r="H33" s="35">
        <f t="shared" si="1"/>
        <v>1590420</v>
      </c>
      <c r="I33" s="36"/>
    </row>
    <row r="34" spans="1:9" ht="39.75" customHeight="1" x14ac:dyDescent="0.2">
      <c r="A34" s="33">
        <v>33</v>
      </c>
      <c r="B34" s="45" t="s">
        <v>87</v>
      </c>
      <c r="C34" s="43">
        <v>45342</v>
      </c>
      <c r="D34" s="34" t="s">
        <v>22</v>
      </c>
      <c r="E34" s="52" t="s">
        <v>90</v>
      </c>
      <c r="F34" s="35">
        <v>1788919</v>
      </c>
      <c r="G34" s="35">
        <v>178892</v>
      </c>
      <c r="H34" s="35">
        <f t="shared" si="1"/>
        <v>1967811</v>
      </c>
      <c r="I34" s="36"/>
    </row>
    <row r="35" spans="1:9" ht="39.75" customHeight="1" x14ac:dyDescent="0.2">
      <c r="A35" s="33">
        <v>34</v>
      </c>
      <c r="B35" s="45" t="s">
        <v>88</v>
      </c>
      <c r="C35" s="43">
        <v>45342</v>
      </c>
      <c r="D35" s="34" t="s">
        <v>33</v>
      </c>
      <c r="E35" s="52" t="s">
        <v>91</v>
      </c>
      <c r="F35" s="35">
        <v>527382</v>
      </c>
      <c r="G35" s="35">
        <v>42191</v>
      </c>
      <c r="H35" s="35">
        <f t="shared" si="0"/>
        <v>569573</v>
      </c>
      <c r="I35" s="36"/>
    </row>
    <row r="36" spans="1:9" ht="39.75" customHeight="1" x14ac:dyDescent="0.2">
      <c r="A36" s="33">
        <v>35</v>
      </c>
      <c r="B36" s="45" t="s">
        <v>89</v>
      </c>
      <c r="C36" s="43">
        <v>45342</v>
      </c>
      <c r="D36" s="34" t="s">
        <v>33</v>
      </c>
      <c r="E36" s="52" t="s">
        <v>90</v>
      </c>
      <c r="F36" s="35">
        <v>586137</v>
      </c>
      <c r="G36" s="35">
        <v>46891</v>
      </c>
      <c r="H36" s="35">
        <f t="shared" si="0"/>
        <v>633028</v>
      </c>
      <c r="I36" s="36"/>
    </row>
    <row r="37" spans="1:9" ht="39.75" customHeight="1" x14ac:dyDescent="0.2">
      <c r="A37" s="33">
        <v>36</v>
      </c>
      <c r="B37" s="45" t="s">
        <v>96</v>
      </c>
      <c r="C37" s="43">
        <v>45328</v>
      </c>
      <c r="D37" s="34" t="s">
        <v>20</v>
      </c>
      <c r="E37" s="52" t="s">
        <v>92</v>
      </c>
      <c r="F37" s="35">
        <v>92269</v>
      </c>
      <c r="G37" s="35">
        <v>9227</v>
      </c>
      <c r="H37" s="35">
        <f t="shared" si="0"/>
        <v>101496</v>
      </c>
      <c r="I37" s="36"/>
    </row>
    <row r="38" spans="1:9" ht="39.75" customHeight="1" x14ac:dyDescent="0.2">
      <c r="A38" s="33">
        <v>37</v>
      </c>
      <c r="B38" s="45" t="s">
        <v>97</v>
      </c>
      <c r="C38" s="43">
        <v>45330</v>
      </c>
      <c r="D38" s="34" t="s">
        <v>13</v>
      </c>
      <c r="E38" s="52" t="s">
        <v>93</v>
      </c>
      <c r="F38" s="35">
        <v>671353</v>
      </c>
      <c r="G38" s="35">
        <v>67135</v>
      </c>
      <c r="H38" s="35">
        <f t="shared" si="0"/>
        <v>738488</v>
      </c>
      <c r="I38" s="36"/>
    </row>
    <row r="39" spans="1:9" ht="39.75" customHeight="1" x14ac:dyDescent="0.2">
      <c r="A39" s="33">
        <v>38</v>
      </c>
      <c r="B39" s="45" t="s">
        <v>98</v>
      </c>
      <c r="C39" s="43">
        <v>45336</v>
      </c>
      <c r="D39" s="34" t="s">
        <v>13</v>
      </c>
      <c r="E39" s="52" t="s">
        <v>94</v>
      </c>
      <c r="F39" s="35">
        <v>55529</v>
      </c>
      <c r="G39" s="35">
        <v>4442</v>
      </c>
      <c r="H39" s="35">
        <f t="shared" si="0"/>
        <v>59971</v>
      </c>
      <c r="I39" s="36"/>
    </row>
    <row r="40" spans="1:9" ht="39.75" customHeight="1" x14ac:dyDescent="0.2">
      <c r="A40" s="33">
        <v>39</v>
      </c>
      <c r="B40" s="45" t="s">
        <v>99</v>
      </c>
      <c r="C40" s="43">
        <v>45336</v>
      </c>
      <c r="D40" s="34" t="s">
        <v>14</v>
      </c>
      <c r="E40" s="52" t="s">
        <v>93</v>
      </c>
      <c r="F40" s="35">
        <v>362282</v>
      </c>
      <c r="G40" s="35">
        <v>36228</v>
      </c>
      <c r="H40" s="35">
        <f t="shared" si="0"/>
        <v>398510</v>
      </c>
      <c r="I40" s="36"/>
    </row>
    <row r="41" spans="1:9" ht="39.75" customHeight="1" x14ac:dyDescent="0.2">
      <c r="A41" s="33">
        <v>40</v>
      </c>
      <c r="B41" s="45" t="s">
        <v>100</v>
      </c>
      <c r="C41" s="43">
        <v>45337</v>
      </c>
      <c r="D41" s="34" t="s">
        <v>21</v>
      </c>
      <c r="E41" s="52" t="s">
        <v>93</v>
      </c>
      <c r="F41" s="35">
        <v>389197</v>
      </c>
      <c r="G41" s="35">
        <v>38920</v>
      </c>
      <c r="H41" s="35">
        <f t="shared" si="0"/>
        <v>428117</v>
      </c>
      <c r="I41" s="36"/>
    </row>
    <row r="42" spans="1:9" ht="39.75" customHeight="1" x14ac:dyDescent="0.2">
      <c r="A42" s="33">
        <v>41</v>
      </c>
      <c r="B42" s="45" t="s">
        <v>101</v>
      </c>
      <c r="C42" s="43">
        <v>45337</v>
      </c>
      <c r="D42" s="34" t="s">
        <v>14</v>
      </c>
      <c r="E42" s="52" t="s">
        <v>94</v>
      </c>
      <c r="F42" s="35">
        <v>1207605</v>
      </c>
      <c r="G42" s="35">
        <v>96608</v>
      </c>
      <c r="H42" s="35">
        <f t="shared" si="0"/>
        <v>1304213</v>
      </c>
      <c r="I42" s="36"/>
    </row>
    <row r="43" spans="1:9" ht="39.75" customHeight="1" x14ac:dyDescent="0.2">
      <c r="A43" s="33">
        <v>42</v>
      </c>
      <c r="B43" s="45" t="s">
        <v>102</v>
      </c>
      <c r="C43" s="43">
        <v>45337</v>
      </c>
      <c r="D43" s="34" t="s">
        <v>16</v>
      </c>
      <c r="E43" s="52" t="s">
        <v>94</v>
      </c>
      <c r="F43" s="35">
        <v>89300</v>
      </c>
      <c r="G43" s="35">
        <v>7144</v>
      </c>
      <c r="H43" s="35">
        <f t="shared" si="0"/>
        <v>96444</v>
      </c>
      <c r="I43" s="36"/>
    </row>
    <row r="44" spans="1:9" ht="39.75" customHeight="1" x14ac:dyDescent="0.2">
      <c r="A44" s="33">
        <v>43</v>
      </c>
      <c r="B44" s="45" t="s">
        <v>103</v>
      </c>
      <c r="C44" s="43">
        <v>45338</v>
      </c>
      <c r="D44" s="34" t="s">
        <v>19</v>
      </c>
      <c r="E44" s="52" t="s">
        <v>93</v>
      </c>
      <c r="F44" s="35">
        <v>89889</v>
      </c>
      <c r="G44" s="35">
        <v>8989</v>
      </c>
      <c r="H44" s="35">
        <f t="shared" si="0"/>
        <v>98878</v>
      </c>
      <c r="I44" s="36"/>
    </row>
    <row r="45" spans="1:9" ht="39.75" customHeight="1" x14ac:dyDescent="0.2">
      <c r="A45" s="33">
        <v>44</v>
      </c>
      <c r="B45" s="45" t="s">
        <v>104</v>
      </c>
      <c r="C45" s="43">
        <v>45338</v>
      </c>
      <c r="D45" s="34" t="s">
        <v>18</v>
      </c>
      <c r="E45" s="52" t="s">
        <v>94</v>
      </c>
      <c r="F45" s="35">
        <v>142449</v>
      </c>
      <c r="G45" s="35">
        <v>11396</v>
      </c>
      <c r="H45" s="35">
        <f t="shared" si="0"/>
        <v>153845</v>
      </c>
      <c r="I45" s="36"/>
    </row>
    <row r="46" spans="1:9" ht="39.75" customHeight="1" x14ac:dyDescent="0.2">
      <c r="A46" s="33">
        <v>45</v>
      </c>
      <c r="B46" s="45" t="s">
        <v>105</v>
      </c>
      <c r="C46" s="43">
        <v>45338</v>
      </c>
      <c r="D46" s="34" t="s">
        <v>21</v>
      </c>
      <c r="E46" s="52" t="s">
        <v>94</v>
      </c>
      <c r="F46" s="35">
        <v>1297322</v>
      </c>
      <c r="G46" s="35">
        <v>103786</v>
      </c>
      <c r="H46" s="35">
        <f t="shared" ref="H46:H50" si="2">+F46+G46</f>
        <v>1401108</v>
      </c>
      <c r="I46" s="36"/>
    </row>
    <row r="47" spans="1:9" ht="39.75" customHeight="1" x14ac:dyDescent="0.2">
      <c r="A47" s="33">
        <v>46</v>
      </c>
      <c r="B47" s="45" t="s">
        <v>106</v>
      </c>
      <c r="C47" s="43">
        <v>45338</v>
      </c>
      <c r="D47" s="34" t="s">
        <v>33</v>
      </c>
      <c r="E47" s="52" t="s">
        <v>94</v>
      </c>
      <c r="F47" s="35">
        <v>405679</v>
      </c>
      <c r="G47" s="35">
        <v>32454</v>
      </c>
      <c r="H47" s="35">
        <f t="shared" si="2"/>
        <v>438133</v>
      </c>
      <c r="I47" s="36"/>
    </row>
    <row r="48" spans="1:9" ht="39.75" customHeight="1" x14ac:dyDescent="0.2">
      <c r="A48" s="33">
        <v>47</v>
      </c>
      <c r="B48" s="45" t="s">
        <v>107</v>
      </c>
      <c r="C48" s="43">
        <v>45338</v>
      </c>
      <c r="D48" s="34" t="s">
        <v>13</v>
      </c>
      <c r="E48" s="52" t="s">
        <v>93</v>
      </c>
      <c r="F48" s="35">
        <v>16659</v>
      </c>
      <c r="G48" s="35">
        <v>1666</v>
      </c>
      <c r="H48" s="35">
        <f t="shared" si="2"/>
        <v>18325</v>
      </c>
      <c r="I48" s="36"/>
    </row>
    <row r="49" spans="1:9" ht="39.75" customHeight="1" x14ac:dyDescent="0.2">
      <c r="A49" s="33">
        <v>48</v>
      </c>
      <c r="B49" s="45" t="s">
        <v>108</v>
      </c>
      <c r="C49" s="43">
        <v>45338</v>
      </c>
      <c r="D49" s="34" t="s">
        <v>22</v>
      </c>
      <c r="E49" s="52" t="s">
        <v>93</v>
      </c>
      <c r="F49" s="35">
        <v>339833</v>
      </c>
      <c r="G49" s="35">
        <v>33983</v>
      </c>
      <c r="H49" s="35">
        <f t="shared" si="2"/>
        <v>373816</v>
      </c>
      <c r="I49" s="36"/>
    </row>
    <row r="50" spans="1:9" ht="39.75" customHeight="1" x14ac:dyDescent="0.2">
      <c r="A50" s="33">
        <v>49</v>
      </c>
      <c r="B50" s="45" t="s">
        <v>109</v>
      </c>
      <c r="C50" s="43">
        <v>45338</v>
      </c>
      <c r="D50" s="34" t="s">
        <v>33</v>
      </c>
      <c r="E50" s="52" t="s">
        <v>93</v>
      </c>
      <c r="F50" s="35">
        <v>121704</v>
      </c>
      <c r="G50" s="35">
        <v>12170</v>
      </c>
      <c r="H50" s="35">
        <f t="shared" si="2"/>
        <v>133874</v>
      </c>
      <c r="I50" s="36"/>
    </row>
    <row r="51" spans="1:9" ht="39.75" customHeight="1" x14ac:dyDescent="0.2">
      <c r="A51" s="33">
        <v>50</v>
      </c>
      <c r="B51" s="45" t="s">
        <v>110</v>
      </c>
      <c r="C51" s="43">
        <v>45338</v>
      </c>
      <c r="D51" s="34" t="s">
        <v>22</v>
      </c>
      <c r="E51" s="52" t="s">
        <v>94</v>
      </c>
      <c r="F51" s="35">
        <v>1132778</v>
      </c>
      <c r="G51" s="35">
        <v>90622</v>
      </c>
      <c r="H51" s="35">
        <f t="shared" si="0"/>
        <v>1223400</v>
      </c>
      <c r="I51" s="36"/>
    </row>
    <row r="52" spans="1:9" ht="39.75" customHeight="1" x14ac:dyDescent="0.2">
      <c r="A52" s="33">
        <v>51</v>
      </c>
      <c r="B52" s="45" t="s">
        <v>111</v>
      </c>
      <c r="C52" s="43">
        <v>45338</v>
      </c>
      <c r="D52" s="34" t="s">
        <v>18</v>
      </c>
      <c r="E52" s="52" t="s">
        <v>93</v>
      </c>
      <c r="F52" s="35">
        <v>42735</v>
      </c>
      <c r="G52" s="35">
        <v>4274</v>
      </c>
      <c r="H52" s="35">
        <f t="shared" si="0"/>
        <v>47009</v>
      </c>
      <c r="I52" s="36"/>
    </row>
    <row r="53" spans="1:9" ht="39.75" customHeight="1" x14ac:dyDescent="0.2">
      <c r="A53" s="33">
        <v>52</v>
      </c>
      <c r="B53" s="45" t="s">
        <v>112</v>
      </c>
      <c r="C53" s="43">
        <v>45338</v>
      </c>
      <c r="D53" s="34" t="s">
        <v>17</v>
      </c>
      <c r="E53" s="52" t="s">
        <v>93</v>
      </c>
      <c r="F53" s="35">
        <v>690748</v>
      </c>
      <c r="G53" s="35">
        <v>69075</v>
      </c>
      <c r="H53" s="35">
        <f t="shared" si="0"/>
        <v>759823</v>
      </c>
      <c r="I53" s="36"/>
    </row>
    <row r="54" spans="1:9" ht="39.75" customHeight="1" x14ac:dyDescent="0.2">
      <c r="A54" s="33">
        <v>53</v>
      </c>
      <c r="B54" s="45" t="s">
        <v>113</v>
      </c>
      <c r="C54" s="43">
        <v>45341</v>
      </c>
      <c r="D54" s="34" t="s">
        <v>16</v>
      </c>
      <c r="E54" s="52" t="s">
        <v>93</v>
      </c>
      <c r="F54" s="35">
        <v>26790</v>
      </c>
      <c r="G54" s="35">
        <v>2679</v>
      </c>
      <c r="H54" s="35">
        <f t="shared" si="0"/>
        <v>29469</v>
      </c>
      <c r="I54" s="36"/>
    </row>
    <row r="55" spans="1:9" ht="39.75" customHeight="1" x14ac:dyDescent="0.2">
      <c r="A55" s="33">
        <v>54</v>
      </c>
      <c r="B55" s="45" t="s">
        <v>114</v>
      </c>
      <c r="C55" s="43">
        <v>45341</v>
      </c>
      <c r="D55" s="34" t="s">
        <v>20</v>
      </c>
      <c r="E55" s="52" t="s">
        <v>94</v>
      </c>
      <c r="F55" s="35">
        <v>307563</v>
      </c>
      <c r="G55" s="35">
        <v>24605</v>
      </c>
      <c r="H55" s="35">
        <f t="shared" si="0"/>
        <v>332168</v>
      </c>
      <c r="I55" s="36"/>
    </row>
    <row r="56" spans="1:9" ht="39.75" customHeight="1" x14ac:dyDescent="0.2">
      <c r="A56" s="33">
        <v>55</v>
      </c>
      <c r="B56" s="45" t="s">
        <v>115</v>
      </c>
      <c r="C56" s="43">
        <v>45341</v>
      </c>
      <c r="D56" s="34" t="s">
        <v>13</v>
      </c>
      <c r="E56" s="52" t="s">
        <v>94</v>
      </c>
      <c r="F56" s="35">
        <v>2237844</v>
      </c>
      <c r="G56" s="35">
        <v>179028</v>
      </c>
      <c r="H56" s="35">
        <f t="shared" si="0"/>
        <v>2416872</v>
      </c>
      <c r="I56" s="36"/>
    </row>
    <row r="57" spans="1:9" ht="39.75" customHeight="1" x14ac:dyDescent="0.2">
      <c r="A57" s="33">
        <v>56</v>
      </c>
      <c r="B57" s="45" t="s">
        <v>116</v>
      </c>
      <c r="C57" s="43">
        <v>45342</v>
      </c>
      <c r="D57" s="34" t="s">
        <v>17</v>
      </c>
      <c r="E57" s="52" t="s">
        <v>94</v>
      </c>
      <c r="F57" s="35">
        <v>2302494</v>
      </c>
      <c r="G57" s="35">
        <v>184200</v>
      </c>
      <c r="H57" s="35">
        <f t="shared" si="0"/>
        <v>2486694</v>
      </c>
      <c r="I57" s="36"/>
    </row>
    <row r="58" spans="1:9" ht="39.75" customHeight="1" x14ac:dyDescent="0.2">
      <c r="A58" s="33">
        <v>57</v>
      </c>
      <c r="B58" s="45" t="s">
        <v>117</v>
      </c>
      <c r="C58" s="43">
        <v>45342</v>
      </c>
      <c r="D58" s="34" t="s">
        <v>19</v>
      </c>
      <c r="E58" s="52" t="s">
        <v>94</v>
      </c>
      <c r="F58" s="35">
        <v>299630</v>
      </c>
      <c r="G58" s="35">
        <v>23970</v>
      </c>
      <c r="H58" s="35">
        <f t="shared" si="0"/>
        <v>323600</v>
      </c>
      <c r="I58" s="36"/>
    </row>
    <row r="59" spans="1:9" ht="39.75" customHeight="1" x14ac:dyDescent="0.2">
      <c r="A59" s="33">
        <v>58</v>
      </c>
      <c r="B59" s="45" t="s">
        <v>118</v>
      </c>
      <c r="C59" s="43">
        <v>45343</v>
      </c>
      <c r="D59" s="34" t="s">
        <v>15</v>
      </c>
      <c r="E59" s="52" t="s">
        <v>94</v>
      </c>
      <c r="F59" s="35">
        <v>157797</v>
      </c>
      <c r="G59" s="35">
        <v>12624</v>
      </c>
      <c r="H59" s="35">
        <f t="shared" si="0"/>
        <v>170421</v>
      </c>
      <c r="I59" s="36"/>
    </row>
    <row r="60" spans="1:9" ht="39.75" customHeight="1" x14ac:dyDescent="0.2">
      <c r="A60" s="33">
        <v>59</v>
      </c>
      <c r="B60" s="45" t="s">
        <v>119</v>
      </c>
      <c r="C60" s="43">
        <v>45343</v>
      </c>
      <c r="D60" s="34" t="s">
        <v>15</v>
      </c>
      <c r="E60" s="52" t="s">
        <v>93</v>
      </c>
      <c r="F60" s="35">
        <v>47339</v>
      </c>
      <c r="G60" s="35">
        <v>4734</v>
      </c>
      <c r="H60" s="35">
        <f t="shared" si="0"/>
        <v>52073</v>
      </c>
      <c r="I60" s="36"/>
    </row>
    <row r="61" spans="1:9" ht="39.75" customHeight="1" x14ac:dyDescent="0.2">
      <c r="A61" s="33">
        <v>60</v>
      </c>
      <c r="B61" s="45" t="s">
        <v>120</v>
      </c>
      <c r="C61" s="43">
        <v>45344</v>
      </c>
      <c r="D61" s="34" t="s">
        <v>13</v>
      </c>
      <c r="E61" s="52" t="s">
        <v>95</v>
      </c>
      <c r="F61" s="35">
        <v>3094920</v>
      </c>
      <c r="G61" s="35">
        <v>247593</v>
      </c>
      <c r="H61" s="35">
        <f t="shared" si="0"/>
        <v>3342513</v>
      </c>
      <c r="I61" s="36"/>
    </row>
    <row r="62" spans="1:9" ht="18.75" customHeight="1" x14ac:dyDescent="0.2">
      <c r="A62" s="37"/>
      <c r="B62" s="37"/>
      <c r="C62" s="39"/>
      <c r="D62" s="64" t="s">
        <v>28</v>
      </c>
      <c r="E62" s="65"/>
      <c r="F62" s="65"/>
      <c r="G62" s="66"/>
      <c r="H62" s="40">
        <f>SUM(H2:H61)</f>
        <v>48990712</v>
      </c>
      <c r="I62" s="38"/>
    </row>
    <row r="63" spans="1:9" ht="18.75" customHeight="1" x14ac:dyDescent="0.2">
      <c r="H63" s="32"/>
    </row>
    <row r="64" spans="1:9" ht="18.75" customHeight="1" x14ac:dyDescent="0.2">
      <c r="H64" s="32"/>
    </row>
    <row r="66" spans="6:7" ht="18.75" customHeight="1" x14ac:dyDescent="0.2">
      <c r="F66" s="44"/>
      <c r="G66" s="44"/>
    </row>
  </sheetData>
  <mergeCells count="1">
    <mergeCell ref="D62:G62"/>
  </mergeCells>
  <conditionalFormatting sqref="B1:B1048576">
    <cfRule type="duplicateValues" dxfId="1" priority="3"/>
  </conditionalFormatting>
  <conditionalFormatting sqref="B2:B61">
    <cfRule type="duplicateValues" dxfId="0" priority="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2025-09-12T04:25:20Z</dcterms:modified>
</cp:coreProperties>
</file>