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3\Q04.2023\"/>
    </mc:Choice>
  </mc:AlternateContent>
  <bookViews>
    <workbookView xWindow="0" yWindow="0" windowWidth="20490" windowHeight="7530" tabRatio="903"/>
  </bookViews>
  <sheets>
    <sheet name="5820" sheetId="1" r:id="rId1"/>
  </sheets>
  <definedNames>
    <definedName name="_xlnm._FilterDatabase" localSheetId="0" hidden="1">'5820'!$A$7:$Z$121</definedName>
    <definedName name="_xlnm.Print_Titles" localSheetId="0">'5820'!$1:$7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2" i="1" l="1"/>
  <c r="P120" i="1" l="1"/>
  <c r="P119" i="1"/>
  <c r="P118" i="1"/>
  <c r="P106" i="1"/>
  <c r="P105" i="1"/>
  <c r="P104" i="1"/>
  <c r="P98" i="1"/>
  <c r="P97" i="1"/>
  <c r="P96" i="1"/>
  <c r="P91" i="1"/>
  <c r="P90" i="1"/>
  <c r="P89" i="1"/>
  <c r="P83" i="1"/>
  <c r="P82" i="1"/>
  <c r="P81" i="1"/>
  <c r="P72" i="1"/>
  <c r="P70" i="1"/>
  <c r="P69" i="1"/>
  <c r="P59" i="1"/>
  <c r="P58" i="1"/>
  <c r="P57" i="1"/>
  <c r="P51" i="1"/>
  <c r="P50" i="1"/>
  <c r="P49" i="1"/>
  <c r="P42" i="1"/>
  <c r="P41" i="1"/>
  <c r="P39" i="1"/>
  <c r="P38" i="1"/>
  <c r="P27" i="1"/>
  <c r="P26" i="1"/>
  <c r="P25" i="1"/>
  <c r="P19" i="1"/>
  <c r="P18" i="1"/>
  <c r="P17" i="1"/>
  <c r="P16" i="1"/>
  <c r="P122" i="1" l="1"/>
  <c r="O22" i="1" l="1"/>
  <c r="L121" i="1"/>
  <c r="K121" i="1"/>
  <c r="L107" i="1"/>
  <c r="K107" i="1"/>
  <c r="L99" i="1"/>
  <c r="K99" i="1"/>
  <c r="L93" i="1"/>
  <c r="K93" i="1"/>
  <c r="L84" i="1"/>
  <c r="K84" i="1"/>
  <c r="L73" i="1"/>
  <c r="K73" i="1"/>
  <c r="L61" i="1"/>
  <c r="K61" i="1"/>
  <c r="L52" i="1"/>
  <c r="K52" i="1"/>
  <c r="L43" i="1"/>
  <c r="K43" i="1"/>
  <c r="L28" i="1"/>
  <c r="K28" i="1"/>
  <c r="L22" i="1"/>
  <c r="K22" i="1"/>
  <c r="L20" i="1"/>
  <c r="L122" i="1" s="1"/>
  <c r="K20" i="1"/>
  <c r="K122" i="1" s="1"/>
  <c r="M68" i="1"/>
  <c r="M80" i="1"/>
  <c r="M117" i="1"/>
  <c r="M15" i="1"/>
  <c r="M48" i="1"/>
  <c r="M67" i="1"/>
  <c r="M88" i="1"/>
  <c r="M95" i="1"/>
  <c r="M79" i="1"/>
  <c r="M37" i="1"/>
  <c r="M14" i="1"/>
  <c r="M56" i="1"/>
  <c r="M87" i="1"/>
  <c r="M47" i="1"/>
  <c r="M66" i="1"/>
  <c r="M116" i="1"/>
  <c r="M36" i="1"/>
  <c r="M102" i="1"/>
  <c r="M55" i="1"/>
  <c r="M24" i="1"/>
  <c r="M28" i="1" s="1"/>
  <c r="O28" i="1" s="1"/>
  <c r="M13" i="1"/>
  <c r="M115" i="1"/>
  <c r="M114" i="1"/>
  <c r="M113" i="1"/>
  <c r="M35" i="1"/>
  <c r="M34" i="1"/>
  <c r="M78" i="1"/>
  <c r="M65" i="1"/>
  <c r="M54" i="1"/>
  <c r="M77" i="1"/>
  <c r="M94" i="1"/>
  <c r="M99" i="1" s="1"/>
  <c r="O99" i="1" s="1"/>
  <c r="M12" i="1"/>
  <c r="M33" i="1"/>
  <c r="M32" i="1"/>
  <c r="M76" i="1"/>
  <c r="M86" i="1"/>
  <c r="M11" i="1"/>
  <c r="M46" i="1"/>
  <c r="M112" i="1"/>
  <c r="M31" i="1"/>
  <c r="M23" i="1"/>
  <c r="M75" i="1"/>
  <c r="M111" i="1"/>
  <c r="M10" i="1"/>
  <c r="M45" i="1"/>
  <c r="M64" i="1"/>
  <c r="M101" i="1"/>
  <c r="M100" i="1"/>
  <c r="M9" i="1"/>
  <c r="M30" i="1"/>
  <c r="M63" i="1"/>
  <c r="M110" i="1"/>
  <c r="M21" i="1"/>
  <c r="M22" i="1" s="1"/>
  <c r="M44" i="1"/>
  <c r="M52" i="1" s="1"/>
  <c r="O52" i="1" s="1"/>
  <c r="M109" i="1"/>
  <c r="M29" i="1"/>
  <c r="M43" i="1" s="1"/>
  <c r="O43" i="1" s="1"/>
  <c r="M62" i="1"/>
  <c r="M108" i="1"/>
  <c r="M53" i="1"/>
  <c r="M61" i="1" s="1"/>
  <c r="O61" i="1" s="1"/>
  <c r="M85" i="1"/>
  <c r="M93" i="1" s="1"/>
  <c r="O93" i="1" s="1"/>
  <c r="M8" i="1"/>
  <c r="M74" i="1"/>
  <c r="M121" i="1" l="1"/>
  <c r="O121" i="1" s="1"/>
  <c r="M84" i="1"/>
  <c r="O84" i="1" s="1"/>
  <c r="M107" i="1"/>
  <c r="O107" i="1" s="1"/>
  <c r="M73" i="1"/>
  <c r="O73" i="1" s="1"/>
  <c r="M20" i="1"/>
  <c r="M122" i="1" l="1"/>
  <c r="O122" i="1" s="1"/>
  <c r="O20" i="1"/>
  <c r="G6" i="1"/>
  <c r="F6" i="1"/>
</calcChain>
</file>

<file path=xl/sharedStrings.xml><?xml version="1.0" encoding="utf-8"?>
<sst xmlns="http://schemas.openxmlformats.org/spreadsheetml/2006/main" count="423" uniqueCount="60">
  <si>
    <t>Str Nm</t>
  </si>
  <si>
    <t>Ven cd</t>
  </si>
  <si>
    <t>Comp nm</t>
  </si>
  <si>
    <t>Fill-in dt</t>
  </si>
  <si>
    <t>Draft dt</t>
  </si>
  <si>
    <t>TAX_NO</t>
  </si>
  <si>
    <t>Invoice No</t>
  </si>
  <si>
    <t>Deduct nm</t>
  </si>
  <si>
    <t>Deduct cause</t>
  </si>
  <si>
    <t>Sply amt</t>
  </si>
  <si>
    <t>VAT</t>
  </si>
  <si>
    <t>TOT</t>
  </si>
  <si>
    <t>Str</t>
  </si>
  <si>
    <t>THONG BAO CHIET KHAU THANG</t>
  </si>
  <si>
    <t>SỐ DƯ CUỐI KÌ</t>
  </si>
  <si>
    <t xml:space="preserve"> </t>
  </si>
  <si>
    <t>3rd Floor, 469 Nguyen Huu Tho, Tan Hung Ward, District 7, Ho Chi Minh City</t>
  </si>
  <si>
    <t xml:space="preserve"> Tel: (08).3775.3232 – Website: www.lottemart.com.vn</t>
  </si>
  <si>
    <t>Code:</t>
  </si>
  <si>
    <t>Công ty CP Trung Tâm Thương Mại Lotte Việt Nam</t>
  </si>
  <si>
    <t>Người Lập</t>
  </si>
  <si>
    <t>Go Vap</t>
  </si>
  <si>
    <t>CONG TY TNHH MTV TM VA DV NGOC THOM</t>
  </si>
  <si>
    <t>1C23TNN</t>
  </si>
  <si>
    <t>Nam Sai Gon</t>
  </si>
  <si>
    <t>Nha trang</t>
  </si>
  <si>
    <t>Vung Tau</t>
  </si>
  <si>
    <t>West Lake</t>
  </si>
  <si>
    <t>Can Tho</t>
  </si>
  <si>
    <t>Phan Thiet</t>
  </si>
  <si>
    <t>Hanoi center</t>
  </si>
  <si>
    <t>Phu Tho</t>
  </si>
  <si>
    <t>Vinh</t>
  </si>
  <si>
    <t>Binh Duong</t>
  </si>
  <si>
    <t>Cau Giay</t>
  </si>
  <si>
    <t>231225-01011-1-0059</t>
  </si>
  <si>
    <t>hang tra lai</t>
  </si>
  <si>
    <t>Sampling services fee - Auto</t>
  </si>
  <si>
    <t>202312 Auto Deduct</t>
  </si>
  <si>
    <t>2023/12</t>
  </si>
  <si>
    <t>Basic discount - Auto</t>
  </si>
  <si>
    <t>Sale services fee - Auto</t>
  </si>
  <si>
    <t>Distribution Cost -Manual(8%)</t>
  </si>
  <si>
    <t>PHI VAN CHUYEN THANG 11.2023 - HANG LANH</t>
  </si>
  <si>
    <t>Anniversary Support fee - Manual(8%)</t>
  </si>
  <si>
    <t>PHI HO TRO SINH NHAT 2023</t>
  </si>
  <si>
    <t>01001 Total</t>
  </si>
  <si>
    <t>01002 Total</t>
  </si>
  <si>
    <t>01005 Total</t>
  </si>
  <si>
    <t>01006 Total</t>
  </si>
  <si>
    <t>01008 Total</t>
  </si>
  <si>
    <t>01009 Total</t>
  </si>
  <si>
    <t>01011 Total</t>
  </si>
  <si>
    <t>01012 Total</t>
  </si>
  <si>
    <t>01013 Total</t>
  </si>
  <si>
    <t>01014 Total</t>
  </si>
  <si>
    <t>01016 Total</t>
  </si>
  <si>
    <t>01017 Total</t>
  </si>
  <si>
    <t>Grand Total</t>
  </si>
  <si>
    <t>SỐ DƯ CÔNG NỢ ĐẾN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</si>
</sst>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yyyy\-mm\-dd"/>
    <numFmt numFmtId="167" formatCode="000000"/>
    <numFmt numFmtId="168" formatCode="00000"/>
    <numFmt numFmtId="169" formatCode="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0">
    <xf numFmtId="0" fontId="0" fillId="0" borderId="0" xfId="0"/>
    <xf numFmtId="166" fontId="0" fillId="0" borderId="0" xfId="0" applyNumberFormat="1"/>
    <xf numFmtId="167" fontId="0" fillId="0" borderId="0" xfId="0" applyNumberFormat="1"/>
    <xf numFmtId="0" fontId="0" fillId="0" borderId="0" xfId="0"/>
    <xf numFmtId="164" fontId="0" fillId="0" borderId="0" xfId="1" applyFont="1"/>
    <xf numFmtId="164" fontId="19" fillId="0" borderId="0" xfId="1" applyFont="1"/>
    <xf numFmtId="0" fontId="0" fillId="0" borderId="0" xfId="0"/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7" fontId="0" fillId="0" borderId="0" xfId="0" applyNumberFormat="1" applyAlignment="1">
      <alignment horizontal="centerContinuous" vertical="center"/>
    </xf>
    <xf numFmtId="0" fontId="20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167" fontId="21" fillId="0" borderId="0" xfId="0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centerContinuous" vertical="center"/>
    </xf>
    <xf numFmtId="165" fontId="21" fillId="0" borderId="0" xfId="1" applyNumberFormat="1" applyFont="1" applyAlignment="1">
      <alignment horizontal="centerContinuous" vertical="center"/>
    </xf>
    <xf numFmtId="165" fontId="22" fillId="0" borderId="0" xfId="1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left" vertical="center"/>
    </xf>
    <xf numFmtId="16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5" fontId="22" fillId="0" borderId="0" xfId="1" applyNumberFormat="1" applyFont="1" applyAlignment="1">
      <alignment horizontal="left" vertical="center"/>
    </xf>
    <xf numFmtId="0" fontId="18" fillId="0" borderId="0" xfId="0" applyFont="1" applyFill="1" applyBorder="1"/>
    <xf numFmtId="165" fontId="16" fillId="0" borderId="0" xfId="1" applyNumberFormat="1" applyFont="1"/>
    <xf numFmtId="165" fontId="18" fillId="0" borderId="0" xfId="0" applyNumberFormat="1" applyFont="1" applyFill="1" applyBorder="1"/>
    <xf numFmtId="168" fontId="18" fillId="0" borderId="0" xfId="0" applyNumberFormat="1" applyFont="1" applyFill="1" applyBorder="1" applyAlignment="1">
      <alignment horizontal="center"/>
    </xf>
    <xf numFmtId="167" fontId="18" fillId="0" borderId="0" xfId="0" applyNumberFormat="1" applyFont="1" applyFill="1" applyBorder="1"/>
    <xf numFmtId="166" fontId="18" fillId="0" borderId="0" xfId="0" applyNumberFormat="1" applyFont="1" applyFill="1" applyBorder="1"/>
    <xf numFmtId="164" fontId="18" fillId="0" borderId="0" xfId="1" applyFont="1" applyFill="1" applyBorder="1"/>
    <xf numFmtId="167" fontId="18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center"/>
    </xf>
    <xf numFmtId="165" fontId="18" fillId="0" borderId="0" xfId="1" applyNumberFormat="1" applyFont="1" applyFill="1" applyBorder="1"/>
    <xf numFmtId="3" fontId="18" fillId="0" borderId="0" xfId="0" applyNumberFormat="1" applyFont="1" applyFill="1" applyBorder="1"/>
    <xf numFmtId="168" fontId="16" fillId="33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67" fontId="16" fillId="33" borderId="10" xfId="0" applyNumberFormat="1" applyFont="1" applyFill="1" applyBorder="1" applyAlignment="1">
      <alignment horizontal="center" vertical="center"/>
    </xf>
    <xf numFmtId="0" fontId="16" fillId="33" borderId="10" xfId="0" applyNumberFormat="1" applyFont="1" applyFill="1" applyBorder="1" applyAlignment="1">
      <alignment horizontal="center" vertical="center"/>
    </xf>
    <xf numFmtId="166" fontId="16" fillId="33" borderId="10" xfId="0" applyNumberFormat="1" applyFont="1" applyFill="1" applyBorder="1" applyAlignment="1">
      <alignment horizontal="center" vertical="center"/>
    </xf>
    <xf numFmtId="169" fontId="16" fillId="33" borderId="10" xfId="0" applyNumberFormat="1" applyFont="1" applyFill="1" applyBorder="1" applyAlignment="1">
      <alignment horizontal="center" vertical="center"/>
    </xf>
    <xf numFmtId="164" fontId="16" fillId="33" borderId="10" xfId="1" applyFont="1" applyFill="1" applyBorder="1" applyAlignment="1">
      <alignment horizontal="center" vertical="center"/>
    </xf>
    <xf numFmtId="165" fontId="16" fillId="33" borderId="10" xfId="1" applyNumberFormat="1" applyFont="1" applyFill="1" applyBorder="1" applyAlignment="1">
      <alignment horizontal="center" vertical="center" wrapText="1"/>
    </xf>
    <xf numFmtId="168" fontId="0" fillId="0" borderId="10" xfId="0" applyNumberFormat="1" applyBorder="1" applyAlignment="1">
      <alignment horizontal="center"/>
    </xf>
    <xf numFmtId="0" fontId="0" fillId="0" borderId="10" xfId="0" applyBorder="1"/>
    <xf numFmtId="167" fontId="0" fillId="0" borderId="10" xfId="0" applyNumberFormat="1" applyBorder="1" applyAlignment="1">
      <alignment horizontal="center"/>
    </xf>
    <xf numFmtId="14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165" fontId="0" fillId="0" borderId="10" xfId="1" applyNumberFormat="1" applyFont="1" applyBorder="1"/>
    <xf numFmtId="0" fontId="18" fillId="0" borderId="10" xfId="0" applyFont="1" applyFill="1" applyBorder="1"/>
    <xf numFmtId="0" fontId="0" fillId="0" borderId="10" xfId="0" applyBorder="1" applyAlignment="1">
      <alignment horizontal="left"/>
    </xf>
    <xf numFmtId="165" fontId="18" fillId="0" borderId="10" xfId="0" applyNumberFormat="1" applyFont="1" applyFill="1" applyBorder="1"/>
    <xf numFmtId="168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167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/>
    <xf numFmtId="165" fontId="18" fillId="0" borderId="10" xfId="1" applyNumberFormat="1" applyFont="1" applyFill="1" applyBorder="1"/>
    <xf numFmtId="168" fontId="18" fillId="0" borderId="10" xfId="0" applyNumberFormat="1" applyFont="1" applyFill="1" applyBorder="1" applyAlignment="1">
      <alignment horizontal="center" vertical="center"/>
    </xf>
    <xf numFmtId="167" fontId="18" fillId="0" borderId="10" xfId="0" applyNumberFormat="1" applyFont="1" applyFill="1" applyBorder="1" applyAlignment="1">
      <alignment horizontal="center" vertical="center"/>
    </xf>
    <xf numFmtId="166" fontId="18" fillId="0" borderId="10" xfId="0" applyNumberFormat="1" applyFont="1" applyFill="1" applyBorder="1" applyAlignment="1">
      <alignment horizontal="center"/>
    </xf>
    <xf numFmtId="169" fontId="18" fillId="0" borderId="10" xfId="0" applyNumberFormat="1" applyFont="1" applyFill="1" applyBorder="1"/>
    <xf numFmtId="0" fontId="18" fillId="0" borderId="10" xfId="0" applyFont="1" applyFill="1" applyBorder="1" applyAlignment="1"/>
    <xf numFmtId="168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/>
    <xf numFmtId="167" fontId="19" fillId="34" borderId="10" xfId="0" applyNumberFormat="1" applyFont="1" applyFill="1" applyBorder="1" applyAlignment="1">
      <alignment horizontal="center" vertical="center"/>
    </xf>
    <xf numFmtId="166" fontId="19" fillId="34" borderId="10" xfId="0" applyNumberFormat="1" applyFont="1" applyFill="1" applyBorder="1" applyAlignment="1">
      <alignment horizontal="center"/>
    </xf>
    <xf numFmtId="169" fontId="19" fillId="34" borderId="10" xfId="0" applyNumberFormat="1" applyFont="1" applyFill="1" applyBorder="1"/>
    <xf numFmtId="0" fontId="19" fillId="34" borderId="10" xfId="0" applyFont="1" applyFill="1" applyBorder="1" applyAlignment="1"/>
    <xf numFmtId="165" fontId="19" fillId="34" borderId="10" xfId="1" applyNumberFormat="1" applyFont="1" applyFill="1" applyBorder="1"/>
    <xf numFmtId="165" fontId="19" fillId="34" borderId="10" xfId="0" applyNumberFormat="1" applyFont="1" applyFill="1" applyBorder="1"/>
    <xf numFmtId="168" fontId="19" fillId="34" borderId="10" xfId="0" applyNumberFormat="1" applyFont="1" applyFill="1" applyBorder="1" applyAlignment="1">
      <alignment horizontal="center"/>
    </xf>
    <xf numFmtId="167" fontId="19" fillId="34" borderId="10" xfId="0" applyNumberFormat="1" applyFont="1" applyFill="1" applyBorder="1" applyAlignment="1">
      <alignment horizontal="center"/>
    </xf>
    <xf numFmtId="14" fontId="19" fillId="34" borderId="10" xfId="0" applyNumberFormat="1" applyFont="1" applyFill="1" applyBorder="1"/>
    <xf numFmtId="0" fontId="19" fillId="34" borderId="10" xfId="0" applyFont="1" applyFill="1" applyBorder="1" applyAlignment="1">
      <alignment horizontal="center"/>
    </xf>
    <xf numFmtId="168" fontId="14" fillId="0" borderId="10" xfId="0" applyNumberFormat="1" applyFont="1" applyBorder="1" applyAlignment="1">
      <alignment horizontal="center"/>
    </xf>
    <xf numFmtId="0" fontId="14" fillId="0" borderId="10" xfId="0" applyFont="1" applyBorder="1"/>
    <xf numFmtId="167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left"/>
    </xf>
    <xf numFmtId="165" fontId="14" fillId="0" borderId="10" xfId="1" applyNumberFormat="1" applyFont="1" applyBorder="1"/>
    <xf numFmtId="166" fontId="0" fillId="0" borderId="10" xfId="0" applyNumberFormat="1" applyFill="1" applyBorder="1" applyAlignment="1">
      <alignment horizontal="center"/>
    </xf>
    <xf numFmtId="165" fontId="0" fillId="0" borderId="10" xfId="1" applyNumberFormat="1" applyFont="1" applyFill="1" applyBorder="1"/>
    <xf numFmtId="168" fontId="19" fillId="35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/>
    <xf numFmtId="167" fontId="19" fillId="35" borderId="10" xfId="0" applyNumberFormat="1" applyFont="1" applyFill="1" applyBorder="1" applyAlignment="1">
      <alignment horizontal="center" vertical="center"/>
    </xf>
    <xf numFmtId="166" fontId="19" fillId="35" borderId="10" xfId="0" applyNumberFormat="1" applyFont="1" applyFill="1" applyBorder="1" applyAlignment="1">
      <alignment horizontal="center"/>
    </xf>
    <xf numFmtId="169" fontId="19" fillId="35" borderId="10" xfId="0" applyNumberFormat="1" applyFont="1" applyFill="1" applyBorder="1"/>
    <xf numFmtId="0" fontId="19" fillId="35" borderId="10" xfId="0" applyFont="1" applyFill="1" applyBorder="1" applyAlignment="1"/>
    <xf numFmtId="165" fontId="19" fillId="35" borderId="10" xfId="1" applyNumberFormat="1" applyFont="1" applyFill="1" applyBorder="1"/>
    <xf numFmtId="165" fontId="19" fillId="35" borderId="10" xfId="0" applyNumberFormat="1" applyFont="1" applyFill="1" applyBorder="1"/>
    <xf numFmtId="165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omma" xfId="1" builtinId="3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1" defaultTableStyle="TableStyleMedium2" defaultPivotStyle="PivotStyleLight16">
    <tableStyle name="Table Style 1" pivot="0" count="1">
      <tableStyleElement type="total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14</xdr:col>
      <xdr:colOff>904875</xdr:colOff>
      <xdr:row>4</xdr:row>
      <xdr:rowOff>0</xdr:rowOff>
    </xdr:to>
    <xdr:cxnSp macro="">
      <xdr:nvCxnSpPr>
        <xdr:cNvPr id="5" name="AutoShape 5"/>
        <xdr:cNvCxnSpPr>
          <a:cxnSpLocks noChangeShapeType="1"/>
        </xdr:cNvCxnSpPr>
      </xdr:nvCxnSpPr>
      <xdr:spPr bwMode="auto">
        <a:xfrm>
          <a:off x="0" y="762000"/>
          <a:ext cx="14287500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47627</xdr:colOff>
      <xdr:row>0</xdr:row>
      <xdr:rowOff>47627</xdr:rowOff>
    </xdr:from>
    <xdr:to>
      <xdr:col>2</xdr:col>
      <xdr:colOff>161926</xdr:colOff>
      <xdr:row>1</xdr:row>
      <xdr:rowOff>187899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7627"/>
          <a:ext cx="1685924" cy="33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Z457"/>
  <sheetViews>
    <sheetView tabSelected="1" topLeftCell="E107" zoomScaleNormal="100" workbookViewId="0">
      <selection activeCell="Q123" sqref="Q123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6" width="11.5703125" style="32" bestFit="1" customWidth="1"/>
    <col min="17" max="17" width="12.5703125" style="23" bestFit="1" customWidth="1"/>
    <col min="18" max="16384" width="9.140625" style="23"/>
  </cols>
  <sheetData>
    <row r="1" spans="1:26" s="3" customFormat="1" x14ac:dyDescent="0.25">
      <c r="A1" s="7" t="s">
        <v>15</v>
      </c>
      <c r="C1" s="2"/>
      <c r="D1" s="7" t="s">
        <v>15</v>
      </c>
      <c r="E1" s="1"/>
      <c r="F1" s="1"/>
      <c r="M1" s="5"/>
      <c r="P1" s="89"/>
      <c r="Z1" s="24"/>
    </row>
    <row r="2" spans="1:26" s="6" customFormat="1" x14ac:dyDescent="0.25">
      <c r="A2" s="7"/>
      <c r="C2" s="2"/>
      <c r="D2" s="7"/>
      <c r="E2" s="1"/>
      <c r="F2" s="1"/>
      <c r="M2" s="5"/>
      <c r="P2" s="89"/>
      <c r="Z2" s="24"/>
    </row>
    <row r="3" spans="1:26" s="6" customFormat="1" x14ac:dyDescent="0.25">
      <c r="A3" s="8" t="s">
        <v>16</v>
      </c>
      <c r="B3" s="10"/>
      <c r="C3" s="11"/>
      <c r="D3" s="9"/>
      <c r="E3" s="1"/>
      <c r="F3" s="1"/>
      <c r="K3" s="4"/>
      <c r="L3" s="4"/>
      <c r="M3" s="5"/>
      <c r="P3" s="89"/>
    </row>
    <row r="4" spans="1:26" s="6" customFormat="1" x14ac:dyDescent="0.25">
      <c r="A4" s="12" t="s">
        <v>17</v>
      </c>
      <c r="B4" s="10"/>
      <c r="C4" s="11"/>
      <c r="D4" s="9"/>
      <c r="E4" s="1"/>
      <c r="F4" s="1"/>
      <c r="K4" s="4"/>
      <c r="L4" s="4"/>
      <c r="M4" s="5"/>
      <c r="P4" s="89"/>
    </row>
    <row r="5" spans="1:26" s="6" customFormat="1" ht="31.5" customHeight="1" x14ac:dyDescent="0.25">
      <c r="A5" s="13" t="s">
        <v>59</v>
      </c>
      <c r="B5" s="14"/>
      <c r="C5" s="15"/>
      <c r="D5" s="14"/>
      <c r="E5" s="16"/>
      <c r="F5" s="16"/>
      <c r="G5" s="14"/>
      <c r="H5" s="14"/>
      <c r="I5" s="14"/>
      <c r="J5" s="14"/>
      <c r="K5" s="17"/>
      <c r="L5" s="17"/>
      <c r="M5" s="18"/>
      <c r="N5" s="14"/>
      <c r="O5" s="14"/>
      <c r="P5" s="89"/>
    </row>
    <row r="6" spans="1:26" s="6" customFormat="1" ht="31.5" customHeight="1" x14ac:dyDescent="0.25">
      <c r="A6" s="13"/>
      <c r="B6" s="14"/>
      <c r="C6" s="15"/>
      <c r="D6" s="14"/>
      <c r="E6" s="19" t="s">
        <v>18</v>
      </c>
      <c r="F6" s="20">
        <f>$C$8</f>
        <v>5820</v>
      </c>
      <c r="G6" s="21" t="str">
        <f>$D$8</f>
        <v>CONG TY TNHH MTV TM VA DV NGOC THOM</v>
      </c>
      <c r="H6" s="14"/>
      <c r="I6" s="14"/>
      <c r="J6" s="14"/>
      <c r="K6" s="17"/>
      <c r="L6" s="17"/>
      <c r="M6" s="22"/>
      <c r="N6" s="14"/>
      <c r="O6" s="14"/>
      <c r="P6" s="89"/>
    </row>
    <row r="7" spans="1:26" customFormat="1" ht="45" x14ac:dyDescent="0.25">
      <c r="A7" s="34" t="s">
        <v>12</v>
      </c>
      <c r="B7" s="35" t="s">
        <v>0</v>
      </c>
      <c r="C7" s="36" t="s">
        <v>1</v>
      </c>
      <c r="D7" s="37" t="s">
        <v>2</v>
      </c>
      <c r="E7" s="38" t="s">
        <v>3</v>
      </c>
      <c r="F7" s="38" t="s">
        <v>4</v>
      </c>
      <c r="G7" s="35" t="s">
        <v>5</v>
      </c>
      <c r="H7" s="39" t="s">
        <v>6</v>
      </c>
      <c r="I7" s="35" t="s">
        <v>7</v>
      </c>
      <c r="J7" s="35" t="s">
        <v>8</v>
      </c>
      <c r="K7" s="40" t="s">
        <v>9</v>
      </c>
      <c r="L7" s="40" t="s">
        <v>10</v>
      </c>
      <c r="M7" s="40" t="s">
        <v>11</v>
      </c>
      <c r="N7" s="41" t="s">
        <v>13</v>
      </c>
      <c r="O7" s="35" t="s">
        <v>14</v>
      </c>
      <c r="P7" s="89"/>
    </row>
    <row r="8" spans="1:26" x14ac:dyDescent="0.25">
      <c r="A8" s="42">
        <v>1001</v>
      </c>
      <c r="B8" s="43" t="s">
        <v>24</v>
      </c>
      <c r="C8" s="44">
        <v>5820</v>
      </c>
      <c r="D8" s="43" t="s">
        <v>22</v>
      </c>
      <c r="E8" s="45">
        <v>45247</v>
      </c>
      <c r="F8" s="45">
        <v>45247</v>
      </c>
      <c r="G8" s="43" t="s">
        <v>23</v>
      </c>
      <c r="H8" s="46">
        <v>69354</v>
      </c>
      <c r="I8" s="47"/>
      <c r="J8" s="47"/>
      <c r="K8" s="48">
        <v>3856040</v>
      </c>
      <c r="L8" s="48">
        <v>308483</v>
      </c>
      <c r="M8" s="48">
        <f t="shared" ref="M8:M15" si="0">+K8+L8</f>
        <v>4164523</v>
      </c>
      <c r="N8" s="43"/>
      <c r="O8" s="49"/>
    </row>
    <row r="9" spans="1:26" x14ac:dyDescent="0.25">
      <c r="A9" s="42">
        <v>1001</v>
      </c>
      <c r="B9" s="43" t="s">
        <v>24</v>
      </c>
      <c r="C9" s="44">
        <v>5820</v>
      </c>
      <c r="D9" s="43" t="s">
        <v>22</v>
      </c>
      <c r="E9" s="45">
        <v>45254</v>
      </c>
      <c r="F9" s="45">
        <v>45253</v>
      </c>
      <c r="G9" s="43" t="s">
        <v>23</v>
      </c>
      <c r="H9" s="46">
        <v>70380</v>
      </c>
      <c r="I9" s="47"/>
      <c r="J9" s="47"/>
      <c r="K9" s="48">
        <v>2848970</v>
      </c>
      <c r="L9" s="48">
        <v>227918</v>
      </c>
      <c r="M9" s="48">
        <f t="shared" si="0"/>
        <v>3076888</v>
      </c>
      <c r="N9" s="43"/>
      <c r="O9" s="49"/>
    </row>
    <row r="10" spans="1:26" x14ac:dyDescent="0.25">
      <c r="A10" s="42">
        <v>1001</v>
      </c>
      <c r="B10" s="43" t="s">
        <v>24</v>
      </c>
      <c r="C10" s="44">
        <v>5820</v>
      </c>
      <c r="D10" s="43" t="s">
        <v>22</v>
      </c>
      <c r="E10" s="45">
        <v>45259</v>
      </c>
      <c r="F10" s="45">
        <v>45259</v>
      </c>
      <c r="G10" s="43" t="s">
        <v>23</v>
      </c>
      <c r="H10" s="46">
        <v>71660</v>
      </c>
      <c r="I10" s="47"/>
      <c r="J10" s="47"/>
      <c r="K10" s="48">
        <v>2262710</v>
      </c>
      <c r="L10" s="48">
        <v>181017</v>
      </c>
      <c r="M10" s="48">
        <f t="shared" si="0"/>
        <v>2443727</v>
      </c>
      <c r="N10" s="43"/>
      <c r="O10" s="49"/>
    </row>
    <row r="11" spans="1:26" x14ac:dyDescent="0.25">
      <c r="A11" s="42">
        <v>1001</v>
      </c>
      <c r="B11" s="50" t="s">
        <v>24</v>
      </c>
      <c r="C11" s="44">
        <v>5820</v>
      </c>
      <c r="D11" s="50" t="s">
        <v>22</v>
      </c>
      <c r="E11" s="45">
        <v>45266</v>
      </c>
      <c r="F11" s="45">
        <v>45262</v>
      </c>
      <c r="G11" s="43" t="s">
        <v>23</v>
      </c>
      <c r="H11" s="46">
        <v>72929</v>
      </c>
      <c r="I11" s="47"/>
      <c r="J11" s="47"/>
      <c r="K11" s="48">
        <v>2221160</v>
      </c>
      <c r="L11" s="48">
        <v>177693</v>
      </c>
      <c r="M11" s="48">
        <f t="shared" si="0"/>
        <v>2398853</v>
      </c>
      <c r="N11" s="43"/>
      <c r="O11" s="51"/>
    </row>
    <row r="12" spans="1:26" x14ac:dyDescent="0.25">
      <c r="A12" s="42">
        <v>1001</v>
      </c>
      <c r="B12" s="50" t="s">
        <v>24</v>
      </c>
      <c r="C12" s="44">
        <v>5820</v>
      </c>
      <c r="D12" s="50" t="s">
        <v>22</v>
      </c>
      <c r="E12" s="45">
        <v>45267</v>
      </c>
      <c r="F12" s="45">
        <v>45266</v>
      </c>
      <c r="G12" s="43" t="s">
        <v>23</v>
      </c>
      <c r="H12" s="46">
        <v>73176</v>
      </c>
      <c r="I12" s="47"/>
      <c r="J12" s="47"/>
      <c r="K12" s="48">
        <v>4007150</v>
      </c>
      <c r="L12" s="48">
        <v>320572</v>
      </c>
      <c r="M12" s="48">
        <f t="shared" si="0"/>
        <v>4327722</v>
      </c>
      <c r="N12" s="43"/>
      <c r="O12" s="51"/>
    </row>
    <row r="13" spans="1:26" x14ac:dyDescent="0.25">
      <c r="A13" s="42">
        <v>1001</v>
      </c>
      <c r="B13" s="50" t="s">
        <v>24</v>
      </c>
      <c r="C13" s="44">
        <v>5820</v>
      </c>
      <c r="D13" s="50" t="s">
        <v>22</v>
      </c>
      <c r="E13" s="45">
        <v>45275</v>
      </c>
      <c r="F13" s="45">
        <v>45274</v>
      </c>
      <c r="G13" s="43" t="s">
        <v>23</v>
      </c>
      <c r="H13" s="46">
        <v>75509</v>
      </c>
      <c r="I13" s="47"/>
      <c r="J13" s="47"/>
      <c r="K13" s="48">
        <v>5000630</v>
      </c>
      <c r="L13" s="48">
        <v>400050</v>
      </c>
      <c r="M13" s="48">
        <f t="shared" si="0"/>
        <v>5400680</v>
      </c>
      <c r="N13" s="43"/>
      <c r="O13" s="49"/>
    </row>
    <row r="14" spans="1:26" x14ac:dyDescent="0.25">
      <c r="A14" s="42">
        <v>1001</v>
      </c>
      <c r="B14" s="50" t="s">
        <v>24</v>
      </c>
      <c r="C14" s="44">
        <v>5820</v>
      </c>
      <c r="D14" s="50" t="s">
        <v>22</v>
      </c>
      <c r="E14" s="45">
        <v>45285</v>
      </c>
      <c r="F14" s="45">
        <v>45285</v>
      </c>
      <c r="G14" s="43" t="s">
        <v>23</v>
      </c>
      <c r="H14" s="46">
        <v>77391</v>
      </c>
      <c r="I14" s="47"/>
      <c r="J14" s="47"/>
      <c r="K14" s="48">
        <v>4165750</v>
      </c>
      <c r="L14" s="48">
        <v>333260</v>
      </c>
      <c r="M14" s="48">
        <f t="shared" si="0"/>
        <v>4499010</v>
      </c>
      <c r="N14" s="43"/>
      <c r="O14" s="49"/>
    </row>
    <row r="15" spans="1:26" x14ac:dyDescent="0.25">
      <c r="A15" s="42">
        <v>1001</v>
      </c>
      <c r="B15" s="50" t="s">
        <v>24</v>
      </c>
      <c r="C15" s="44">
        <v>5820</v>
      </c>
      <c r="D15" s="50" t="s">
        <v>22</v>
      </c>
      <c r="E15" s="45">
        <v>45289</v>
      </c>
      <c r="F15" s="45">
        <v>45289</v>
      </c>
      <c r="G15" s="43" t="s">
        <v>23</v>
      </c>
      <c r="H15" s="46">
        <v>78692</v>
      </c>
      <c r="I15" s="47"/>
      <c r="J15" s="47"/>
      <c r="K15" s="48">
        <v>5813865</v>
      </c>
      <c r="L15" s="48">
        <v>465109</v>
      </c>
      <c r="M15" s="48">
        <f t="shared" si="0"/>
        <v>6278974</v>
      </c>
      <c r="N15" s="43"/>
      <c r="O15" s="49"/>
    </row>
    <row r="16" spans="1:26" x14ac:dyDescent="0.25">
      <c r="A16" s="52">
        <v>1001</v>
      </c>
      <c r="B16" s="53" t="s">
        <v>24</v>
      </c>
      <c r="C16" s="54">
        <v>5820</v>
      </c>
      <c r="D16" s="53" t="s">
        <v>22</v>
      </c>
      <c r="E16" s="49"/>
      <c r="F16" s="49"/>
      <c r="G16" s="49"/>
      <c r="H16" s="49"/>
      <c r="I16" s="55" t="s">
        <v>40</v>
      </c>
      <c r="J16" s="55" t="s">
        <v>38</v>
      </c>
      <c r="K16" s="56">
        <v>-1272513</v>
      </c>
      <c r="L16" s="56">
        <v>-101801</v>
      </c>
      <c r="M16" s="56">
        <v>-1374314</v>
      </c>
      <c r="N16" s="43" t="s">
        <v>39</v>
      </c>
      <c r="O16" s="51"/>
      <c r="P16" s="32">
        <f>-M16</f>
        <v>1374314</v>
      </c>
    </row>
    <row r="17" spans="1:16" x14ac:dyDescent="0.25">
      <c r="A17" s="52">
        <v>1001</v>
      </c>
      <c r="B17" s="53" t="s">
        <v>24</v>
      </c>
      <c r="C17" s="54">
        <v>5820</v>
      </c>
      <c r="D17" s="53" t="s">
        <v>22</v>
      </c>
      <c r="E17" s="49"/>
      <c r="F17" s="49"/>
      <c r="G17" s="49"/>
      <c r="H17" s="49"/>
      <c r="I17" s="55" t="s">
        <v>44</v>
      </c>
      <c r="J17" s="55" t="s">
        <v>45</v>
      </c>
      <c r="K17" s="56">
        <v>-1500000</v>
      </c>
      <c r="L17" s="56">
        <v>-120000</v>
      </c>
      <c r="M17" s="56">
        <v>-1620000</v>
      </c>
      <c r="N17" s="43" t="s">
        <v>39</v>
      </c>
      <c r="O17" s="51"/>
      <c r="P17" s="32">
        <f t="shared" ref="P17:P19" si="1">-M17</f>
        <v>1620000</v>
      </c>
    </row>
    <row r="18" spans="1:16" x14ac:dyDescent="0.25">
      <c r="A18" s="57">
        <v>1001</v>
      </c>
      <c r="B18" s="49" t="s">
        <v>24</v>
      </c>
      <c r="C18" s="58">
        <v>5820</v>
      </c>
      <c r="D18" s="49" t="s">
        <v>22</v>
      </c>
      <c r="E18" s="59"/>
      <c r="F18" s="59"/>
      <c r="G18" s="49"/>
      <c r="H18" s="60"/>
      <c r="I18" s="61" t="s">
        <v>37</v>
      </c>
      <c r="J18" s="61" t="s">
        <v>38</v>
      </c>
      <c r="K18" s="56">
        <v>-318128</v>
      </c>
      <c r="L18" s="56">
        <v>-31813</v>
      </c>
      <c r="M18" s="56">
        <v>-349941</v>
      </c>
      <c r="N18" s="43" t="s">
        <v>39</v>
      </c>
      <c r="O18" s="51"/>
      <c r="P18" s="32">
        <f t="shared" si="1"/>
        <v>349941</v>
      </c>
    </row>
    <row r="19" spans="1:16" x14ac:dyDescent="0.25">
      <c r="A19" s="57">
        <v>1001</v>
      </c>
      <c r="B19" s="49" t="s">
        <v>24</v>
      </c>
      <c r="C19" s="58">
        <v>5820</v>
      </c>
      <c r="D19" s="49" t="s">
        <v>22</v>
      </c>
      <c r="E19" s="59"/>
      <c r="F19" s="59"/>
      <c r="G19" s="49"/>
      <c r="H19" s="60"/>
      <c r="I19" s="61" t="s">
        <v>41</v>
      </c>
      <c r="J19" s="61" t="s">
        <v>38</v>
      </c>
      <c r="K19" s="56">
        <v>-1060428</v>
      </c>
      <c r="L19" s="56">
        <v>-84834</v>
      </c>
      <c r="M19" s="56">
        <v>-1145262</v>
      </c>
      <c r="N19" s="43" t="s">
        <v>39</v>
      </c>
      <c r="O19" s="49"/>
      <c r="P19" s="32">
        <f t="shared" si="1"/>
        <v>1145262</v>
      </c>
    </row>
    <row r="20" spans="1:16" x14ac:dyDescent="0.25">
      <c r="A20" s="62" t="s">
        <v>46</v>
      </c>
      <c r="B20" s="63"/>
      <c r="C20" s="64"/>
      <c r="D20" s="63"/>
      <c r="E20" s="65"/>
      <c r="F20" s="65"/>
      <c r="G20" s="63"/>
      <c r="H20" s="66"/>
      <c r="I20" s="67"/>
      <c r="J20" s="67"/>
      <c r="K20" s="68">
        <f>SUBTOTAL(9,K8:K19)</f>
        <v>26025206</v>
      </c>
      <c r="L20" s="68">
        <f>SUBTOTAL(9,L8:L19)</f>
        <v>2075654</v>
      </c>
      <c r="M20" s="68">
        <f>SUBTOTAL(9,M8:M19)</f>
        <v>28100860</v>
      </c>
      <c r="N20" s="63"/>
      <c r="O20" s="69">
        <f>M20</f>
        <v>28100860</v>
      </c>
    </row>
    <row r="21" spans="1:16" x14ac:dyDescent="0.25">
      <c r="A21" s="42">
        <v>1002</v>
      </c>
      <c r="B21" s="43" t="s">
        <v>31</v>
      </c>
      <c r="C21" s="44">
        <v>5820</v>
      </c>
      <c r="D21" s="43" t="s">
        <v>22</v>
      </c>
      <c r="E21" s="45">
        <v>45252</v>
      </c>
      <c r="F21" s="45">
        <v>45247</v>
      </c>
      <c r="G21" s="43" t="s">
        <v>23</v>
      </c>
      <c r="H21" s="46">
        <v>69383</v>
      </c>
      <c r="I21" s="47"/>
      <c r="J21" s="47"/>
      <c r="K21" s="48">
        <v>888460</v>
      </c>
      <c r="L21" s="48">
        <v>71077</v>
      </c>
      <c r="M21" s="48">
        <f>+K21+L21</f>
        <v>959537</v>
      </c>
      <c r="N21" s="43"/>
      <c r="O21" s="51"/>
    </row>
    <row r="22" spans="1:16" x14ac:dyDescent="0.25">
      <c r="A22" s="70" t="s">
        <v>47</v>
      </c>
      <c r="B22" s="63"/>
      <c r="C22" s="71"/>
      <c r="D22" s="63"/>
      <c r="E22" s="72"/>
      <c r="F22" s="72"/>
      <c r="G22" s="73"/>
      <c r="H22" s="73"/>
      <c r="I22" s="73"/>
      <c r="J22" s="73"/>
      <c r="K22" s="68">
        <f>SUBTOTAL(9,K21:K21)</f>
        <v>888460</v>
      </c>
      <c r="L22" s="68">
        <f>SUBTOTAL(9,L21:L21)</f>
        <v>71077</v>
      </c>
      <c r="M22" s="68">
        <f>SUBTOTAL(9,M21:M21)</f>
        <v>959537</v>
      </c>
      <c r="N22" s="63"/>
      <c r="O22" s="69">
        <f>M22</f>
        <v>959537</v>
      </c>
    </row>
    <row r="23" spans="1:16" x14ac:dyDescent="0.25">
      <c r="A23" s="42">
        <v>1005</v>
      </c>
      <c r="B23" s="50" t="s">
        <v>33</v>
      </c>
      <c r="C23" s="44">
        <v>5820</v>
      </c>
      <c r="D23" s="50" t="s">
        <v>22</v>
      </c>
      <c r="E23" s="45">
        <v>45261</v>
      </c>
      <c r="F23" s="45">
        <v>45261</v>
      </c>
      <c r="G23" s="43" t="s">
        <v>23</v>
      </c>
      <c r="H23" s="46">
        <v>72871</v>
      </c>
      <c r="I23" s="47"/>
      <c r="J23" s="47"/>
      <c r="K23" s="48">
        <v>1131355</v>
      </c>
      <c r="L23" s="48">
        <v>90508</v>
      </c>
      <c r="M23" s="48">
        <f>+K23+L23</f>
        <v>1221863</v>
      </c>
      <c r="N23" s="43"/>
      <c r="O23" s="51"/>
    </row>
    <row r="24" spans="1:16" x14ac:dyDescent="0.25">
      <c r="A24" s="42">
        <v>1005</v>
      </c>
      <c r="B24" s="50" t="s">
        <v>33</v>
      </c>
      <c r="C24" s="44">
        <v>5820</v>
      </c>
      <c r="D24" s="50" t="s">
        <v>22</v>
      </c>
      <c r="E24" s="45">
        <v>45275</v>
      </c>
      <c r="F24" s="45">
        <v>45275</v>
      </c>
      <c r="G24" s="43" t="s">
        <v>23</v>
      </c>
      <c r="H24" s="46">
        <v>75585</v>
      </c>
      <c r="I24" s="47"/>
      <c r="J24" s="47"/>
      <c r="K24" s="48">
        <v>1190660</v>
      </c>
      <c r="L24" s="48">
        <v>95253</v>
      </c>
      <c r="M24" s="48">
        <f>+K24+L24</f>
        <v>1285913</v>
      </c>
      <c r="N24" s="43"/>
      <c r="O24" s="51"/>
    </row>
    <row r="25" spans="1:16" x14ac:dyDescent="0.25">
      <c r="A25" s="52">
        <v>1005</v>
      </c>
      <c r="B25" s="53" t="s">
        <v>33</v>
      </c>
      <c r="C25" s="54">
        <v>5820</v>
      </c>
      <c r="D25" s="53" t="s">
        <v>22</v>
      </c>
      <c r="E25" s="49"/>
      <c r="F25" s="49"/>
      <c r="G25" s="49"/>
      <c r="H25" s="49"/>
      <c r="I25" s="55" t="s">
        <v>37</v>
      </c>
      <c r="J25" s="55" t="s">
        <v>38</v>
      </c>
      <c r="K25" s="56">
        <v>-34830</v>
      </c>
      <c r="L25" s="56">
        <v>-3483</v>
      </c>
      <c r="M25" s="56">
        <v>-38313</v>
      </c>
      <c r="N25" s="43" t="s">
        <v>39</v>
      </c>
      <c r="O25" s="49"/>
      <c r="P25" s="32">
        <f t="shared" ref="P25:P27" si="2">-M25</f>
        <v>38313</v>
      </c>
    </row>
    <row r="26" spans="1:16" x14ac:dyDescent="0.25">
      <c r="A26" s="52">
        <v>1005</v>
      </c>
      <c r="B26" s="53" t="s">
        <v>33</v>
      </c>
      <c r="C26" s="54">
        <v>5820</v>
      </c>
      <c r="D26" s="53" t="s">
        <v>22</v>
      </c>
      <c r="E26" s="49"/>
      <c r="F26" s="49"/>
      <c r="G26" s="49"/>
      <c r="H26" s="49"/>
      <c r="I26" s="55" t="s">
        <v>40</v>
      </c>
      <c r="J26" s="55" t="s">
        <v>38</v>
      </c>
      <c r="K26" s="56">
        <v>-139321</v>
      </c>
      <c r="L26" s="56">
        <v>-11146</v>
      </c>
      <c r="M26" s="56">
        <v>-150467</v>
      </c>
      <c r="N26" s="43" t="s">
        <v>39</v>
      </c>
      <c r="O26" s="51"/>
      <c r="P26" s="32">
        <f t="shared" si="2"/>
        <v>150467</v>
      </c>
    </row>
    <row r="27" spans="1:16" x14ac:dyDescent="0.25">
      <c r="A27" s="57">
        <v>1005</v>
      </c>
      <c r="B27" s="49" t="s">
        <v>33</v>
      </c>
      <c r="C27" s="58">
        <v>5820</v>
      </c>
      <c r="D27" s="49" t="s">
        <v>22</v>
      </c>
      <c r="E27" s="59"/>
      <c r="F27" s="59"/>
      <c r="G27" s="49"/>
      <c r="H27" s="60"/>
      <c r="I27" s="61" t="s">
        <v>41</v>
      </c>
      <c r="J27" s="61" t="s">
        <v>38</v>
      </c>
      <c r="K27" s="56">
        <v>-116101</v>
      </c>
      <c r="L27" s="56">
        <v>-9288</v>
      </c>
      <c r="M27" s="56">
        <v>-125389</v>
      </c>
      <c r="N27" s="43" t="s">
        <v>39</v>
      </c>
      <c r="O27" s="49"/>
      <c r="P27" s="32">
        <f t="shared" si="2"/>
        <v>125389</v>
      </c>
    </row>
    <row r="28" spans="1:16" x14ac:dyDescent="0.25">
      <c r="A28" s="62" t="s">
        <v>48</v>
      </c>
      <c r="B28" s="63"/>
      <c r="C28" s="64"/>
      <c r="D28" s="63"/>
      <c r="E28" s="65"/>
      <c r="F28" s="65"/>
      <c r="G28" s="63"/>
      <c r="H28" s="66"/>
      <c r="I28" s="67"/>
      <c r="J28" s="67"/>
      <c r="K28" s="68">
        <f>SUBTOTAL(9,K23:K27)</f>
        <v>2031763</v>
      </c>
      <c r="L28" s="68">
        <f>SUBTOTAL(9,L23:L27)</f>
        <v>161844</v>
      </c>
      <c r="M28" s="68">
        <f>SUBTOTAL(9,M23:M27)</f>
        <v>2193607</v>
      </c>
      <c r="N28" s="63"/>
      <c r="O28" s="69">
        <f>M28</f>
        <v>2193607</v>
      </c>
    </row>
    <row r="29" spans="1:16" x14ac:dyDescent="0.25">
      <c r="A29" s="42">
        <v>1006</v>
      </c>
      <c r="B29" s="43" t="s">
        <v>29</v>
      </c>
      <c r="C29" s="44">
        <v>5820</v>
      </c>
      <c r="D29" s="43" t="s">
        <v>22</v>
      </c>
      <c r="E29" s="45">
        <v>45250</v>
      </c>
      <c r="F29" s="45">
        <v>45247</v>
      </c>
      <c r="G29" s="43" t="s">
        <v>23</v>
      </c>
      <c r="H29" s="46">
        <v>69411</v>
      </c>
      <c r="I29" s="47"/>
      <c r="J29" s="47"/>
      <c r="K29" s="48">
        <v>888460</v>
      </c>
      <c r="L29" s="48">
        <v>71077</v>
      </c>
      <c r="M29" s="48">
        <f t="shared" ref="M29:M37" si="3">+K29+L29</f>
        <v>959537</v>
      </c>
      <c r="N29" s="43"/>
      <c r="O29" s="51"/>
    </row>
    <row r="30" spans="1:16" x14ac:dyDescent="0.25">
      <c r="A30" s="42">
        <v>1006</v>
      </c>
      <c r="B30" s="43" t="s">
        <v>29</v>
      </c>
      <c r="C30" s="44">
        <v>5820</v>
      </c>
      <c r="D30" s="43" t="s">
        <v>22</v>
      </c>
      <c r="E30" s="45">
        <v>45254</v>
      </c>
      <c r="F30" s="45">
        <v>45250</v>
      </c>
      <c r="G30" s="43" t="s">
        <v>23</v>
      </c>
      <c r="H30" s="46">
        <v>69806</v>
      </c>
      <c r="I30" s="47"/>
      <c r="J30" s="47"/>
      <c r="K30" s="48">
        <v>444230</v>
      </c>
      <c r="L30" s="48">
        <v>35538</v>
      </c>
      <c r="M30" s="48">
        <f t="shared" si="3"/>
        <v>479768</v>
      </c>
      <c r="N30" s="43"/>
      <c r="O30" s="49"/>
    </row>
    <row r="31" spans="1:16" x14ac:dyDescent="0.25">
      <c r="A31" s="42">
        <v>1006</v>
      </c>
      <c r="B31" s="50" t="s">
        <v>29</v>
      </c>
      <c r="C31" s="44">
        <v>5820</v>
      </c>
      <c r="D31" s="50" t="s">
        <v>22</v>
      </c>
      <c r="E31" s="45">
        <v>45264</v>
      </c>
      <c r="F31" s="45">
        <v>45259</v>
      </c>
      <c r="G31" s="43" t="s">
        <v>23</v>
      </c>
      <c r="H31" s="46">
        <v>71746</v>
      </c>
      <c r="I31" s="47"/>
      <c r="J31" s="47"/>
      <c r="K31" s="48">
        <v>555290</v>
      </c>
      <c r="L31" s="48">
        <v>44423</v>
      </c>
      <c r="M31" s="48">
        <f t="shared" si="3"/>
        <v>599713</v>
      </c>
      <c r="N31" s="43"/>
      <c r="O31" s="49"/>
    </row>
    <row r="32" spans="1:16" x14ac:dyDescent="0.25">
      <c r="A32" s="42">
        <v>1006</v>
      </c>
      <c r="B32" s="50" t="s">
        <v>29</v>
      </c>
      <c r="C32" s="44">
        <v>5820</v>
      </c>
      <c r="D32" s="50" t="s">
        <v>22</v>
      </c>
      <c r="E32" s="45">
        <v>45267</v>
      </c>
      <c r="F32" s="45">
        <v>45264</v>
      </c>
      <c r="G32" s="43" t="s">
        <v>23</v>
      </c>
      <c r="H32" s="46">
        <v>73043</v>
      </c>
      <c r="I32" s="47"/>
      <c r="J32" s="47"/>
      <c r="K32" s="48">
        <v>777406</v>
      </c>
      <c r="L32" s="48">
        <v>62192</v>
      </c>
      <c r="M32" s="48">
        <f t="shared" si="3"/>
        <v>839598</v>
      </c>
      <c r="N32" s="43"/>
      <c r="O32" s="51"/>
    </row>
    <row r="33" spans="1:16" x14ac:dyDescent="0.25">
      <c r="A33" s="42">
        <v>1006</v>
      </c>
      <c r="B33" s="50" t="s">
        <v>29</v>
      </c>
      <c r="C33" s="44">
        <v>5820</v>
      </c>
      <c r="D33" s="50" t="s">
        <v>22</v>
      </c>
      <c r="E33" s="45">
        <v>45267</v>
      </c>
      <c r="F33" s="45">
        <v>45264</v>
      </c>
      <c r="G33" s="43" t="s">
        <v>23</v>
      </c>
      <c r="H33" s="46">
        <v>73044</v>
      </c>
      <c r="I33" s="47"/>
      <c r="J33" s="47"/>
      <c r="K33" s="48">
        <v>857640</v>
      </c>
      <c r="L33" s="48">
        <v>68611</v>
      </c>
      <c r="M33" s="48">
        <f t="shared" si="3"/>
        <v>926251</v>
      </c>
      <c r="N33" s="43"/>
      <c r="O33" s="51"/>
    </row>
    <row r="34" spans="1:16" x14ac:dyDescent="0.25">
      <c r="A34" s="42">
        <v>1006</v>
      </c>
      <c r="B34" s="50" t="s">
        <v>29</v>
      </c>
      <c r="C34" s="44">
        <v>5820</v>
      </c>
      <c r="D34" s="50" t="s">
        <v>22</v>
      </c>
      <c r="E34" s="45">
        <v>45274</v>
      </c>
      <c r="F34" s="45">
        <v>45268</v>
      </c>
      <c r="G34" s="43" t="s">
        <v>23</v>
      </c>
      <c r="H34" s="46">
        <v>74339</v>
      </c>
      <c r="I34" s="47"/>
      <c r="J34" s="47"/>
      <c r="K34" s="48">
        <v>1091315</v>
      </c>
      <c r="L34" s="48">
        <v>87305</v>
      </c>
      <c r="M34" s="48">
        <f t="shared" si="3"/>
        <v>1178620</v>
      </c>
      <c r="N34" s="43"/>
      <c r="O34" s="49"/>
    </row>
    <row r="35" spans="1:16" x14ac:dyDescent="0.25">
      <c r="A35" s="42">
        <v>1006</v>
      </c>
      <c r="B35" s="50" t="s">
        <v>29</v>
      </c>
      <c r="C35" s="44">
        <v>5820</v>
      </c>
      <c r="D35" s="50" t="s">
        <v>22</v>
      </c>
      <c r="E35" s="45">
        <v>45274</v>
      </c>
      <c r="F35" s="45">
        <v>45271</v>
      </c>
      <c r="G35" s="43" t="s">
        <v>23</v>
      </c>
      <c r="H35" s="46">
        <v>74479</v>
      </c>
      <c r="I35" s="47"/>
      <c r="J35" s="47"/>
      <c r="K35" s="48">
        <v>1091315</v>
      </c>
      <c r="L35" s="48">
        <v>87305</v>
      </c>
      <c r="M35" s="48">
        <f t="shared" si="3"/>
        <v>1178620</v>
      </c>
      <c r="N35" s="43"/>
      <c r="O35" s="49"/>
    </row>
    <row r="36" spans="1:16" x14ac:dyDescent="0.25">
      <c r="A36" s="42">
        <v>1006</v>
      </c>
      <c r="B36" s="50" t="s">
        <v>29</v>
      </c>
      <c r="C36" s="44">
        <v>5820</v>
      </c>
      <c r="D36" s="50" t="s">
        <v>22</v>
      </c>
      <c r="E36" s="45">
        <v>45279</v>
      </c>
      <c r="F36" s="45">
        <v>45275</v>
      </c>
      <c r="G36" s="43" t="s">
        <v>23</v>
      </c>
      <c r="H36" s="46">
        <v>75621</v>
      </c>
      <c r="I36" s="47"/>
      <c r="J36" s="47"/>
      <c r="K36" s="48">
        <v>555290</v>
      </c>
      <c r="L36" s="48">
        <v>44423</v>
      </c>
      <c r="M36" s="48">
        <f t="shared" si="3"/>
        <v>599713</v>
      </c>
      <c r="N36" s="43"/>
      <c r="O36" s="49"/>
    </row>
    <row r="37" spans="1:16" x14ac:dyDescent="0.25">
      <c r="A37" s="42">
        <v>1006</v>
      </c>
      <c r="B37" s="50" t="s">
        <v>29</v>
      </c>
      <c r="C37" s="44">
        <v>5820</v>
      </c>
      <c r="D37" s="50" t="s">
        <v>22</v>
      </c>
      <c r="E37" s="45">
        <v>45286</v>
      </c>
      <c r="F37" s="45">
        <v>45282</v>
      </c>
      <c r="G37" s="43" t="s">
        <v>23</v>
      </c>
      <c r="H37" s="46">
        <v>77290</v>
      </c>
      <c r="I37" s="47"/>
      <c r="J37" s="47"/>
      <c r="K37" s="48">
        <v>1110580</v>
      </c>
      <c r="L37" s="48">
        <v>88846</v>
      </c>
      <c r="M37" s="48">
        <f t="shared" si="3"/>
        <v>1199426</v>
      </c>
      <c r="N37" s="43"/>
      <c r="O37" s="49"/>
    </row>
    <row r="38" spans="1:16" x14ac:dyDescent="0.25">
      <c r="A38" s="52">
        <v>1006</v>
      </c>
      <c r="B38" s="53" t="s">
        <v>29</v>
      </c>
      <c r="C38" s="54">
        <v>5820</v>
      </c>
      <c r="D38" s="53" t="s">
        <v>22</v>
      </c>
      <c r="E38" s="49"/>
      <c r="F38" s="49"/>
      <c r="G38" s="49"/>
      <c r="H38" s="49"/>
      <c r="I38" s="55" t="s">
        <v>40</v>
      </c>
      <c r="J38" s="55" t="s">
        <v>38</v>
      </c>
      <c r="K38" s="56">
        <v>-362330</v>
      </c>
      <c r="L38" s="56">
        <v>-28986</v>
      </c>
      <c r="M38" s="56">
        <v>-391316</v>
      </c>
      <c r="N38" s="43" t="s">
        <v>39</v>
      </c>
      <c r="O38" s="49"/>
      <c r="P38" s="32">
        <f t="shared" ref="P38:P39" si="4">-M38</f>
        <v>391316</v>
      </c>
    </row>
    <row r="39" spans="1:16" x14ac:dyDescent="0.25">
      <c r="A39" s="52">
        <v>1006</v>
      </c>
      <c r="B39" s="53" t="s">
        <v>29</v>
      </c>
      <c r="C39" s="54">
        <v>5820</v>
      </c>
      <c r="D39" s="53" t="s">
        <v>22</v>
      </c>
      <c r="E39" s="49"/>
      <c r="F39" s="49"/>
      <c r="G39" s="49"/>
      <c r="H39" s="49"/>
      <c r="I39" s="55" t="s">
        <v>41</v>
      </c>
      <c r="J39" s="55" t="s">
        <v>38</v>
      </c>
      <c r="K39" s="56">
        <v>-301942</v>
      </c>
      <c r="L39" s="56">
        <v>-24155</v>
      </c>
      <c r="M39" s="56">
        <v>-326097</v>
      </c>
      <c r="N39" s="43" t="s">
        <v>39</v>
      </c>
      <c r="O39" s="49"/>
      <c r="P39" s="32">
        <f t="shared" si="4"/>
        <v>326097</v>
      </c>
    </row>
    <row r="40" spans="1:16" x14ac:dyDescent="0.25">
      <c r="A40" s="52">
        <v>1006</v>
      </c>
      <c r="B40" s="53" t="s">
        <v>29</v>
      </c>
      <c r="C40" s="54">
        <v>5820</v>
      </c>
      <c r="D40" s="53" t="s">
        <v>22</v>
      </c>
      <c r="E40" s="49"/>
      <c r="F40" s="49"/>
      <c r="G40" s="49"/>
      <c r="H40" s="49"/>
      <c r="I40" s="55" t="s">
        <v>42</v>
      </c>
      <c r="J40" s="55" t="s">
        <v>43</v>
      </c>
      <c r="K40" s="56">
        <v>-166180</v>
      </c>
      <c r="L40" s="56">
        <v>-13294</v>
      </c>
      <c r="M40" s="56">
        <v>-179474</v>
      </c>
      <c r="N40" s="43" t="s">
        <v>39</v>
      </c>
      <c r="O40" s="51"/>
    </row>
    <row r="41" spans="1:16" x14ac:dyDescent="0.25">
      <c r="A41" s="52">
        <v>1006</v>
      </c>
      <c r="B41" s="53" t="s">
        <v>29</v>
      </c>
      <c r="C41" s="54">
        <v>5820</v>
      </c>
      <c r="D41" s="53" t="s">
        <v>22</v>
      </c>
      <c r="E41" s="49"/>
      <c r="F41" s="49"/>
      <c r="G41" s="49"/>
      <c r="H41" s="49"/>
      <c r="I41" s="55" t="s">
        <v>44</v>
      </c>
      <c r="J41" s="55" t="s">
        <v>45</v>
      </c>
      <c r="K41" s="56">
        <v>-1500000</v>
      </c>
      <c r="L41" s="56">
        <v>-120000</v>
      </c>
      <c r="M41" s="56">
        <v>-1620000</v>
      </c>
      <c r="N41" s="43" t="s">
        <v>39</v>
      </c>
      <c r="O41" s="49"/>
      <c r="P41" s="32">
        <f>-M41</f>
        <v>1620000</v>
      </c>
    </row>
    <row r="42" spans="1:16" x14ac:dyDescent="0.25">
      <c r="A42" s="57">
        <v>1006</v>
      </c>
      <c r="B42" s="49" t="s">
        <v>29</v>
      </c>
      <c r="C42" s="58">
        <v>5820</v>
      </c>
      <c r="D42" s="49" t="s">
        <v>22</v>
      </c>
      <c r="E42" s="59"/>
      <c r="F42" s="59"/>
      <c r="G42" s="49"/>
      <c r="H42" s="60"/>
      <c r="I42" s="61" t="s">
        <v>37</v>
      </c>
      <c r="J42" s="61" t="s">
        <v>38</v>
      </c>
      <c r="K42" s="56">
        <v>-90583</v>
      </c>
      <c r="L42" s="56">
        <v>-9058</v>
      </c>
      <c r="M42" s="56">
        <v>-99641</v>
      </c>
      <c r="N42" s="43" t="s">
        <v>39</v>
      </c>
      <c r="O42" s="49"/>
      <c r="P42" s="32">
        <f>-M42</f>
        <v>99641</v>
      </c>
    </row>
    <row r="43" spans="1:16" x14ac:dyDescent="0.25">
      <c r="A43" s="62" t="s">
        <v>49</v>
      </c>
      <c r="B43" s="63"/>
      <c r="C43" s="64"/>
      <c r="D43" s="63"/>
      <c r="E43" s="65"/>
      <c r="F43" s="65"/>
      <c r="G43" s="63"/>
      <c r="H43" s="66"/>
      <c r="I43" s="67"/>
      <c r="J43" s="67"/>
      <c r="K43" s="68">
        <f>SUBTOTAL(9,K29:K42)</f>
        <v>4950491</v>
      </c>
      <c r="L43" s="68">
        <f>SUBTOTAL(9,L29:L42)</f>
        <v>394227</v>
      </c>
      <c r="M43" s="68">
        <f>SUBTOTAL(9,M29:M42)</f>
        <v>5344718</v>
      </c>
      <c r="N43" s="63"/>
      <c r="O43" s="69">
        <f>M43</f>
        <v>5344718</v>
      </c>
    </row>
    <row r="44" spans="1:16" x14ac:dyDescent="0.25">
      <c r="A44" s="42">
        <v>1008</v>
      </c>
      <c r="B44" s="43" t="s">
        <v>30</v>
      </c>
      <c r="C44" s="44">
        <v>5820</v>
      </c>
      <c r="D44" s="43" t="s">
        <v>22</v>
      </c>
      <c r="E44" s="45">
        <v>45252</v>
      </c>
      <c r="F44" s="45">
        <v>45250</v>
      </c>
      <c r="G44" s="43" t="s">
        <v>23</v>
      </c>
      <c r="H44" s="46">
        <v>69848</v>
      </c>
      <c r="I44" s="47"/>
      <c r="J44" s="47"/>
      <c r="K44" s="48">
        <v>4039630</v>
      </c>
      <c r="L44" s="48">
        <v>323170</v>
      </c>
      <c r="M44" s="48">
        <f>+K44+L44</f>
        <v>4362800</v>
      </c>
      <c r="N44" s="43"/>
      <c r="O44" s="49"/>
    </row>
    <row r="45" spans="1:16" x14ac:dyDescent="0.25">
      <c r="A45" s="42">
        <v>1008</v>
      </c>
      <c r="B45" s="43" t="s">
        <v>30</v>
      </c>
      <c r="C45" s="44">
        <v>5820</v>
      </c>
      <c r="D45" s="43" t="s">
        <v>22</v>
      </c>
      <c r="E45" s="45">
        <v>45259</v>
      </c>
      <c r="F45" s="45">
        <v>45255</v>
      </c>
      <c r="G45" s="43" t="s">
        <v>23</v>
      </c>
      <c r="H45" s="46">
        <v>71552</v>
      </c>
      <c r="I45" s="47"/>
      <c r="J45" s="47"/>
      <c r="K45" s="48">
        <v>2798735</v>
      </c>
      <c r="L45" s="48">
        <v>223899</v>
      </c>
      <c r="M45" s="48">
        <f>+K45+L45</f>
        <v>3022634</v>
      </c>
      <c r="N45" s="43"/>
      <c r="O45" s="51"/>
    </row>
    <row r="46" spans="1:16" x14ac:dyDescent="0.25">
      <c r="A46" s="42">
        <v>1008</v>
      </c>
      <c r="B46" s="50" t="s">
        <v>30</v>
      </c>
      <c r="C46" s="44">
        <v>5820</v>
      </c>
      <c r="D46" s="50" t="s">
        <v>22</v>
      </c>
      <c r="E46" s="45">
        <v>45265</v>
      </c>
      <c r="F46" s="45">
        <v>45264</v>
      </c>
      <c r="G46" s="43" t="s">
        <v>23</v>
      </c>
      <c r="H46" s="46">
        <v>73000</v>
      </c>
      <c r="I46" s="47"/>
      <c r="J46" s="47"/>
      <c r="K46" s="48">
        <v>3273945</v>
      </c>
      <c r="L46" s="48">
        <v>261916</v>
      </c>
      <c r="M46" s="48">
        <f>+K46+L46</f>
        <v>3535861</v>
      </c>
      <c r="N46" s="43"/>
      <c r="O46" s="49"/>
    </row>
    <row r="47" spans="1:16" x14ac:dyDescent="0.25">
      <c r="A47" s="42">
        <v>1008</v>
      </c>
      <c r="B47" s="50" t="s">
        <v>30</v>
      </c>
      <c r="C47" s="44">
        <v>5820</v>
      </c>
      <c r="D47" s="50" t="s">
        <v>22</v>
      </c>
      <c r="E47" s="45">
        <v>45280</v>
      </c>
      <c r="F47" s="45">
        <v>45278</v>
      </c>
      <c r="G47" s="43" t="s">
        <v>23</v>
      </c>
      <c r="H47" s="46">
        <v>75902</v>
      </c>
      <c r="I47" s="47"/>
      <c r="J47" s="47"/>
      <c r="K47" s="48">
        <v>2718655</v>
      </c>
      <c r="L47" s="48">
        <v>217492</v>
      </c>
      <c r="M47" s="48">
        <f>+K47+L47</f>
        <v>2936147</v>
      </c>
      <c r="N47" s="43"/>
      <c r="O47" s="49"/>
    </row>
    <row r="48" spans="1:16" x14ac:dyDescent="0.25">
      <c r="A48" s="42">
        <v>1008</v>
      </c>
      <c r="B48" s="50" t="s">
        <v>30</v>
      </c>
      <c r="C48" s="44">
        <v>5820</v>
      </c>
      <c r="D48" s="50" t="s">
        <v>22</v>
      </c>
      <c r="E48" s="45">
        <v>45289</v>
      </c>
      <c r="F48" s="45">
        <v>45288</v>
      </c>
      <c r="G48" s="43" t="s">
        <v>23</v>
      </c>
      <c r="H48" s="46">
        <v>78671</v>
      </c>
      <c r="I48" s="47"/>
      <c r="J48" s="47"/>
      <c r="K48" s="48">
        <v>2182630</v>
      </c>
      <c r="L48" s="48">
        <v>174610</v>
      </c>
      <c r="M48" s="48">
        <f>+K48+L48</f>
        <v>2357240</v>
      </c>
      <c r="N48" s="43"/>
      <c r="O48" s="49"/>
    </row>
    <row r="49" spans="1:16" x14ac:dyDescent="0.25">
      <c r="A49" s="52">
        <v>1008</v>
      </c>
      <c r="B49" s="53" t="s">
        <v>30</v>
      </c>
      <c r="C49" s="54">
        <v>5820</v>
      </c>
      <c r="D49" s="53" t="s">
        <v>22</v>
      </c>
      <c r="E49" s="49"/>
      <c r="F49" s="49"/>
      <c r="G49" s="49"/>
      <c r="H49" s="49"/>
      <c r="I49" s="55" t="s">
        <v>41</v>
      </c>
      <c r="J49" s="55" t="s">
        <v>38</v>
      </c>
      <c r="K49" s="56">
        <v>-408762</v>
      </c>
      <c r="L49" s="56">
        <v>-32701</v>
      </c>
      <c r="M49" s="56">
        <v>-441463</v>
      </c>
      <c r="N49" s="43" t="s">
        <v>39</v>
      </c>
      <c r="O49" s="51"/>
      <c r="P49" s="32">
        <f t="shared" ref="P49:P51" si="5">-M49</f>
        <v>441463</v>
      </c>
    </row>
    <row r="50" spans="1:16" x14ac:dyDescent="0.25">
      <c r="A50" s="57">
        <v>1008</v>
      </c>
      <c r="B50" s="49" t="s">
        <v>30</v>
      </c>
      <c r="C50" s="58">
        <v>5820</v>
      </c>
      <c r="D50" s="49" t="s">
        <v>22</v>
      </c>
      <c r="E50" s="59"/>
      <c r="F50" s="59"/>
      <c r="G50" s="49"/>
      <c r="H50" s="60"/>
      <c r="I50" s="61" t="s">
        <v>37</v>
      </c>
      <c r="J50" s="61" t="s">
        <v>38</v>
      </c>
      <c r="K50" s="56">
        <v>-122628</v>
      </c>
      <c r="L50" s="56">
        <v>-12263</v>
      </c>
      <c r="M50" s="56">
        <v>-134891</v>
      </c>
      <c r="N50" s="43" t="s">
        <v>39</v>
      </c>
      <c r="O50" s="49"/>
      <c r="P50" s="32">
        <f t="shared" si="5"/>
        <v>134891</v>
      </c>
    </row>
    <row r="51" spans="1:16" x14ac:dyDescent="0.25">
      <c r="A51" s="57">
        <v>1008</v>
      </c>
      <c r="B51" s="49" t="s">
        <v>30</v>
      </c>
      <c r="C51" s="58">
        <v>5820</v>
      </c>
      <c r="D51" s="49" t="s">
        <v>22</v>
      </c>
      <c r="E51" s="59"/>
      <c r="F51" s="59"/>
      <c r="G51" s="49"/>
      <c r="H51" s="60"/>
      <c r="I51" s="61" t="s">
        <v>40</v>
      </c>
      <c r="J51" s="61" t="s">
        <v>38</v>
      </c>
      <c r="K51" s="56">
        <v>-490514</v>
      </c>
      <c r="L51" s="56">
        <v>-39241</v>
      </c>
      <c r="M51" s="56">
        <v>-529755</v>
      </c>
      <c r="N51" s="43" t="s">
        <v>39</v>
      </c>
      <c r="O51" s="49"/>
      <c r="P51" s="32">
        <f t="shared" si="5"/>
        <v>529755</v>
      </c>
    </row>
    <row r="52" spans="1:16" x14ac:dyDescent="0.25">
      <c r="A52" s="62" t="s">
        <v>50</v>
      </c>
      <c r="B52" s="63"/>
      <c r="C52" s="64"/>
      <c r="D52" s="63"/>
      <c r="E52" s="65"/>
      <c r="F52" s="65"/>
      <c r="G52" s="63"/>
      <c r="H52" s="66"/>
      <c r="I52" s="67"/>
      <c r="J52" s="67"/>
      <c r="K52" s="68">
        <f>SUBTOTAL(9,K44:K51)</f>
        <v>13991691</v>
      </c>
      <c r="L52" s="68">
        <f>SUBTOTAL(9,L44:L51)</f>
        <v>1116882</v>
      </c>
      <c r="M52" s="68">
        <f>SUBTOTAL(9,M44:M51)</f>
        <v>15108573</v>
      </c>
      <c r="N52" s="63"/>
      <c r="O52" s="69">
        <f>M52</f>
        <v>15108573</v>
      </c>
    </row>
    <row r="53" spans="1:16" x14ac:dyDescent="0.25">
      <c r="A53" s="42">
        <v>1009</v>
      </c>
      <c r="B53" s="43" t="s">
        <v>26</v>
      </c>
      <c r="C53" s="44">
        <v>5820</v>
      </c>
      <c r="D53" s="43" t="s">
        <v>22</v>
      </c>
      <c r="E53" s="45">
        <v>45248</v>
      </c>
      <c r="F53" s="45">
        <v>45245</v>
      </c>
      <c r="G53" s="43" t="s">
        <v>23</v>
      </c>
      <c r="H53" s="46">
        <v>68254</v>
      </c>
      <c r="I53" s="47"/>
      <c r="J53" s="47"/>
      <c r="K53" s="48">
        <v>2019815</v>
      </c>
      <c r="L53" s="48">
        <v>161585</v>
      </c>
      <c r="M53" s="48">
        <f>+K53+L53</f>
        <v>2181400</v>
      </c>
      <c r="N53" s="43"/>
      <c r="O53" s="49"/>
    </row>
    <row r="54" spans="1:16" x14ac:dyDescent="0.25">
      <c r="A54" s="42">
        <v>1009</v>
      </c>
      <c r="B54" s="50" t="s">
        <v>26</v>
      </c>
      <c r="C54" s="44">
        <v>5820</v>
      </c>
      <c r="D54" s="50" t="s">
        <v>22</v>
      </c>
      <c r="E54" s="45">
        <v>45269</v>
      </c>
      <c r="F54" s="45">
        <v>45264</v>
      </c>
      <c r="G54" s="43" t="s">
        <v>23</v>
      </c>
      <c r="H54" s="46">
        <v>73045</v>
      </c>
      <c r="I54" s="47"/>
      <c r="J54" s="47"/>
      <c r="K54" s="48">
        <v>4483870</v>
      </c>
      <c r="L54" s="48">
        <v>358710</v>
      </c>
      <c r="M54" s="48">
        <f>+K54+L54</f>
        <v>4842580</v>
      </c>
      <c r="N54" s="43"/>
      <c r="O54" s="49"/>
    </row>
    <row r="55" spans="1:16" x14ac:dyDescent="0.25">
      <c r="A55" s="42">
        <v>1009</v>
      </c>
      <c r="B55" s="50" t="s">
        <v>26</v>
      </c>
      <c r="C55" s="44">
        <v>5820</v>
      </c>
      <c r="D55" s="50" t="s">
        <v>22</v>
      </c>
      <c r="E55" s="45">
        <v>45277</v>
      </c>
      <c r="F55" s="45">
        <v>45273</v>
      </c>
      <c r="G55" s="43" t="s">
        <v>23</v>
      </c>
      <c r="H55" s="46">
        <v>74654</v>
      </c>
      <c r="I55" s="47"/>
      <c r="J55" s="47"/>
      <c r="K55" s="48">
        <v>3373290</v>
      </c>
      <c r="L55" s="48">
        <v>269863</v>
      </c>
      <c r="M55" s="48">
        <f>+K55+L55</f>
        <v>3643153</v>
      </c>
      <c r="N55" s="43"/>
      <c r="O55" s="49"/>
    </row>
    <row r="56" spans="1:16" x14ac:dyDescent="0.25">
      <c r="A56" s="42">
        <v>1009</v>
      </c>
      <c r="B56" s="50" t="s">
        <v>26</v>
      </c>
      <c r="C56" s="44">
        <v>5820</v>
      </c>
      <c r="D56" s="50" t="s">
        <v>22</v>
      </c>
      <c r="E56" s="45">
        <v>45283</v>
      </c>
      <c r="F56" s="45">
        <v>45280</v>
      </c>
      <c r="G56" s="43" t="s">
        <v>23</v>
      </c>
      <c r="H56" s="46">
        <v>76141</v>
      </c>
      <c r="I56" s="47"/>
      <c r="J56" s="47"/>
      <c r="K56" s="48">
        <v>2837265</v>
      </c>
      <c r="L56" s="48">
        <v>226981</v>
      </c>
      <c r="M56" s="48">
        <f>+K56+L56</f>
        <v>3064246</v>
      </c>
      <c r="N56" s="43"/>
      <c r="O56" s="49"/>
    </row>
    <row r="57" spans="1:16" x14ac:dyDescent="0.25">
      <c r="A57" s="52">
        <v>1009</v>
      </c>
      <c r="B57" s="53" t="s">
        <v>26</v>
      </c>
      <c r="C57" s="54">
        <v>5820</v>
      </c>
      <c r="D57" s="53" t="s">
        <v>22</v>
      </c>
      <c r="E57" s="49"/>
      <c r="F57" s="49"/>
      <c r="G57" s="49"/>
      <c r="H57" s="49"/>
      <c r="I57" s="55" t="s">
        <v>41</v>
      </c>
      <c r="J57" s="55" t="s">
        <v>38</v>
      </c>
      <c r="K57" s="56">
        <v>-534721</v>
      </c>
      <c r="L57" s="56">
        <v>-42778</v>
      </c>
      <c r="M57" s="56">
        <v>-577499</v>
      </c>
      <c r="N57" s="43" t="s">
        <v>39</v>
      </c>
      <c r="O57" s="51"/>
      <c r="P57" s="32">
        <f t="shared" ref="P57:P59" si="6">-M57</f>
        <v>577499</v>
      </c>
    </row>
    <row r="58" spans="1:16" x14ac:dyDescent="0.25">
      <c r="A58" s="57">
        <v>1009</v>
      </c>
      <c r="B58" s="49" t="s">
        <v>26</v>
      </c>
      <c r="C58" s="58">
        <v>5820</v>
      </c>
      <c r="D58" s="49" t="s">
        <v>22</v>
      </c>
      <c r="E58" s="59"/>
      <c r="F58" s="59"/>
      <c r="G58" s="49"/>
      <c r="H58" s="60"/>
      <c r="I58" s="61" t="s">
        <v>37</v>
      </c>
      <c r="J58" s="61" t="s">
        <v>38</v>
      </c>
      <c r="K58" s="56">
        <v>-160416</v>
      </c>
      <c r="L58" s="56">
        <v>-16042</v>
      </c>
      <c r="M58" s="56">
        <v>-176458</v>
      </c>
      <c r="N58" s="43" t="s">
        <v>39</v>
      </c>
      <c r="O58" s="49"/>
      <c r="P58" s="32">
        <f t="shared" si="6"/>
        <v>176458</v>
      </c>
    </row>
    <row r="59" spans="1:16" x14ac:dyDescent="0.25">
      <c r="A59" s="57">
        <v>1009</v>
      </c>
      <c r="B59" s="49" t="s">
        <v>26</v>
      </c>
      <c r="C59" s="58">
        <v>5820</v>
      </c>
      <c r="D59" s="49" t="s">
        <v>22</v>
      </c>
      <c r="E59" s="59"/>
      <c r="F59" s="59"/>
      <c r="G59" s="49"/>
      <c r="H59" s="60"/>
      <c r="I59" s="61" t="s">
        <v>40</v>
      </c>
      <c r="J59" s="61" t="s">
        <v>38</v>
      </c>
      <c r="K59" s="56">
        <v>-641666</v>
      </c>
      <c r="L59" s="56">
        <v>-51333</v>
      </c>
      <c r="M59" s="56">
        <v>-692999</v>
      </c>
      <c r="N59" s="43" t="s">
        <v>39</v>
      </c>
      <c r="O59" s="49"/>
      <c r="P59" s="32">
        <f t="shared" si="6"/>
        <v>692999</v>
      </c>
    </row>
    <row r="60" spans="1:16" x14ac:dyDescent="0.25">
      <c r="A60" s="57">
        <v>1009</v>
      </c>
      <c r="B60" s="49" t="s">
        <v>26</v>
      </c>
      <c r="C60" s="58">
        <v>5820</v>
      </c>
      <c r="D60" s="49" t="s">
        <v>22</v>
      </c>
      <c r="E60" s="59"/>
      <c r="F60" s="59"/>
      <c r="G60" s="49"/>
      <c r="H60" s="60"/>
      <c r="I60" s="61" t="s">
        <v>42</v>
      </c>
      <c r="J60" s="61" t="s">
        <v>43</v>
      </c>
      <c r="K60" s="56">
        <v>-107400</v>
      </c>
      <c r="L60" s="56">
        <v>-8592</v>
      </c>
      <c r="M60" s="56">
        <v>-115992</v>
      </c>
      <c r="N60" s="43" t="s">
        <v>39</v>
      </c>
      <c r="O60" s="49"/>
    </row>
    <row r="61" spans="1:16" x14ac:dyDescent="0.25">
      <c r="A61" s="62" t="s">
        <v>51</v>
      </c>
      <c r="B61" s="63"/>
      <c r="C61" s="64"/>
      <c r="D61" s="63"/>
      <c r="E61" s="65"/>
      <c r="F61" s="65"/>
      <c r="G61" s="63"/>
      <c r="H61" s="66"/>
      <c r="I61" s="67"/>
      <c r="J61" s="67"/>
      <c r="K61" s="68">
        <f>SUBTOTAL(9,K53:K60)</f>
        <v>11270037</v>
      </c>
      <c r="L61" s="68">
        <f>SUBTOTAL(9,L53:L60)</f>
        <v>898394</v>
      </c>
      <c r="M61" s="68">
        <f>SUBTOTAL(9,M53:M60)</f>
        <v>12168431</v>
      </c>
      <c r="N61" s="63"/>
      <c r="O61" s="69">
        <f>M61</f>
        <v>12168431</v>
      </c>
    </row>
    <row r="62" spans="1:16" x14ac:dyDescent="0.25">
      <c r="A62" s="42">
        <v>1011</v>
      </c>
      <c r="B62" s="43" t="s">
        <v>28</v>
      </c>
      <c r="C62" s="44">
        <v>5820</v>
      </c>
      <c r="D62" s="43" t="s">
        <v>22</v>
      </c>
      <c r="E62" s="45">
        <v>45250</v>
      </c>
      <c r="F62" s="45">
        <v>45247</v>
      </c>
      <c r="G62" s="43" t="s">
        <v>23</v>
      </c>
      <c r="H62" s="46">
        <v>69412</v>
      </c>
      <c r="I62" s="47"/>
      <c r="J62" s="47"/>
      <c r="K62" s="48">
        <v>1602841</v>
      </c>
      <c r="L62" s="48">
        <v>128227</v>
      </c>
      <c r="M62" s="48">
        <f t="shared" ref="M62:M68" si="7">+K62+L62</f>
        <v>1731068</v>
      </c>
      <c r="N62" s="43"/>
      <c r="O62" s="49"/>
    </row>
    <row r="63" spans="1:16" x14ac:dyDescent="0.25">
      <c r="A63" s="42">
        <v>1011</v>
      </c>
      <c r="B63" s="43" t="s">
        <v>28</v>
      </c>
      <c r="C63" s="44">
        <v>5820</v>
      </c>
      <c r="D63" s="43" t="s">
        <v>22</v>
      </c>
      <c r="E63" s="45">
        <v>45254</v>
      </c>
      <c r="F63" s="45">
        <v>45252</v>
      </c>
      <c r="G63" s="43" t="s">
        <v>23</v>
      </c>
      <c r="H63" s="46">
        <v>70147</v>
      </c>
      <c r="I63" s="47"/>
      <c r="J63" s="47"/>
      <c r="K63" s="48">
        <v>2312945</v>
      </c>
      <c r="L63" s="48">
        <v>185036</v>
      </c>
      <c r="M63" s="48">
        <f t="shared" si="7"/>
        <v>2497981</v>
      </c>
      <c r="N63" s="43"/>
      <c r="O63" s="51"/>
    </row>
    <row r="64" spans="1:16" x14ac:dyDescent="0.25">
      <c r="A64" s="42">
        <v>1011</v>
      </c>
      <c r="B64" s="43" t="s">
        <v>28</v>
      </c>
      <c r="C64" s="44">
        <v>5820</v>
      </c>
      <c r="D64" s="43" t="s">
        <v>22</v>
      </c>
      <c r="E64" s="45">
        <v>45258</v>
      </c>
      <c r="F64" s="45">
        <v>45254</v>
      </c>
      <c r="G64" s="43" t="s">
        <v>23</v>
      </c>
      <c r="H64" s="46">
        <v>71465</v>
      </c>
      <c r="I64" s="47"/>
      <c r="J64" s="47"/>
      <c r="K64" s="48">
        <v>1072050</v>
      </c>
      <c r="L64" s="48">
        <v>85764</v>
      </c>
      <c r="M64" s="48">
        <f t="shared" si="7"/>
        <v>1157814</v>
      </c>
      <c r="N64" s="43"/>
      <c r="O64" s="51"/>
    </row>
    <row r="65" spans="1:16" x14ac:dyDescent="0.25">
      <c r="A65" s="42">
        <v>1011</v>
      </c>
      <c r="B65" s="50" t="s">
        <v>28</v>
      </c>
      <c r="C65" s="44">
        <v>5820</v>
      </c>
      <c r="D65" s="50" t="s">
        <v>22</v>
      </c>
      <c r="E65" s="45">
        <v>45271</v>
      </c>
      <c r="F65" s="45">
        <v>45268</v>
      </c>
      <c r="G65" s="43" t="s">
        <v>23</v>
      </c>
      <c r="H65" s="46">
        <v>74340</v>
      </c>
      <c r="I65" s="47"/>
      <c r="J65" s="47"/>
      <c r="K65" s="48">
        <v>1110580</v>
      </c>
      <c r="L65" s="48">
        <v>88846</v>
      </c>
      <c r="M65" s="48">
        <f t="shared" si="7"/>
        <v>1199426</v>
      </c>
      <c r="N65" s="43"/>
      <c r="O65" s="51"/>
    </row>
    <row r="66" spans="1:16" x14ac:dyDescent="0.25">
      <c r="A66" s="42">
        <v>1011</v>
      </c>
      <c r="B66" s="50" t="s">
        <v>28</v>
      </c>
      <c r="C66" s="44">
        <v>5820</v>
      </c>
      <c r="D66" s="50" t="s">
        <v>22</v>
      </c>
      <c r="E66" s="45">
        <v>45280</v>
      </c>
      <c r="F66" s="45">
        <v>45278</v>
      </c>
      <c r="G66" s="43" t="s">
        <v>23</v>
      </c>
      <c r="H66" s="46">
        <v>75927</v>
      </c>
      <c r="I66" s="47"/>
      <c r="J66" s="47"/>
      <c r="K66" s="48">
        <v>1963830</v>
      </c>
      <c r="L66" s="48">
        <v>157106</v>
      </c>
      <c r="M66" s="48">
        <f t="shared" si="7"/>
        <v>2120936</v>
      </c>
      <c r="N66" s="43"/>
      <c r="O66" s="49"/>
    </row>
    <row r="67" spans="1:16" x14ac:dyDescent="0.25">
      <c r="A67" s="42">
        <v>1011</v>
      </c>
      <c r="B67" s="50" t="s">
        <v>28</v>
      </c>
      <c r="C67" s="44">
        <v>5820</v>
      </c>
      <c r="D67" s="50" t="s">
        <v>22</v>
      </c>
      <c r="E67" s="45">
        <v>45289</v>
      </c>
      <c r="F67" s="45">
        <v>45287</v>
      </c>
      <c r="G67" s="43" t="s">
        <v>23</v>
      </c>
      <c r="H67" s="46">
        <v>78629</v>
      </c>
      <c r="I67" s="47"/>
      <c r="J67" s="47"/>
      <c r="K67" s="48">
        <v>1110580</v>
      </c>
      <c r="L67" s="48">
        <v>88846</v>
      </c>
      <c r="M67" s="48">
        <f t="shared" si="7"/>
        <v>1199426</v>
      </c>
      <c r="N67" s="43"/>
      <c r="O67" s="51"/>
    </row>
    <row r="68" spans="1:16" x14ac:dyDescent="0.25">
      <c r="A68" s="74">
        <v>1011</v>
      </c>
      <c r="B68" s="75" t="s">
        <v>28</v>
      </c>
      <c r="C68" s="76">
        <v>5820</v>
      </c>
      <c r="D68" s="75" t="s">
        <v>22</v>
      </c>
      <c r="E68" s="75"/>
      <c r="F68" s="75"/>
      <c r="G68" s="75"/>
      <c r="H68" s="75"/>
      <c r="I68" s="75" t="s">
        <v>35</v>
      </c>
      <c r="J68" s="77" t="s">
        <v>36</v>
      </c>
      <c r="K68" s="78">
        <v>-480107</v>
      </c>
      <c r="L68" s="78">
        <v>-38409</v>
      </c>
      <c r="M68" s="78">
        <f t="shared" si="7"/>
        <v>-518516</v>
      </c>
      <c r="N68" s="43"/>
      <c r="O68" s="51"/>
    </row>
    <row r="69" spans="1:16" x14ac:dyDescent="0.25">
      <c r="A69" s="52">
        <v>1011</v>
      </c>
      <c r="B69" s="53" t="s">
        <v>28</v>
      </c>
      <c r="C69" s="54">
        <v>5820</v>
      </c>
      <c r="D69" s="53" t="s">
        <v>22</v>
      </c>
      <c r="E69" s="49"/>
      <c r="F69" s="49"/>
      <c r="G69" s="49"/>
      <c r="H69" s="49"/>
      <c r="I69" s="55" t="s">
        <v>41</v>
      </c>
      <c r="J69" s="55" t="s">
        <v>38</v>
      </c>
      <c r="K69" s="56">
        <v>-185244</v>
      </c>
      <c r="L69" s="56">
        <v>-14820</v>
      </c>
      <c r="M69" s="56">
        <v>-200064</v>
      </c>
      <c r="N69" s="43" t="s">
        <v>39</v>
      </c>
      <c r="O69" s="49"/>
      <c r="P69" s="32">
        <f t="shared" ref="P69:P70" si="8">-M69</f>
        <v>200064</v>
      </c>
    </row>
    <row r="70" spans="1:16" x14ac:dyDescent="0.25">
      <c r="A70" s="57">
        <v>1011</v>
      </c>
      <c r="B70" s="49" t="s">
        <v>28</v>
      </c>
      <c r="C70" s="58">
        <v>5820</v>
      </c>
      <c r="D70" s="49" t="s">
        <v>22</v>
      </c>
      <c r="E70" s="59"/>
      <c r="F70" s="59"/>
      <c r="G70" s="49"/>
      <c r="H70" s="60"/>
      <c r="I70" s="61" t="s">
        <v>40</v>
      </c>
      <c r="J70" s="61" t="s">
        <v>38</v>
      </c>
      <c r="K70" s="56">
        <v>-222293</v>
      </c>
      <c r="L70" s="56">
        <v>-17783</v>
      </c>
      <c r="M70" s="56">
        <v>-240076</v>
      </c>
      <c r="N70" s="43" t="s">
        <v>39</v>
      </c>
      <c r="O70" s="49"/>
      <c r="P70" s="32">
        <f t="shared" si="8"/>
        <v>240076</v>
      </c>
    </row>
    <row r="71" spans="1:16" x14ac:dyDescent="0.25">
      <c r="A71" s="57">
        <v>1011</v>
      </c>
      <c r="B71" s="49" t="s">
        <v>28</v>
      </c>
      <c r="C71" s="58">
        <v>5820</v>
      </c>
      <c r="D71" s="49" t="s">
        <v>22</v>
      </c>
      <c r="E71" s="59"/>
      <c r="F71" s="59"/>
      <c r="G71" s="49"/>
      <c r="H71" s="60"/>
      <c r="I71" s="61" t="s">
        <v>42</v>
      </c>
      <c r="J71" s="61" t="s">
        <v>43</v>
      </c>
      <c r="K71" s="56">
        <v>-237630</v>
      </c>
      <c r="L71" s="56">
        <v>-19010</v>
      </c>
      <c r="M71" s="56">
        <v>-256640</v>
      </c>
      <c r="N71" s="43" t="s">
        <v>39</v>
      </c>
      <c r="O71" s="49"/>
    </row>
    <row r="72" spans="1:16" x14ac:dyDescent="0.25">
      <c r="A72" s="57">
        <v>1011</v>
      </c>
      <c r="B72" s="49" t="s">
        <v>28</v>
      </c>
      <c r="C72" s="58">
        <v>5820</v>
      </c>
      <c r="D72" s="49" t="s">
        <v>22</v>
      </c>
      <c r="E72" s="59"/>
      <c r="F72" s="59"/>
      <c r="G72" s="49"/>
      <c r="H72" s="60"/>
      <c r="I72" s="61" t="s">
        <v>37</v>
      </c>
      <c r="J72" s="61" t="s">
        <v>38</v>
      </c>
      <c r="K72" s="56">
        <v>-55573</v>
      </c>
      <c r="L72" s="56">
        <v>-5557</v>
      </c>
      <c r="M72" s="56">
        <v>-61130</v>
      </c>
      <c r="N72" s="43" t="s">
        <v>39</v>
      </c>
      <c r="O72" s="49"/>
      <c r="P72" s="32">
        <f>-M72</f>
        <v>61130</v>
      </c>
    </row>
    <row r="73" spans="1:16" x14ac:dyDescent="0.25">
      <c r="A73" s="62" t="s">
        <v>52</v>
      </c>
      <c r="B73" s="63"/>
      <c r="C73" s="64"/>
      <c r="D73" s="63"/>
      <c r="E73" s="65"/>
      <c r="F73" s="65"/>
      <c r="G73" s="63"/>
      <c r="H73" s="66"/>
      <c r="I73" s="67"/>
      <c r="J73" s="67"/>
      <c r="K73" s="68">
        <f>SUBTOTAL(9,K62:K72)</f>
        <v>7991979</v>
      </c>
      <c r="L73" s="68">
        <f>SUBTOTAL(9,L62:L72)</f>
        <v>638246</v>
      </c>
      <c r="M73" s="68">
        <f>SUBTOTAL(9,M62:M72)</f>
        <v>8630225</v>
      </c>
      <c r="N73" s="63"/>
      <c r="O73" s="69">
        <f>M73</f>
        <v>8630225</v>
      </c>
    </row>
    <row r="74" spans="1:16" x14ac:dyDescent="0.25">
      <c r="A74" s="42">
        <v>1012</v>
      </c>
      <c r="B74" s="43" t="s">
        <v>21</v>
      </c>
      <c r="C74" s="44">
        <v>5820</v>
      </c>
      <c r="D74" s="43" t="s">
        <v>22</v>
      </c>
      <c r="E74" s="45">
        <v>45247</v>
      </c>
      <c r="F74" s="45">
        <v>45247</v>
      </c>
      <c r="G74" s="43" t="s">
        <v>23</v>
      </c>
      <c r="H74" s="46">
        <v>69368</v>
      </c>
      <c r="I74" s="47"/>
      <c r="J74" s="47"/>
      <c r="K74" s="48">
        <v>1776920</v>
      </c>
      <c r="L74" s="48">
        <v>142154</v>
      </c>
      <c r="M74" s="48">
        <f t="shared" ref="M74:M80" si="9">+K74+L74</f>
        <v>1919074</v>
      </c>
      <c r="N74" s="43"/>
      <c r="O74" s="49"/>
    </row>
    <row r="75" spans="1:16" x14ac:dyDescent="0.25">
      <c r="A75" s="42">
        <v>1012</v>
      </c>
      <c r="B75" s="43" t="s">
        <v>21</v>
      </c>
      <c r="C75" s="44">
        <v>5820</v>
      </c>
      <c r="D75" s="43" t="s">
        <v>22</v>
      </c>
      <c r="E75" s="45">
        <v>45260</v>
      </c>
      <c r="F75" s="45">
        <v>45260</v>
      </c>
      <c r="G75" s="43" t="s">
        <v>23</v>
      </c>
      <c r="H75" s="46">
        <v>71760</v>
      </c>
      <c r="I75" s="47"/>
      <c r="J75" s="47"/>
      <c r="K75" s="48">
        <v>2766245</v>
      </c>
      <c r="L75" s="48">
        <v>221300</v>
      </c>
      <c r="M75" s="48">
        <f t="shared" si="9"/>
        <v>2987545</v>
      </c>
      <c r="N75" s="43"/>
      <c r="O75" s="51"/>
    </row>
    <row r="76" spans="1:16" x14ac:dyDescent="0.25">
      <c r="A76" s="42">
        <v>1012</v>
      </c>
      <c r="B76" s="50" t="s">
        <v>21</v>
      </c>
      <c r="C76" s="44">
        <v>5820</v>
      </c>
      <c r="D76" s="50" t="s">
        <v>22</v>
      </c>
      <c r="E76" s="45">
        <v>45267</v>
      </c>
      <c r="F76" s="45">
        <v>45265</v>
      </c>
      <c r="G76" s="43" t="s">
        <v>23</v>
      </c>
      <c r="H76" s="46">
        <v>73118</v>
      </c>
      <c r="I76" s="47"/>
      <c r="J76" s="47"/>
      <c r="K76" s="48">
        <v>1745950</v>
      </c>
      <c r="L76" s="48">
        <v>139676</v>
      </c>
      <c r="M76" s="48">
        <f t="shared" si="9"/>
        <v>1885626</v>
      </c>
      <c r="N76" s="43"/>
      <c r="O76" s="49"/>
    </row>
    <row r="77" spans="1:16" x14ac:dyDescent="0.25">
      <c r="A77" s="42">
        <v>1012</v>
      </c>
      <c r="B77" s="50" t="s">
        <v>21</v>
      </c>
      <c r="C77" s="44">
        <v>5820</v>
      </c>
      <c r="D77" s="50" t="s">
        <v>22</v>
      </c>
      <c r="E77" s="45">
        <v>45269</v>
      </c>
      <c r="F77" s="45">
        <v>45268</v>
      </c>
      <c r="G77" s="43" t="s">
        <v>23</v>
      </c>
      <c r="H77" s="46">
        <v>74205</v>
      </c>
      <c r="I77" s="47"/>
      <c r="J77" s="47"/>
      <c r="K77" s="48">
        <v>1686645</v>
      </c>
      <c r="L77" s="48">
        <v>134932</v>
      </c>
      <c r="M77" s="48">
        <f t="shared" si="9"/>
        <v>1821577</v>
      </c>
      <c r="N77" s="43"/>
      <c r="O77" s="49"/>
    </row>
    <row r="78" spans="1:16" x14ac:dyDescent="0.25">
      <c r="A78" s="42">
        <v>1012</v>
      </c>
      <c r="B78" s="50" t="s">
        <v>21</v>
      </c>
      <c r="C78" s="44">
        <v>5820</v>
      </c>
      <c r="D78" s="50" t="s">
        <v>22</v>
      </c>
      <c r="E78" s="45">
        <v>45273</v>
      </c>
      <c r="F78" s="45">
        <v>45272</v>
      </c>
      <c r="G78" s="43" t="s">
        <v>23</v>
      </c>
      <c r="H78" s="46">
        <v>74538</v>
      </c>
      <c r="I78" s="47"/>
      <c r="J78" s="47"/>
      <c r="K78" s="48">
        <v>1190660</v>
      </c>
      <c r="L78" s="48">
        <v>95253</v>
      </c>
      <c r="M78" s="48">
        <f t="shared" si="9"/>
        <v>1285913</v>
      </c>
      <c r="N78" s="43"/>
      <c r="O78" s="49"/>
    </row>
    <row r="79" spans="1:16" x14ac:dyDescent="0.25">
      <c r="A79" s="42">
        <v>1012</v>
      </c>
      <c r="B79" s="50" t="s">
        <v>21</v>
      </c>
      <c r="C79" s="44">
        <v>5820</v>
      </c>
      <c r="D79" s="50" t="s">
        <v>22</v>
      </c>
      <c r="E79" s="45">
        <v>45287</v>
      </c>
      <c r="F79" s="45">
        <v>45286</v>
      </c>
      <c r="G79" s="43" t="s">
        <v>23</v>
      </c>
      <c r="H79" s="46">
        <v>77554</v>
      </c>
      <c r="I79" s="47"/>
      <c r="J79" s="47"/>
      <c r="K79" s="48">
        <v>1686645</v>
      </c>
      <c r="L79" s="48">
        <v>134932</v>
      </c>
      <c r="M79" s="48">
        <f t="shared" si="9"/>
        <v>1821577</v>
      </c>
      <c r="N79" s="43"/>
      <c r="O79" s="51"/>
    </row>
    <row r="80" spans="1:16" x14ac:dyDescent="0.25">
      <c r="A80" s="42">
        <v>1012</v>
      </c>
      <c r="B80" s="50" t="s">
        <v>21</v>
      </c>
      <c r="C80" s="44">
        <v>5820</v>
      </c>
      <c r="D80" s="50" t="s">
        <v>22</v>
      </c>
      <c r="E80" s="45">
        <v>45290</v>
      </c>
      <c r="F80" s="45">
        <v>45290</v>
      </c>
      <c r="G80" s="43" t="s">
        <v>23</v>
      </c>
      <c r="H80" s="46">
        <v>79129</v>
      </c>
      <c r="I80" s="47"/>
      <c r="J80" s="47"/>
      <c r="K80" s="48">
        <v>2241935</v>
      </c>
      <c r="L80" s="48">
        <v>179355</v>
      </c>
      <c r="M80" s="48">
        <f t="shared" si="9"/>
        <v>2421290</v>
      </c>
      <c r="N80" s="43"/>
      <c r="O80" s="51"/>
    </row>
    <row r="81" spans="1:16" x14ac:dyDescent="0.25">
      <c r="A81" s="52">
        <v>1012</v>
      </c>
      <c r="B81" s="53" t="s">
        <v>21</v>
      </c>
      <c r="C81" s="54">
        <v>5820</v>
      </c>
      <c r="D81" s="53" t="s">
        <v>22</v>
      </c>
      <c r="E81" s="49"/>
      <c r="F81" s="49"/>
      <c r="G81" s="49"/>
      <c r="H81" s="49"/>
      <c r="I81" s="55" t="s">
        <v>41</v>
      </c>
      <c r="J81" s="55" t="s">
        <v>38</v>
      </c>
      <c r="K81" s="56">
        <v>-427592</v>
      </c>
      <c r="L81" s="56">
        <v>-34207</v>
      </c>
      <c r="M81" s="56">
        <v>-461799</v>
      </c>
      <c r="N81" s="43" t="s">
        <v>39</v>
      </c>
      <c r="O81" s="49"/>
      <c r="P81" s="32">
        <f t="shared" ref="P81:P83" si="10">-M81</f>
        <v>461799</v>
      </c>
    </row>
    <row r="82" spans="1:16" x14ac:dyDescent="0.25">
      <c r="A82" s="57">
        <v>1012</v>
      </c>
      <c r="B82" s="49" t="s">
        <v>21</v>
      </c>
      <c r="C82" s="58">
        <v>5820</v>
      </c>
      <c r="D82" s="49" t="s">
        <v>22</v>
      </c>
      <c r="E82" s="59"/>
      <c r="F82" s="59"/>
      <c r="G82" s="49"/>
      <c r="H82" s="60"/>
      <c r="I82" s="61" t="s">
        <v>37</v>
      </c>
      <c r="J82" s="61" t="s">
        <v>38</v>
      </c>
      <c r="K82" s="56">
        <v>-128278</v>
      </c>
      <c r="L82" s="56">
        <v>-12828</v>
      </c>
      <c r="M82" s="56">
        <v>-141106</v>
      </c>
      <c r="N82" s="43" t="s">
        <v>39</v>
      </c>
      <c r="O82" s="49"/>
      <c r="P82" s="32">
        <f t="shared" si="10"/>
        <v>141106</v>
      </c>
    </row>
    <row r="83" spans="1:16" x14ac:dyDescent="0.25">
      <c r="A83" s="57">
        <v>1012</v>
      </c>
      <c r="B83" s="49" t="s">
        <v>21</v>
      </c>
      <c r="C83" s="58">
        <v>5820</v>
      </c>
      <c r="D83" s="49" t="s">
        <v>22</v>
      </c>
      <c r="E83" s="59"/>
      <c r="F83" s="59"/>
      <c r="G83" s="49"/>
      <c r="H83" s="60"/>
      <c r="I83" s="61" t="s">
        <v>40</v>
      </c>
      <c r="J83" s="61" t="s">
        <v>38</v>
      </c>
      <c r="K83" s="56">
        <v>-513110</v>
      </c>
      <c r="L83" s="56">
        <v>-41049</v>
      </c>
      <c r="M83" s="56">
        <v>-554159</v>
      </c>
      <c r="N83" s="43" t="s">
        <v>39</v>
      </c>
      <c r="O83" s="49"/>
      <c r="P83" s="32">
        <f t="shared" si="10"/>
        <v>554159</v>
      </c>
    </row>
    <row r="84" spans="1:16" x14ac:dyDescent="0.25">
      <c r="A84" s="62" t="s">
        <v>53</v>
      </c>
      <c r="B84" s="63"/>
      <c r="C84" s="64"/>
      <c r="D84" s="63"/>
      <c r="E84" s="65"/>
      <c r="F84" s="65"/>
      <c r="G84" s="63"/>
      <c r="H84" s="66"/>
      <c r="I84" s="67"/>
      <c r="J84" s="67"/>
      <c r="K84" s="68">
        <f>SUBTOTAL(9,K74:K83)</f>
        <v>12026020</v>
      </c>
      <c r="L84" s="68">
        <f>SUBTOTAL(9,L74:L83)</f>
        <v>959518</v>
      </c>
      <c r="M84" s="68">
        <f>SUBTOTAL(9,M74:M83)</f>
        <v>12985538</v>
      </c>
      <c r="N84" s="63"/>
      <c r="O84" s="69">
        <f>M84</f>
        <v>12985538</v>
      </c>
    </row>
    <row r="85" spans="1:16" x14ac:dyDescent="0.25">
      <c r="A85" s="42">
        <v>1013</v>
      </c>
      <c r="B85" s="43" t="s">
        <v>25</v>
      </c>
      <c r="C85" s="44">
        <v>5820</v>
      </c>
      <c r="D85" s="43" t="s">
        <v>22</v>
      </c>
      <c r="E85" s="45">
        <v>45248</v>
      </c>
      <c r="F85" s="45">
        <v>45245</v>
      </c>
      <c r="G85" s="43" t="s">
        <v>23</v>
      </c>
      <c r="H85" s="46">
        <v>68253</v>
      </c>
      <c r="I85" s="47"/>
      <c r="J85" s="47"/>
      <c r="K85" s="48">
        <v>2858040</v>
      </c>
      <c r="L85" s="48">
        <v>228643</v>
      </c>
      <c r="M85" s="48">
        <f>+K85+L85</f>
        <v>3086683</v>
      </c>
      <c r="N85" s="43"/>
      <c r="O85" s="51"/>
    </row>
    <row r="86" spans="1:16" x14ac:dyDescent="0.25">
      <c r="A86" s="42">
        <v>1013</v>
      </c>
      <c r="B86" s="50" t="s">
        <v>25</v>
      </c>
      <c r="C86" s="44">
        <v>5820</v>
      </c>
      <c r="D86" s="50" t="s">
        <v>22</v>
      </c>
      <c r="E86" s="45">
        <v>45267</v>
      </c>
      <c r="F86" s="45">
        <v>45264</v>
      </c>
      <c r="G86" s="43" t="s">
        <v>23</v>
      </c>
      <c r="H86" s="46">
        <v>73046</v>
      </c>
      <c r="I86" s="47"/>
      <c r="J86" s="47"/>
      <c r="K86" s="48">
        <v>2917345</v>
      </c>
      <c r="L86" s="48">
        <v>233388</v>
      </c>
      <c r="M86" s="48">
        <f>+K86+L86</f>
        <v>3150733</v>
      </c>
      <c r="N86" s="43"/>
      <c r="O86" s="51"/>
    </row>
    <row r="87" spans="1:16" x14ac:dyDescent="0.25">
      <c r="A87" s="42">
        <v>1013</v>
      </c>
      <c r="B87" s="50" t="s">
        <v>25</v>
      </c>
      <c r="C87" s="44">
        <v>5820</v>
      </c>
      <c r="D87" s="50" t="s">
        <v>22</v>
      </c>
      <c r="E87" s="45">
        <v>45283</v>
      </c>
      <c r="F87" s="45">
        <v>45278</v>
      </c>
      <c r="G87" s="43" t="s">
        <v>23</v>
      </c>
      <c r="H87" s="46">
        <v>75928</v>
      </c>
      <c r="I87" s="47"/>
      <c r="J87" s="47"/>
      <c r="K87" s="48">
        <v>1608075</v>
      </c>
      <c r="L87" s="48">
        <v>128646</v>
      </c>
      <c r="M87" s="48">
        <f>+K87+L87</f>
        <v>1736721</v>
      </c>
      <c r="N87" s="43"/>
      <c r="O87" s="51"/>
    </row>
    <row r="88" spans="1:16" x14ac:dyDescent="0.25">
      <c r="A88" s="42">
        <v>1013</v>
      </c>
      <c r="B88" s="50" t="s">
        <v>25</v>
      </c>
      <c r="C88" s="44">
        <v>5820</v>
      </c>
      <c r="D88" s="50" t="s">
        <v>22</v>
      </c>
      <c r="E88" s="45">
        <v>45288</v>
      </c>
      <c r="F88" s="45">
        <v>45285</v>
      </c>
      <c r="G88" s="43" t="s">
        <v>23</v>
      </c>
      <c r="H88" s="46">
        <v>77473</v>
      </c>
      <c r="I88" s="47"/>
      <c r="J88" s="47"/>
      <c r="K88" s="48">
        <v>2381320</v>
      </c>
      <c r="L88" s="48">
        <v>190506</v>
      </c>
      <c r="M88" s="48">
        <f>+K88+L88</f>
        <v>2571826</v>
      </c>
      <c r="N88" s="43"/>
      <c r="O88" s="51"/>
    </row>
    <row r="89" spans="1:16" x14ac:dyDescent="0.25">
      <c r="A89" s="52">
        <v>1013</v>
      </c>
      <c r="B89" s="53" t="s">
        <v>25</v>
      </c>
      <c r="C89" s="54">
        <v>5820</v>
      </c>
      <c r="D89" s="53" t="s">
        <v>22</v>
      </c>
      <c r="E89" s="79"/>
      <c r="F89" s="79"/>
      <c r="G89" s="53"/>
      <c r="H89" s="53"/>
      <c r="I89" s="55" t="s">
        <v>40</v>
      </c>
      <c r="J89" s="55" t="s">
        <v>38</v>
      </c>
      <c r="K89" s="80">
        <v>-414404</v>
      </c>
      <c r="L89" s="80">
        <v>-33152</v>
      </c>
      <c r="M89" s="80">
        <v>-447556</v>
      </c>
      <c r="N89" s="43" t="s">
        <v>39</v>
      </c>
      <c r="O89" s="49"/>
      <c r="P89" s="32">
        <f t="shared" ref="P89:P91" si="11">-M89</f>
        <v>447556</v>
      </c>
    </row>
    <row r="90" spans="1:16" x14ac:dyDescent="0.25">
      <c r="A90" s="52">
        <v>1013</v>
      </c>
      <c r="B90" s="53" t="s">
        <v>25</v>
      </c>
      <c r="C90" s="54">
        <v>5820</v>
      </c>
      <c r="D90" s="53" t="s">
        <v>22</v>
      </c>
      <c r="E90" s="79"/>
      <c r="F90" s="79"/>
      <c r="G90" s="53"/>
      <c r="H90" s="53"/>
      <c r="I90" s="55" t="s">
        <v>37</v>
      </c>
      <c r="J90" s="55" t="s">
        <v>38</v>
      </c>
      <c r="K90" s="80">
        <v>-103601</v>
      </c>
      <c r="L90" s="80">
        <v>-10360</v>
      </c>
      <c r="M90" s="80">
        <v>-113961</v>
      </c>
      <c r="N90" s="43" t="s">
        <v>39</v>
      </c>
      <c r="O90" s="49"/>
      <c r="P90" s="32">
        <f t="shared" si="11"/>
        <v>113961</v>
      </c>
    </row>
    <row r="91" spans="1:16" x14ac:dyDescent="0.25">
      <c r="A91" s="57">
        <v>1013</v>
      </c>
      <c r="B91" s="49" t="s">
        <v>25</v>
      </c>
      <c r="C91" s="58">
        <v>5820</v>
      </c>
      <c r="D91" s="49" t="s">
        <v>22</v>
      </c>
      <c r="E91" s="59"/>
      <c r="F91" s="59"/>
      <c r="G91" s="49"/>
      <c r="H91" s="60"/>
      <c r="I91" s="61" t="s">
        <v>41</v>
      </c>
      <c r="J91" s="61" t="s">
        <v>38</v>
      </c>
      <c r="K91" s="56">
        <v>-345337</v>
      </c>
      <c r="L91" s="56">
        <v>-27627</v>
      </c>
      <c r="M91" s="56">
        <v>-372964</v>
      </c>
      <c r="N91" s="43" t="s">
        <v>39</v>
      </c>
      <c r="O91" s="49"/>
      <c r="P91" s="32">
        <f t="shared" si="11"/>
        <v>372964</v>
      </c>
    </row>
    <row r="92" spans="1:16" x14ac:dyDescent="0.25">
      <c r="A92" s="57">
        <v>1013</v>
      </c>
      <c r="B92" s="49" t="s">
        <v>25</v>
      </c>
      <c r="C92" s="58">
        <v>5820</v>
      </c>
      <c r="D92" s="49" t="s">
        <v>22</v>
      </c>
      <c r="E92" s="59"/>
      <c r="F92" s="59"/>
      <c r="G92" s="49"/>
      <c r="H92" s="60"/>
      <c r="I92" s="61" t="s">
        <v>42</v>
      </c>
      <c r="J92" s="61" t="s">
        <v>43</v>
      </c>
      <c r="K92" s="56">
        <v>-126390</v>
      </c>
      <c r="L92" s="56">
        <v>-10111</v>
      </c>
      <c r="M92" s="56">
        <v>-136501</v>
      </c>
      <c r="N92" s="43" t="s">
        <v>39</v>
      </c>
      <c r="O92" s="51"/>
    </row>
    <row r="93" spans="1:16" x14ac:dyDescent="0.25">
      <c r="A93" s="62" t="s">
        <v>54</v>
      </c>
      <c r="B93" s="63"/>
      <c r="C93" s="64"/>
      <c r="D93" s="63"/>
      <c r="E93" s="65"/>
      <c r="F93" s="65"/>
      <c r="G93" s="63"/>
      <c r="H93" s="66"/>
      <c r="I93" s="67"/>
      <c r="J93" s="67"/>
      <c r="K93" s="68">
        <f>SUBTOTAL(9,K85:K92)</f>
        <v>8775048</v>
      </c>
      <c r="L93" s="68">
        <f>SUBTOTAL(9,L85:L92)</f>
        <v>699933</v>
      </c>
      <c r="M93" s="68">
        <f>SUBTOTAL(9,M85:M92)</f>
        <v>9474981</v>
      </c>
      <c r="N93" s="63"/>
      <c r="O93" s="69">
        <f>M93</f>
        <v>9474981</v>
      </c>
    </row>
    <row r="94" spans="1:16" x14ac:dyDescent="0.25">
      <c r="A94" s="42">
        <v>1014</v>
      </c>
      <c r="B94" s="50" t="s">
        <v>34</v>
      </c>
      <c r="C94" s="44">
        <v>5820</v>
      </c>
      <c r="D94" s="50" t="s">
        <v>22</v>
      </c>
      <c r="E94" s="45">
        <v>45268</v>
      </c>
      <c r="F94" s="45">
        <v>45267</v>
      </c>
      <c r="G94" s="43" t="s">
        <v>23</v>
      </c>
      <c r="H94" s="46">
        <v>74174</v>
      </c>
      <c r="I94" s="47"/>
      <c r="J94" s="47"/>
      <c r="K94" s="48">
        <v>595330</v>
      </c>
      <c r="L94" s="48">
        <v>47626</v>
      </c>
      <c r="M94" s="48">
        <f>+K94+L94</f>
        <v>642956</v>
      </c>
      <c r="N94" s="43"/>
      <c r="O94" s="49"/>
    </row>
    <row r="95" spans="1:16" x14ac:dyDescent="0.25">
      <c r="A95" s="42">
        <v>1014</v>
      </c>
      <c r="B95" s="50" t="s">
        <v>34</v>
      </c>
      <c r="C95" s="44">
        <v>5820</v>
      </c>
      <c r="D95" s="50" t="s">
        <v>22</v>
      </c>
      <c r="E95" s="45">
        <v>45288</v>
      </c>
      <c r="F95" s="45">
        <v>45285</v>
      </c>
      <c r="G95" s="43" t="s">
        <v>23</v>
      </c>
      <c r="H95" s="46">
        <v>77428</v>
      </c>
      <c r="I95" s="47"/>
      <c r="J95" s="47"/>
      <c r="K95" s="48">
        <v>595330</v>
      </c>
      <c r="L95" s="48">
        <v>47626</v>
      </c>
      <c r="M95" s="48">
        <f>+K95+L95</f>
        <v>642956</v>
      </c>
      <c r="N95" s="43"/>
      <c r="O95" s="49"/>
    </row>
    <row r="96" spans="1:16" x14ac:dyDescent="0.25">
      <c r="A96" s="52">
        <v>1014</v>
      </c>
      <c r="B96" s="53" t="s">
        <v>34</v>
      </c>
      <c r="C96" s="54">
        <v>5820</v>
      </c>
      <c r="D96" s="53" t="s">
        <v>22</v>
      </c>
      <c r="E96" s="49"/>
      <c r="F96" s="49"/>
      <c r="G96" s="49"/>
      <c r="H96" s="49"/>
      <c r="I96" s="55" t="s">
        <v>40</v>
      </c>
      <c r="J96" s="55" t="s">
        <v>38</v>
      </c>
      <c r="K96" s="56">
        <v>-64296</v>
      </c>
      <c r="L96" s="56">
        <v>-5144</v>
      </c>
      <c r="M96" s="56">
        <v>-69440</v>
      </c>
      <c r="N96" s="43" t="s">
        <v>39</v>
      </c>
      <c r="O96" s="49"/>
      <c r="P96" s="32">
        <f t="shared" ref="P96:P98" si="12">-M96</f>
        <v>69440</v>
      </c>
    </row>
    <row r="97" spans="1:16" x14ac:dyDescent="0.25">
      <c r="A97" s="52">
        <v>1014</v>
      </c>
      <c r="B97" s="53" t="s">
        <v>34</v>
      </c>
      <c r="C97" s="54">
        <v>5820</v>
      </c>
      <c r="D97" s="53" t="s">
        <v>22</v>
      </c>
      <c r="E97" s="79"/>
      <c r="F97" s="79"/>
      <c r="G97" s="53"/>
      <c r="H97" s="53"/>
      <c r="I97" s="55" t="s">
        <v>37</v>
      </c>
      <c r="J97" s="55" t="s">
        <v>38</v>
      </c>
      <c r="K97" s="80">
        <v>-16074</v>
      </c>
      <c r="L97" s="80">
        <v>-1607</v>
      </c>
      <c r="M97" s="80">
        <v>-17681</v>
      </c>
      <c r="N97" s="43" t="s">
        <v>39</v>
      </c>
      <c r="O97" s="49"/>
      <c r="P97" s="32">
        <f t="shared" si="12"/>
        <v>17681</v>
      </c>
    </row>
    <row r="98" spans="1:16" x14ac:dyDescent="0.25">
      <c r="A98" s="52">
        <v>1014</v>
      </c>
      <c r="B98" s="53" t="s">
        <v>34</v>
      </c>
      <c r="C98" s="54">
        <v>5820</v>
      </c>
      <c r="D98" s="53" t="s">
        <v>22</v>
      </c>
      <c r="E98" s="79"/>
      <c r="F98" s="79"/>
      <c r="G98" s="53"/>
      <c r="H98" s="53"/>
      <c r="I98" s="55" t="s">
        <v>41</v>
      </c>
      <c r="J98" s="55" t="s">
        <v>38</v>
      </c>
      <c r="K98" s="80">
        <v>-53580</v>
      </c>
      <c r="L98" s="80">
        <v>-4286</v>
      </c>
      <c r="M98" s="80">
        <v>-57866</v>
      </c>
      <c r="N98" s="43" t="s">
        <v>39</v>
      </c>
      <c r="O98" s="49"/>
      <c r="P98" s="32">
        <f t="shared" si="12"/>
        <v>57866</v>
      </c>
    </row>
    <row r="99" spans="1:16" x14ac:dyDescent="0.25">
      <c r="A99" s="70" t="s">
        <v>55</v>
      </c>
      <c r="B99" s="63"/>
      <c r="C99" s="71"/>
      <c r="D99" s="63"/>
      <c r="E99" s="65"/>
      <c r="F99" s="65"/>
      <c r="G99" s="63"/>
      <c r="H99" s="63"/>
      <c r="I99" s="67"/>
      <c r="J99" s="67"/>
      <c r="K99" s="68">
        <f>SUBTOTAL(9,K94:K98)</f>
        <v>1056710</v>
      </c>
      <c r="L99" s="68">
        <f>SUBTOTAL(9,L94:L98)</f>
        <v>84215</v>
      </c>
      <c r="M99" s="68">
        <f>SUBTOTAL(9,M94:M98)</f>
        <v>1140925</v>
      </c>
      <c r="N99" s="63"/>
      <c r="O99" s="69">
        <f>M99</f>
        <v>1140925</v>
      </c>
    </row>
    <row r="100" spans="1:16" x14ac:dyDescent="0.25">
      <c r="A100" s="42">
        <v>1016</v>
      </c>
      <c r="B100" s="43" t="s">
        <v>32</v>
      </c>
      <c r="C100" s="44">
        <v>5820</v>
      </c>
      <c r="D100" s="43" t="s">
        <v>22</v>
      </c>
      <c r="E100" s="45">
        <v>45255</v>
      </c>
      <c r="F100" s="45">
        <v>45250</v>
      </c>
      <c r="G100" s="43" t="s">
        <v>23</v>
      </c>
      <c r="H100" s="46">
        <v>69807</v>
      </c>
      <c r="I100" s="47"/>
      <c r="J100" s="47"/>
      <c r="K100" s="48">
        <v>5046700</v>
      </c>
      <c r="L100" s="48">
        <v>403736</v>
      </c>
      <c r="M100" s="48">
        <f>+K100+L100</f>
        <v>5450436</v>
      </c>
      <c r="N100" s="43"/>
      <c r="O100" s="51"/>
    </row>
    <row r="101" spans="1:16" x14ac:dyDescent="0.25">
      <c r="A101" s="42">
        <v>1016</v>
      </c>
      <c r="B101" s="43" t="s">
        <v>32</v>
      </c>
      <c r="C101" s="44">
        <v>5820</v>
      </c>
      <c r="D101" s="43" t="s">
        <v>22</v>
      </c>
      <c r="E101" s="45">
        <v>45257</v>
      </c>
      <c r="F101" s="45">
        <v>45252</v>
      </c>
      <c r="G101" s="43" t="s">
        <v>23</v>
      </c>
      <c r="H101" s="46">
        <v>70146</v>
      </c>
      <c r="I101" s="47"/>
      <c r="J101" s="47"/>
      <c r="K101" s="48">
        <v>4442300</v>
      </c>
      <c r="L101" s="48">
        <v>355384</v>
      </c>
      <c r="M101" s="48">
        <f>+K101+L101</f>
        <v>4797684</v>
      </c>
      <c r="N101" s="43"/>
      <c r="O101" s="49"/>
    </row>
    <row r="102" spans="1:16" x14ac:dyDescent="0.25">
      <c r="A102" s="42">
        <v>1016</v>
      </c>
      <c r="B102" s="50" t="s">
        <v>32</v>
      </c>
      <c r="C102" s="44">
        <v>5820</v>
      </c>
      <c r="D102" s="50" t="s">
        <v>22</v>
      </c>
      <c r="E102" s="45">
        <v>45278</v>
      </c>
      <c r="F102" s="45">
        <v>45271</v>
      </c>
      <c r="G102" s="43" t="s">
        <v>23</v>
      </c>
      <c r="H102" s="46">
        <v>74480</v>
      </c>
      <c r="I102" s="47"/>
      <c r="J102" s="47"/>
      <c r="K102" s="48">
        <v>3571930</v>
      </c>
      <c r="L102" s="48">
        <v>285754</v>
      </c>
      <c r="M102" s="48">
        <f>+K102+L102</f>
        <v>3857684</v>
      </c>
      <c r="N102" s="43"/>
      <c r="O102" s="51"/>
    </row>
    <row r="103" spans="1:16" x14ac:dyDescent="0.25">
      <c r="A103" s="52">
        <v>1016</v>
      </c>
      <c r="B103" s="53" t="s">
        <v>32</v>
      </c>
      <c r="C103" s="54">
        <v>5820</v>
      </c>
      <c r="D103" s="53" t="s">
        <v>22</v>
      </c>
      <c r="E103" s="49"/>
      <c r="F103" s="49"/>
      <c r="G103" s="49"/>
      <c r="H103" s="49"/>
      <c r="I103" s="55" t="s">
        <v>42</v>
      </c>
      <c r="J103" s="55" t="s">
        <v>43</v>
      </c>
      <c r="K103" s="56">
        <v>-570680</v>
      </c>
      <c r="L103" s="56">
        <v>-45654</v>
      </c>
      <c r="M103" s="56">
        <v>-616334</v>
      </c>
      <c r="N103" s="43" t="s">
        <v>39</v>
      </c>
      <c r="O103" s="51"/>
    </row>
    <row r="104" spans="1:16" x14ac:dyDescent="0.25">
      <c r="A104" s="52">
        <v>1016</v>
      </c>
      <c r="B104" s="53" t="s">
        <v>32</v>
      </c>
      <c r="C104" s="54">
        <v>5820</v>
      </c>
      <c r="D104" s="53" t="s">
        <v>22</v>
      </c>
      <c r="E104" s="49"/>
      <c r="F104" s="49"/>
      <c r="G104" s="49"/>
      <c r="H104" s="49"/>
      <c r="I104" s="55" t="s">
        <v>41</v>
      </c>
      <c r="J104" s="55" t="s">
        <v>38</v>
      </c>
      <c r="K104" s="56">
        <v>-147852</v>
      </c>
      <c r="L104" s="56">
        <v>-11828</v>
      </c>
      <c r="M104" s="56">
        <v>-159680</v>
      </c>
      <c r="N104" s="43" t="s">
        <v>39</v>
      </c>
      <c r="O104" s="49"/>
      <c r="P104" s="32">
        <f t="shared" ref="P104:P106" si="13">-M104</f>
        <v>159680</v>
      </c>
    </row>
    <row r="105" spans="1:16" x14ac:dyDescent="0.25">
      <c r="A105" s="52">
        <v>1016</v>
      </c>
      <c r="B105" s="53" t="s">
        <v>32</v>
      </c>
      <c r="C105" s="54">
        <v>5820</v>
      </c>
      <c r="D105" s="53" t="s">
        <v>22</v>
      </c>
      <c r="E105" s="79"/>
      <c r="F105" s="79"/>
      <c r="G105" s="53"/>
      <c r="H105" s="53"/>
      <c r="I105" s="55" t="s">
        <v>40</v>
      </c>
      <c r="J105" s="55" t="s">
        <v>38</v>
      </c>
      <c r="K105" s="80">
        <v>-177423</v>
      </c>
      <c r="L105" s="80">
        <v>-14194</v>
      </c>
      <c r="M105" s="80">
        <v>-191617</v>
      </c>
      <c r="N105" s="43" t="s">
        <v>39</v>
      </c>
      <c r="O105" s="51"/>
      <c r="P105" s="32">
        <f t="shared" si="13"/>
        <v>191617</v>
      </c>
    </row>
    <row r="106" spans="1:16" x14ac:dyDescent="0.25">
      <c r="A106" s="57">
        <v>1016</v>
      </c>
      <c r="B106" s="49" t="s">
        <v>32</v>
      </c>
      <c r="C106" s="58">
        <v>5820</v>
      </c>
      <c r="D106" s="49" t="s">
        <v>22</v>
      </c>
      <c r="E106" s="59"/>
      <c r="F106" s="59"/>
      <c r="G106" s="49"/>
      <c r="H106" s="60"/>
      <c r="I106" s="61" t="s">
        <v>37</v>
      </c>
      <c r="J106" s="61" t="s">
        <v>38</v>
      </c>
      <c r="K106" s="56">
        <v>-44356</v>
      </c>
      <c r="L106" s="56">
        <v>-4436</v>
      </c>
      <c r="M106" s="56">
        <v>-48792</v>
      </c>
      <c r="N106" s="43" t="s">
        <v>39</v>
      </c>
      <c r="O106" s="49"/>
      <c r="P106" s="32">
        <f t="shared" si="13"/>
        <v>48792</v>
      </c>
    </row>
    <row r="107" spans="1:16" x14ac:dyDescent="0.25">
      <c r="A107" s="62" t="s">
        <v>56</v>
      </c>
      <c r="B107" s="63"/>
      <c r="C107" s="64"/>
      <c r="D107" s="63"/>
      <c r="E107" s="65"/>
      <c r="F107" s="65"/>
      <c r="G107" s="63"/>
      <c r="H107" s="66"/>
      <c r="I107" s="67"/>
      <c r="J107" s="67"/>
      <c r="K107" s="68">
        <f>SUBTOTAL(9,K100:K106)</f>
        <v>12120619</v>
      </c>
      <c r="L107" s="68">
        <f>SUBTOTAL(9,L100:L106)</f>
        <v>968762</v>
      </c>
      <c r="M107" s="68">
        <f>SUBTOTAL(9,M100:M106)</f>
        <v>13089381</v>
      </c>
      <c r="N107" s="63"/>
      <c r="O107" s="69">
        <f>M107</f>
        <v>13089381</v>
      </c>
    </row>
    <row r="108" spans="1:16" x14ac:dyDescent="0.25">
      <c r="A108" s="42">
        <v>1017</v>
      </c>
      <c r="B108" s="43" t="s">
        <v>27</v>
      </c>
      <c r="C108" s="44">
        <v>5820</v>
      </c>
      <c r="D108" s="43" t="s">
        <v>22</v>
      </c>
      <c r="E108" s="45">
        <v>45249</v>
      </c>
      <c r="F108" s="45">
        <v>45246</v>
      </c>
      <c r="G108" s="43" t="s">
        <v>23</v>
      </c>
      <c r="H108" s="46">
        <v>69340</v>
      </c>
      <c r="I108" s="47"/>
      <c r="J108" s="47"/>
      <c r="K108" s="48">
        <v>1424485</v>
      </c>
      <c r="L108" s="48">
        <v>113959</v>
      </c>
      <c r="M108" s="48">
        <f t="shared" ref="M108:M117" si="14">+K108+L108</f>
        <v>1538444</v>
      </c>
      <c r="N108" s="43"/>
      <c r="O108" s="51"/>
    </row>
    <row r="109" spans="1:16" x14ac:dyDescent="0.25">
      <c r="A109" s="42">
        <v>1017</v>
      </c>
      <c r="B109" s="43" t="s">
        <v>27</v>
      </c>
      <c r="C109" s="44">
        <v>5820</v>
      </c>
      <c r="D109" s="43" t="s">
        <v>22</v>
      </c>
      <c r="E109" s="45">
        <v>45252</v>
      </c>
      <c r="F109" s="45">
        <v>45244</v>
      </c>
      <c r="G109" s="43" t="s">
        <v>23</v>
      </c>
      <c r="H109" s="46">
        <v>68109</v>
      </c>
      <c r="I109" s="47"/>
      <c r="J109" s="47"/>
      <c r="K109" s="48">
        <v>980255</v>
      </c>
      <c r="L109" s="48">
        <v>78420</v>
      </c>
      <c r="M109" s="48">
        <f t="shared" si="14"/>
        <v>1058675</v>
      </c>
      <c r="N109" s="43"/>
      <c r="O109" s="51"/>
    </row>
    <row r="110" spans="1:16" x14ac:dyDescent="0.25">
      <c r="A110" s="42">
        <v>1017</v>
      </c>
      <c r="B110" s="43" t="s">
        <v>27</v>
      </c>
      <c r="C110" s="44">
        <v>5820</v>
      </c>
      <c r="D110" s="43" t="s">
        <v>22</v>
      </c>
      <c r="E110" s="45">
        <v>45254</v>
      </c>
      <c r="F110" s="45">
        <v>45251</v>
      </c>
      <c r="G110" s="43" t="s">
        <v>23</v>
      </c>
      <c r="H110" s="46">
        <v>69982</v>
      </c>
      <c r="I110" s="47"/>
      <c r="J110" s="47"/>
      <c r="K110" s="48">
        <v>888460</v>
      </c>
      <c r="L110" s="48">
        <v>71077</v>
      </c>
      <c r="M110" s="48">
        <f t="shared" si="14"/>
        <v>959537</v>
      </c>
      <c r="N110" s="43"/>
      <c r="O110" s="49"/>
    </row>
    <row r="111" spans="1:16" x14ac:dyDescent="0.25">
      <c r="A111" s="42">
        <v>1017</v>
      </c>
      <c r="B111" s="43" t="s">
        <v>27</v>
      </c>
      <c r="C111" s="44">
        <v>5820</v>
      </c>
      <c r="D111" s="43" t="s">
        <v>22</v>
      </c>
      <c r="E111" s="45">
        <v>45260</v>
      </c>
      <c r="F111" s="45">
        <v>45259</v>
      </c>
      <c r="G111" s="43" t="s">
        <v>23</v>
      </c>
      <c r="H111" s="46">
        <v>71745</v>
      </c>
      <c r="I111" s="47"/>
      <c r="J111" s="47"/>
      <c r="K111" s="48">
        <v>1110580</v>
      </c>
      <c r="L111" s="48">
        <v>88846</v>
      </c>
      <c r="M111" s="48">
        <f t="shared" si="14"/>
        <v>1199426</v>
      </c>
      <c r="N111" s="43"/>
      <c r="O111" s="51"/>
    </row>
    <row r="112" spans="1:16" x14ac:dyDescent="0.25">
      <c r="A112" s="42">
        <v>1017</v>
      </c>
      <c r="B112" s="50" t="s">
        <v>27</v>
      </c>
      <c r="C112" s="44">
        <v>5820</v>
      </c>
      <c r="D112" s="50" t="s">
        <v>22</v>
      </c>
      <c r="E112" s="45">
        <v>45265</v>
      </c>
      <c r="F112" s="45">
        <v>45264</v>
      </c>
      <c r="G112" s="43" t="s">
        <v>23</v>
      </c>
      <c r="H112" s="46">
        <v>73007</v>
      </c>
      <c r="I112" s="47"/>
      <c r="J112" s="47"/>
      <c r="K112" s="48">
        <v>2241935</v>
      </c>
      <c r="L112" s="48">
        <v>179355</v>
      </c>
      <c r="M112" s="48">
        <f t="shared" si="14"/>
        <v>2421290</v>
      </c>
      <c r="N112" s="43"/>
      <c r="O112" s="49"/>
    </row>
    <row r="113" spans="1:17" x14ac:dyDescent="0.25">
      <c r="A113" s="42">
        <v>1017</v>
      </c>
      <c r="B113" s="50" t="s">
        <v>27</v>
      </c>
      <c r="C113" s="44">
        <v>5820</v>
      </c>
      <c r="D113" s="50" t="s">
        <v>22</v>
      </c>
      <c r="E113" s="45">
        <v>45275</v>
      </c>
      <c r="F113" s="45">
        <v>45266</v>
      </c>
      <c r="G113" s="43" t="s">
        <v>23</v>
      </c>
      <c r="H113" s="46">
        <v>73185</v>
      </c>
      <c r="I113" s="47"/>
      <c r="J113" s="47"/>
      <c r="K113" s="48">
        <v>1110580</v>
      </c>
      <c r="L113" s="48">
        <v>88846</v>
      </c>
      <c r="M113" s="48">
        <f t="shared" si="14"/>
        <v>1199426</v>
      </c>
      <c r="N113" s="43"/>
      <c r="O113" s="49"/>
    </row>
    <row r="114" spans="1:17" x14ac:dyDescent="0.25">
      <c r="A114" s="42">
        <v>1017</v>
      </c>
      <c r="B114" s="50" t="s">
        <v>27</v>
      </c>
      <c r="C114" s="44">
        <v>5820</v>
      </c>
      <c r="D114" s="50" t="s">
        <v>22</v>
      </c>
      <c r="E114" s="45">
        <v>45275</v>
      </c>
      <c r="F114" s="45">
        <v>45271</v>
      </c>
      <c r="G114" s="43" t="s">
        <v>23</v>
      </c>
      <c r="H114" s="46">
        <v>74451</v>
      </c>
      <c r="I114" s="47"/>
      <c r="J114" s="47"/>
      <c r="K114" s="48">
        <v>1686645</v>
      </c>
      <c r="L114" s="48">
        <v>134932</v>
      </c>
      <c r="M114" s="48">
        <f t="shared" si="14"/>
        <v>1821577</v>
      </c>
      <c r="N114" s="43"/>
      <c r="O114" s="49"/>
    </row>
    <row r="115" spans="1:17" x14ac:dyDescent="0.25">
      <c r="A115" s="42">
        <v>1017</v>
      </c>
      <c r="B115" s="50" t="s">
        <v>27</v>
      </c>
      <c r="C115" s="44">
        <v>5820</v>
      </c>
      <c r="D115" s="50" t="s">
        <v>22</v>
      </c>
      <c r="E115" s="45">
        <v>45275</v>
      </c>
      <c r="F115" s="45">
        <v>45274</v>
      </c>
      <c r="G115" s="43" t="s">
        <v>23</v>
      </c>
      <c r="H115" s="46">
        <v>75568</v>
      </c>
      <c r="I115" s="47"/>
      <c r="J115" s="47"/>
      <c r="K115" s="48">
        <v>2571978</v>
      </c>
      <c r="L115" s="48">
        <v>205758</v>
      </c>
      <c r="M115" s="48">
        <f t="shared" si="14"/>
        <v>2777736</v>
      </c>
      <c r="N115" s="43"/>
      <c r="O115" s="51"/>
    </row>
    <row r="116" spans="1:17" x14ac:dyDescent="0.25">
      <c r="A116" s="42">
        <v>1017</v>
      </c>
      <c r="B116" s="50" t="s">
        <v>27</v>
      </c>
      <c r="C116" s="44">
        <v>5820</v>
      </c>
      <c r="D116" s="50" t="s">
        <v>22</v>
      </c>
      <c r="E116" s="45">
        <v>45280</v>
      </c>
      <c r="F116" s="45">
        <v>45278</v>
      </c>
      <c r="G116" s="43" t="s">
        <v>23</v>
      </c>
      <c r="H116" s="46">
        <v>75887</v>
      </c>
      <c r="I116" s="47"/>
      <c r="J116" s="47"/>
      <c r="K116" s="48">
        <v>1091315</v>
      </c>
      <c r="L116" s="48">
        <v>87305</v>
      </c>
      <c r="M116" s="48">
        <f t="shared" si="14"/>
        <v>1178620</v>
      </c>
      <c r="N116" s="43"/>
      <c r="O116" s="49"/>
    </row>
    <row r="117" spans="1:17" x14ac:dyDescent="0.25">
      <c r="A117" s="42">
        <v>1017</v>
      </c>
      <c r="B117" s="50" t="s">
        <v>27</v>
      </c>
      <c r="C117" s="44">
        <v>5820</v>
      </c>
      <c r="D117" s="50" t="s">
        <v>22</v>
      </c>
      <c r="E117" s="45">
        <v>45290</v>
      </c>
      <c r="F117" s="45">
        <v>45285</v>
      </c>
      <c r="G117" s="43" t="s">
        <v>23</v>
      </c>
      <c r="H117" s="46">
        <v>77432</v>
      </c>
      <c r="I117" s="47"/>
      <c r="J117" s="47"/>
      <c r="K117" s="48">
        <v>2182630</v>
      </c>
      <c r="L117" s="48">
        <v>174610</v>
      </c>
      <c r="M117" s="48">
        <f t="shared" si="14"/>
        <v>2357240</v>
      </c>
      <c r="N117" s="43"/>
      <c r="O117" s="49"/>
    </row>
    <row r="118" spans="1:17" x14ac:dyDescent="0.25">
      <c r="A118" s="52">
        <v>1017</v>
      </c>
      <c r="B118" s="53" t="s">
        <v>27</v>
      </c>
      <c r="C118" s="54">
        <v>5820</v>
      </c>
      <c r="D118" s="53" t="s">
        <v>22</v>
      </c>
      <c r="E118" s="49"/>
      <c r="F118" s="49"/>
      <c r="G118" s="49"/>
      <c r="H118" s="49"/>
      <c r="I118" s="55" t="s">
        <v>40</v>
      </c>
      <c r="J118" s="55" t="s">
        <v>38</v>
      </c>
      <c r="K118" s="56">
        <v>-653105</v>
      </c>
      <c r="L118" s="56">
        <v>-52248</v>
      </c>
      <c r="M118" s="56">
        <v>-705353</v>
      </c>
      <c r="N118" s="43" t="s">
        <v>39</v>
      </c>
      <c r="O118" s="51"/>
      <c r="P118" s="32">
        <f t="shared" ref="P118:P120" si="15">-M118</f>
        <v>705353</v>
      </c>
    </row>
    <row r="119" spans="1:17" x14ac:dyDescent="0.25">
      <c r="A119" s="52">
        <v>1017</v>
      </c>
      <c r="B119" s="53" t="s">
        <v>27</v>
      </c>
      <c r="C119" s="54">
        <v>5820</v>
      </c>
      <c r="D119" s="53" t="s">
        <v>22</v>
      </c>
      <c r="E119" s="49"/>
      <c r="F119" s="49"/>
      <c r="G119" s="49"/>
      <c r="H119" s="49"/>
      <c r="I119" s="55" t="s">
        <v>41</v>
      </c>
      <c r="J119" s="55" t="s">
        <v>38</v>
      </c>
      <c r="K119" s="56">
        <v>-544254</v>
      </c>
      <c r="L119" s="56">
        <v>-43540</v>
      </c>
      <c r="M119" s="56">
        <v>-587794</v>
      </c>
      <c r="N119" s="43" t="s">
        <v>39</v>
      </c>
      <c r="O119" s="49"/>
      <c r="P119" s="32">
        <f t="shared" si="15"/>
        <v>587794</v>
      </c>
    </row>
    <row r="120" spans="1:17" x14ac:dyDescent="0.25">
      <c r="A120" s="57">
        <v>1017</v>
      </c>
      <c r="B120" s="49" t="s">
        <v>27</v>
      </c>
      <c r="C120" s="58">
        <v>5820</v>
      </c>
      <c r="D120" s="49" t="s">
        <v>22</v>
      </c>
      <c r="E120" s="59"/>
      <c r="F120" s="59"/>
      <c r="G120" s="49"/>
      <c r="H120" s="60"/>
      <c r="I120" s="61" t="s">
        <v>37</v>
      </c>
      <c r="J120" s="61" t="s">
        <v>38</v>
      </c>
      <c r="K120" s="56">
        <v>-163276</v>
      </c>
      <c r="L120" s="56">
        <v>-16328</v>
      </c>
      <c r="M120" s="56">
        <v>-179604</v>
      </c>
      <c r="N120" s="43" t="s">
        <v>39</v>
      </c>
      <c r="O120" s="51"/>
      <c r="P120" s="32">
        <f t="shared" si="15"/>
        <v>179604</v>
      </c>
    </row>
    <row r="121" spans="1:17" x14ac:dyDescent="0.25">
      <c r="A121" s="62" t="s">
        <v>57</v>
      </c>
      <c r="B121" s="63"/>
      <c r="C121" s="64"/>
      <c r="D121" s="63"/>
      <c r="E121" s="65"/>
      <c r="F121" s="65"/>
      <c r="G121" s="63"/>
      <c r="H121" s="66"/>
      <c r="I121" s="67"/>
      <c r="J121" s="67"/>
      <c r="K121" s="68">
        <f>SUBTOTAL(9,K108:K120)</f>
        <v>13928228</v>
      </c>
      <c r="L121" s="68">
        <f>SUBTOTAL(9,L108:L120)</f>
        <v>1110992</v>
      </c>
      <c r="M121" s="68">
        <f>SUBTOTAL(9,M108:M120)</f>
        <v>15039220</v>
      </c>
      <c r="N121" s="63"/>
      <c r="O121" s="69">
        <f t="shared" ref="O121:O122" si="16">M121</f>
        <v>15039220</v>
      </c>
    </row>
    <row r="122" spans="1:17" x14ac:dyDescent="0.25">
      <c r="A122" s="81" t="s">
        <v>58</v>
      </c>
      <c r="B122" s="82"/>
      <c r="C122" s="83"/>
      <c r="D122" s="82"/>
      <c r="E122" s="84"/>
      <c r="F122" s="84"/>
      <c r="G122" s="82"/>
      <c r="H122" s="85"/>
      <c r="I122" s="86"/>
      <c r="J122" s="86"/>
      <c r="K122" s="87">
        <f>SUBTOTAL(9,K8:K120)</f>
        <v>115056252</v>
      </c>
      <c r="L122" s="87">
        <f>SUBTOTAL(9,L8:L120)</f>
        <v>9179744</v>
      </c>
      <c r="M122" s="87">
        <f>SUBTOTAL(9,M8:M120)</f>
        <v>124235996</v>
      </c>
      <c r="N122" s="82"/>
      <c r="O122" s="88">
        <f t="shared" si="16"/>
        <v>124235996</v>
      </c>
      <c r="P122" s="32">
        <f>+SUM(P8:P121)</f>
        <v>14404447</v>
      </c>
      <c r="Q122" s="25">
        <f>+O122+P122</f>
        <v>138640443</v>
      </c>
    </row>
    <row r="123" spans="1:17" x14ac:dyDescent="0.25">
      <c r="C123" s="30"/>
      <c r="E123" s="31"/>
      <c r="F123" s="31"/>
      <c r="K123" s="32"/>
      <c r="L123" s="32"/>
      <c r="M123" s="32"/>
    </row>
    <row r="124" spans="1:17" x14ac:dyDescent="0.25">
      <c r="C124" s="30"/>
      <c r="E124" s="31"/>
      <c r="F124" s="31"/>
      <c r="K124" s="24" t="s">
        <v>19</v>
      </c>
      <c r="L124" s="24"/>
      <c r="M124" s="32"/>
    </row>
    <row r="125" spans="1:17" x14ac:dyDescent="0.25">
      <c r="C125" s="30"/>
      <c r="E125" s="31"/>
      <c r="F125" s="31"/>
      <c r="K125" s="24"/>
      <c r="L125" s="24" t="s">
        <v>20</v>
      </c>
      <c r="M125" s="32"/>
    </row>
    <row r="126" spans="1:17" x14ac:dyDescent="0.25">
      <c r="C126" s="30"/>
      <c r="E126" s="31"/>
      <c r="F126" s="31"/>
      <c r="K126" s="32"/>
      <c r="L126" s="32"/>
      <c r="M126" s="32"/>
    </row>
    <row r="127" spans="1:17" x14ac:dyDescent="0.25">
      <c r="C127" s="30"/>
      <c r="E127" s="31"/>
      <c r="F127" s="31"/>
      <c r="K127" s="32"/>
      <c r="L127" s="32"/>
      <c r="M127" s="32"/>
    </row>
    <row r="128" spans="1:17" x14ac:dyDescent="0.25">
      <c r="C128" s="30"/>
      <c r="E128" s="31"/>
      <c r="F128" s="31"/>
      <c r="K128" s="32"/>
      <c r="L128" s="32"/>
      <c r="M128" s="32"/>
      <c r="O128" s="25"/>
    </row>
    <row r="129" spans="3:15" x14ac:dyDescent="0.25">
      <c r="C129" s="30"/>
      <c r="E129" s="31"/>
      <c r="F129" s="31"/>
      <c r="K129" s="32"/>
      <c r="L129" s="32"/>
      <c r="M129" s="32"/>
    </row>
    <row r="130" spans="3:15" x14ac:dyDescent="0.25">
      <c r="C130" s="30"/>
      <c r="E130" s="31"/>
      <c r="F130" s="31"/>
      <c r="K130" s="32"/>
      <c r="L130" s="32"/>
      <c r="M130" s="32"/>
    </row>
    <row r="131" spans="3:15" x14ac:dyDescent="0.25">
      <c r="C131" s="30"/>
      <c r="E131" s="31"/>
      <c r="F131" s="31"/>
      <c r="K131" s="32"/>
      <c r="L131" s="32"/>
      <c r="M131" s="32"/>
    </row>
    <row r="132" spans="3:15" x14ac:dyDescent="0.25">
      <c r="C132" s="30"/>
      <c r="E132" s="31"/>
      <c r="F132" s="31"/>
      <c r="K132" s="32"/>
      <c r="L132" s="32"/>
      <c r="M132" s="32"/>
      <c r="O132" s="25"/>
    </row>
    <row r="133" spans="3:15" x14ac:dyDescent="0.25">
      <c r="C133" s="30"/>
      <c r="E133" s="31"/>
      <c r="F133" s="31"/>
      <c r="K133" s="32"/>
      <c r="L133" s="32"/>
      <c r="M133" s="32"/>
    </row>
    <row r="134" spans="3:15" x14ac:dyDescent="0.25">
      <c r="C134" s="30"/>
      <c r="E134" s="31"/>
      <c r="F134" s="31"/>
      <c r="K134" s="32"/>
      <c r="L134" s="32"/>
      <c r="M134" s="32"/>
    </row>
    <row r="135" spans="3:15" x14ac:dyDescent="0.25">
      <c r="C135" s="30"/>
      <c r="E135" s="31"/>
      <c r="F135" s="31"/>
      <c r="K135" s="32"/>
      <c r="L135" s="32"/>
      <c r="M135" s="32"/>
    </row>
    <row r="136" spans="3:15" x14ac:dyDescent="0.25">
      <c r="C136" s="30"/>
      <c r="E136" s="31"/>
      <c r="F136" s="31"/>
      <c r="K136" s="32"/>
      <c r="L136" s="32"/>
      <c r="M136" s="32"/>
    </row>
    <row r="137" spans="3:15" x14ac:dyDescent="0.25">
      <c r="C137" s="30"/>
      <c r="E137" s="31"/>
      <c r="F137" s="31"/>
      <c r="K137" s="32"/>
      <c r="L137" s="32"/>
      <c r="M137" s="32"/>
    </row>
    <row r="138" spans="3:15" x14ac:dyDescent="0.25">
      <c r="C138" s="30"/>
      <c r="E138" s="31"/>
      <c r="F138" s="31"/>
      <c r="K138" s="32"/>
      <c r="L138" s="32"/>
      <c r="M138" s="32"/>
    </row>
    <row r="139" spans="3:15" x14ac:dyDescent="0.25">
      <c r="C139" s="30"/>
      <c r="E139" s="31"/>
      <c r="F139" s="31"/>
      <c r="K139" s="32"/>
      <c r="L139" s="32"/>
      <c r="M139" s="32"/>
    </row>
    <row r="140" spans="3:15" x14ac:dyDescent="0.25">
      <c r="C140" s="30"/>
      <c r="E140" s="31"/>
      <c r="F140" s="31"/>
      <c r="K140" s="32"/>
      <c r="L140" s="32"/>
      <c r="M140" s="32"/>
    </row>
    <row r="141" spans="3:15" x14ac:dyDescent="0.25">
      <c r="C141" s="30"/>
      <c r="E141" s="31"/>
      <c r="F141" s="31"/>
      <c r="K141" s="32"/>
      <c r="L141" s="32"/>
      <c r="M141" s="32"/>
    </row>
    <row r="142" spans="3:15" x14ac:dyDescent="0.25">
      <c r="C142" s="30"/>
      <c r="E142" s="31"/>
      <c r="F142" s="31"/>
      <c r="K142" s="32"/>
      <c r="L142" s="32"/>
      <c r="M142" s="32"/>
    </row>
    <row r="143" spans="3:15" x14ac:dyDescent="0.25">
      <c r="C143" s="30"/>
      <c r="E143" s="31"/>
      <c r="F143" s="31"/>
      <c r="K143" s="32"/>
      <c r="L143" s="32"/>
      <c r="M143" s="32"/>
    </row>
    <row r="144" spans="3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</row>
    <row r="146" spans="3:15" x14ac:dyDescent="0.25">
      <c r="C146" s="30"/>
      <c r="E146" s="31"/>
      <c r="F146" s="31"/>
      <c r="K146" s="32"/>
      <c r="L146" s="32"/>
      <c r="M146" s="32"/>
    </row>
    <row r="147" spans="3:15" x14ac:dyDescent="0.25">
      <c r="C147" s="30"/>
      <c r="E147" s="31"/>
      <c r="F147" s="31"/>
      <c r="K147" s="32"/>
      <c r="L147" s="32"/>
      <c r="M147" s="32"/>
    </row>
    <row r="148" spans="3:15" x14ac:dyDescent="0.25">
      <c r="C148" s="30"/>
      <c r="E148" s="31"/>
      <c r="F148" s="31"/>
      <c r="K148" s="32"/>
      <c r="L148" s="32"/>
      <c r="M148" s="32"/>
      <c r="O148" s="25"/>
    </row>
    <row r="149" spans="3:15" x14ac:dyDescent="0.25">
      <c r="C149" s="30"/>
      <c r="E149" s="31"/>
      <c r="F149" s="31"/>
      <c r="K149" s="32"/>
      <c r="L149" s="32"/>
      <c r="M149" s="32"/>
      <c r="O149" s="25"/>
    </row>
    <row r="150" spans="3:15" x14ac:dyDescent="0.25">
      <c r="C150" s="30"/>
      <c r="E150" s="31"/>
      <c r="F150" s="31"/>
      <c r="K150" s="32"/>
      <c r="L150" s="32"/>
      <c r="M150" s="32"/>
    </row>
    <row r="151" spans="3:15" x14ac:dyDescent="0.25">
      <c r="C151" s="30"/>
      <c r="E151" s="31"/>
      <c r="F151" s="31"/>
      <c r="K151" s="32"/>
      <c r="L151" s="32"/>
      <c r="M151" s="32"/>
    </row>
    <row r="152" spans="3:15" x14ac:dyDescent="0.25">
      <c r="C152" s="30"/>
      <c r="E152" s="31"/>
      <c r="F152" s="31"/>
      <c r="K152" s="32"/>
      <c r="L152" s="32"/>
      <c r="M152" s="32"/>
    </row>
    <row r="153" spans="3:15" x14ac:dyDescent="0.25">
      <c r="C153" s="30"/>
      <c r="E153" s="31"/>
      <c r="F153" s="31"/>
      <c r="K153" s="32"/>
      <c r="L153" s="32"/>
      <c r="M153" s="32"/>
      <c r="O153" s="25"/>
    </row>
    <row r="154" spans="3:15" x14ac:dyDescent="0.25">
      <c r="C154" s="30"/>
      <c r="E154" s="31"/>
      <c r="F154" s="31"/>
      <c r="K154" s="32"/>
      <c r="L154" s="32"/>
      <c r="M154" s="32"/>
    </row>
    <row r="155" spans="3:15" x14ac:dyDescent="0.25">
      <c r="C155" s="30"/>
      <c r="E155" s="31"/>
      <c r="F155" s="31"/>
      <c r="K155" s="32"/>
      <c r="L155" s="32"/>
      <c r="M155" s="32"/>
    </row>
    <row r="156" spans="3:15" x14ac:dyDescent="0.25">
      <c r="C156" s="30"/>
      <c r="E156" s="31"/>
      <c r="F156" s="31"/>
      <c r="K156" s="32"/>
      <c r="L156" s="32"/>
      <c r="M156" s="32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</row>
    <row r="160" spans="3:15" x14ac:dyDescent="0.25">
      <c r="C160" s="30"/>
      <c r="E160" s="31"/>
      <c r="F160" s="31"/>
      <c r="K160" s="32"/>
      <c r="L160" s="32"/>
      <c r="M160" s="32"/>
    </row>
    <row r="161" spans="3:15" x14ac:dyDescent="0.25">
      <c r="C161" s="30"/>
      <c r="E161" s="31"/>
      <c r="F161" s="31"/>
      <c r="K161" s="32"/>
      <c r="L161" s="32"/>
      <c r="M161" s="32"/>
      <c r="O161" s="25"/>
    </row>
    <row r="162" spans="3:15" x14ac:dyDescent="0.25">
      <c r="C162" s="30"/>
      <c r="E162" s="31"/>
      <c r="F162" s="31"/>
      <c r="K162" s="32"/>
      <c r="L162" s="32"/>
      <c r="M162" s="32"/>
    </row>
    <row r="163" spans="3:15" x14ac:dyDescent="0.25">
      <c r="C163" s="30"/>
      <c r="E163" s="31"/>
      <c r="F163" s="31"/>
      <c r="K163" s="32"/>
      <c r="L163" s="32"/>
      <c r="M163" s="32"/>
      <c r="O163" s="25"/>
    </row>
    <row r="164" spans="3:15" x14ac:dyDescent="0.25">
      <c r="C164" s="30"/>
      <c r="E164" s="31"/>
      <c r="F164" s="31"/>
      <c r="K164" s="32"/>
      <c r="L164" s="32"/>
      <c r="M164" s="32"/>
    </row>
    <row r="165" spans="3:15" x14ac:dyDescent="0.25">
      <c r="C165" s="30"/>
      <c r="E165" s="31"/>
      <c r="F165" s="31"/>
      <c r="K165" s="32"/>
      <c r="L165" s="32"/>
      <c r="M165" s="32"/>
    </row>
    <row r="166" spans="3:15" x14ac:dyDescent="0.25">
      <c r="C166" s="30"/>
      <c r="E166" s="31"/>
      <c r="F166" s="31"/>
      <c r="K166" s="32"/>
      <c r="L166" s="32"/>
      <c r="M166" s="32"/>
    </row>
    <row r="167" spans="3:15" x14ac:dyDescent="0.25">
      <c r="C167" s="30"/>
      <c r="E167" s="31"/>
      <c r="F167" s="31"/>
      <c r="K167" s="32"/>
      <c r="L167" s="32"/>
      <c r="M167" s="32"/>
    </row>
    <row r="168" spans="3:15" x14ac:dyDescent="0.25">
      <c r="C168" s="30"/>
      <c r="E168" s="31"/>
      <c r="F168" s="31"/>
      <c r="K168" s="32"/>
      <c r="L168" s="32"/>
      <c r="M168" s="32"/>
    </row>
    <row r="169" spans="3:15" x14ac:dyDescent="0.25">
      <c r="C169" s="30"/>
      <c r="E169" s="31"/>
      <c r="F169" s="31"/>
      <c r="K169" s="32"/>
      <c r="L169" s="32"/>
      <c r="M169" s="32"/>
      <c r="O169" s="25"/>
    </row>
    <row r="170" spans="3:15" x14ac:dyDescent="0.25">
      <c r="C170" s="30"/>
      <c r="E170" s="31"/>
      <c r="F170" s="31"/>
      <c r="K170" s="32"/>
      <c r="L170" s="32"/>
      <c r="M170" s="32"/>
    </row>
    <row r="171" spans="3:15" x14ac:dyDescent="0.25">
      <c r="C171" s="30"/>
      <c r="E171" s="31"/>
      <c r="F171" s="31"/>
      <c r="K171" s="32"/>
      <c r="L171" s="32"/>
      <c r="M171" s="32"/>
    </row>
    <row r="172" spans="3:15" x14ac:dyDescent="0.25">
      <c r="C172" s="30"/>
      <c r="E172" s="31"/>
      <c r="F172" s="31"/>
      <c r="K172" s="32"/>
      <c r="L172" s="32"/>
      <c r="M172" s="32"/>
    </row>
    <row r="173" spans="3:15" x14ac:dyDescent="0.25">
      <c r="C173" s="30"/>
      <c r="E173" s="31"/>
      <c r="F173" s="31"/>
      <c r="K173" s="32"/>
      <c r="L173" s="32"/>
      <c r="M173" s="32"/>
      <c r="O173" s="25"/>
    </row>
    <row r="174" spans="3:15" x14ac:dyDescent="0.25">
      <c r="C174" s="30"/>
      <c r="E174" s="31"/>
      <c r="F174" s="31"/>
      <c r="K174" s="32"/>
      <c r="L174" s="32"/>
      <c r="M174" s="32"/>
    </row>
    <row r="175" spans="3:15" x14ac:dyDescent="0.25">
      <c r="C175" s="30"/>
      <c r="E175" s="31"/>
      <c r="F175" s="31"/>
      <c r="K175" s="32"/>
      <c r="L175" s="32"/>
      <c r="M175" s="32"/>
    </row>
    <row r="176" spans="3:15" x14ac:dyDescent="0.25">
      <c r="C176" s="30"/>
      <c r="E176" s="31"/>
      <c r="F176" s="31"/>
      <c r="K176" s="32"/>
      <c r="L176" s="32"/>
      <c r="M176" s="32"/>
    </row>
    <row r="177" spans="3:15" x14ac:dyDescent="0.25">
      <c r="C177" s="30"/>
      <c r="E177" s="31"/>
      <c r="F177" s="31"/>
      <c r="K177" s="32"/>
      <c r="L177" s="32"/>
      <c r="M177" s="32"/>
    </row>
    <row r="178" spans="3:15" x14ac:dyDescent="0.25">
      <c r="C178" s="30"/>
      <c r="E178" s="31"/>
      <c r="F178" s="31"/>
      <c r="K178" s="32"/>
      <c r="L178" s="32"/>
      <c r="M178" s="32"/>
    </row>
    <row r="179" spans="3:15" x14ac:dyDescent="0.25">
      <c r="C179" s="30"/>
      <c r="E179" s="31"/>
      <c r="F179" s="31"/>
      <c r="K179" s="32"/>
      <c r="L179" s="32"/>
      <c r="M179" s="32"/>
      <c r="O179" s="25"/>
    </row>
    <row r="180" spans="3:15" x14ac:dyDescent="0.25">
      <c r="C180" s="30"/>
      <c r="E180" s="31"/>
      <c r="F180" s="31"/>
      <c r="K180" s="32"/>
      <c r="L180" s="32"/>
      <c r="M180" s="32"/>
    </row>
    <row r="181" spans="3:15" x14ac:dyDescent="0.25">
      <c r="C181" s="30"/>
      <c r="E181" s="31"/>
      <c r="F181" s="31"/>
      <c r="K181" s="32"/>
      <c r="L181" s="32"/>
      <c r="M181" s="32"/>
      <c r="O181" s="25"/>
    </row>
    <row r="182" spans="3:15" x14ac:dyDescent="0.25">
      <c r="C182" s="30"/>
      <c r="E182" s="31"/>
      <c r="F182" s="31"/>
      <c r="K182" s="32"/>
      <c r="L182" s="32"/>
      <c r="M182" s="32"/>
    </row>
    <row r="183" spans="3:15" x14ac:dyDescent="0.25">
      <c r="C183" s="30"/>
      <c r="E183" s="31"/>
      <c r="F183" s="31"/>
      <c r="K183" s="32"/>
      <c r="L183" s="32"/>
      <c r="M183" s="32"/>
      <c r="O183" s="25"/>
    </row>
    <row r="184" spans="3:15" x14ac:dyDescent="0.25">
      <c r="C184" s="30"/>
      <c r="E184" s="31"/>
      <c r="F184" s="31"/>
      <c r="K184" s="32"/>
      <c r="L184" s="32"/>
      <c r="M184" s="32"/>
      <c r="O184" s="25"/>
    </row>
    <row r="185" spans="3:15" x14ac:dyDescent="0.25">
      <c r="C185" s="30"/>
      <c r="E185" s="31"/>
      <c r="F185" s="31"/>
      <c r="K185" s="32"/>
      <c r="L185" s="32"/>
      <c r="M185" s="32"/>
    </row>
    <row r="186" spans="3:15" x14ac:dyDescent="0.25">
      <c r="C186" s="30"/>
      <c r="E186" s="31"/>
      <c r="F186" s="31"/>
      <c r="K186" s="32"/>
      <c r="L186" s="32"/>
      <c r="M186" s="32"/>
    </row>
    <row r="187" spans="3:15" x14ac:dyDescent="0.25">
      <c r="C187" s="30"/>
      <c r="E187" s="31"/>
      <c r="F187" s="31"/>
      <c r="K187" s="32"/>
      <c r="L187" s="32"/>
      <c r="M187" s="32"/>
      <c r="O187" s="25"/>
    </row>
    <row r="188" spans="3:15" x14ac:dyDescent="0.25">
      <c r="C188" s="30"/>
      <c r="E188" s="31"/>
      <c r="F188" s="31"/>
      <c r="K188" s="32"/>
      <c r="L188" s="32"/>
      <c r="M188" s="32"/>
    </row>
    <row r="189" spans="3:15" x14ac:dyDescent="0.25">
      <c r="C189" s="30"/>
      <c r="E189" s="31"/>
      <c r="F189" s="31"/>
      <c r="K189" s="32"/>
      <c r="L189" s="32"/>
      <c r="M189" s="32"/>
      <c r="O189" s="25"/>
    </row>
    <row r="190" spans="3:15" x14ac:dyDescent="0.25">
      <c r="C190" s="30"/>
      <c r="E190" s="31"/>
      <c r="F190" s="31"/>
      <c r="K190" s="32"/>
      <c r="L190" s="32"/>
      <c r="M190" s="32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</row>
    <row r="194" spans="3:15" x14ac:dyDescent="0.25">
      <c r="C194" s="30"/>
      <c r="E194" s="31"/>
      <c r="F194" s="31"/>
      <c r="K194" s="32"/>
      <c r="L194" s="32"/>
      <c r="M194" s="32"/>
      <c r="O194" s="25"/>
    </row>
    <row r="195" spans="3:15" x14ac:dyDescent="0.25">
      <c r="C195" s="30"/>
      <c r="E195" s="31"/>
      <c r="F195" s="31"/>
      <c r="K195" s="32"/>
      <c r="L195" s="32"/>
      <c r="M195" s="32"/>
    </row>
    <row r="196" spans="3:15" x14ac:dyDescent="0.25">
      <c r="C196" s="30"/>
      <c r="E196" s="31"/>
      <c r="F196" s="31"/>
      <c r="K196" s="32"/>
      <c r="L196" s="32"/>
      <c r="M196" s="32"/>
    </row>
    <row r="197" spans="3:15" x14ac:dyDescent="0.25">
      <c r="C197" s="30"/>
      <c r="E197" s="31"/>
      <c r="F197" s="31"/>
      <c r="K197" s="32"/>
      <c r="L197" s="32"/>
      <c r="M197" s="32"/>
      <c r="O197" s="25"/>
    </row>
    <row r="198" spans="3:15" x14ac:dyDescent="0.25">
      <c r="C198" s="30"/>
      <c r="E198" s="31"/>
      <c r="F198" s="31"/>
      <c r="K198" s="32"/>
      <c r="L198" s="32"/>
      <c r="M198" s="32"/>
    </row>
    <row r="199" spans="3:15" x14ac:dyDescent="0.25">
      <c r="C199" s="30"/>
      <c r="E199" s="31"/>
      <c r="F199" s="31"/>
      <c r="K199" s="32"/>
      <c r="L199" s="32"/>
      <c r="M199" s="32"/>
    </row>
    <row r="200" spans="3:15" x14ac:dyDescent="0.25">
      <c r="C200" s="30"/>
      <c r="E200" s="31"/>
      <c r="F200" s="31"/>
      <c r="K200" s="32"/>
      <c r="L200" s="32"/>
      <c r="M200" s="32"/>
    </row>
    <row r="201" spans="3:15" x14ac:dyDescent="0.25">
      <c r="C201" s="30"/>
      <c r="E201" s="31"/>
      <c r="F201" s="31"/>
      <c r="K201" s="32"/>
      <c r="L201" s="32"/>
      <c r="M201" s="32"/>
    </row>
    <row r="202" spans="3:15" x14ac:dyDescent="0.25">
      <c r="C202" s="30"/>
      <c r="E202" s="31"/>
      <c r="F202" s="31"/>
      <c r="K202" s="32"/>
      <c r="L202" s="32"/>
      <c r="M202" s="32"/>
    </row>
    <row r="203" spans="3:15" x14ac:dyDescent="0.25">
      <c r="C203" s="30"/>
      <c r="E203" s="31"/>
      <c r="F203" s="31"/>
      <c r="K203" s="32"/>
      <c r="L203" s="32"/>
      <c r="M203" s="32"/>
      <c r="O203" s="25"/>
    </row>
    <row r="204" spans="3:15" x14ac:dyDescent="0.25">
      <c r="C204" s="30"/>
      <c r="E204" s="31"/>
      <c r="F204" s="31"/>
      <c r="K204" s="32"/>
      <c r="L204" s="32"/>
      <c r="M204" s="32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</row>
    <row r="207" spans="3:15" x14ac:dyDescent="0.25">
      <c r="C207" s="30"/>
      <c r="E207" s="31"/>
      <c r="F207" s="31"/>
      <c r="K207" s="32"/>
      <c r="L207" s="32"/>
      <c r="M207" s="32"/>
      <c r="O207" s="25"/>
    </row>
    <row r="208" spans="3:15" x14ac:dyDescent="0.25">
      <c r="C208" s="30"/>
      <c r="E208" s="31"/>
      <c r="F208" s="31"/>
      <c r="K208" s="32"/>
      <c r="L208" s="32"/>
      <c r="M208" s="32"/>
    </row>
    <row r="209" spans="3:15" x14ac:dyDescent="0.25">
      <c r="C209" s="30"/>
      <c r="E209" s="31"/>
      <c r="F209" s="31"/>
      <c r="K209" s="32"/>
      <c r="L209" s="32"/>
      <c r="M209" s="32"/>
    </row>
    <row r="210" spans="3:15" x14ac:dyDescent="0.25">
      <c r="C210" s="30"/>
      <c r="E210" s="31"/>
      <c r="F210" s="31"/>
      <c r="K210" s="32"/>
      <c r="L210" s="32"/>
      <c r="M210" s="32"/>
    </row>
    <row r="211" spans="3:15" x14ac:dyDescent="0.25">
      <c r="C211" s="30"/>
      <c r="E211" s="31"/>
      <c r="F211" s="31"/>
      <c r="K211" s="32"/>
      <c r="L211" s="32"/>
      <c r="M211" s="32"/>
    </row>
    <row r="212" spans="3:15" x14ac:dyDescent="0.25">
      <c r="C212" s="30"/>
      <c r="E212" s="31"/>
      <c r="F212" s="31"/>
      <c r="K212" s="32"/>
      <c r="L212" s="32"/>
      <c r="M212" s="32"/>
    </row>
    <row r="213" spans="3:15" x14ac:dyDescent="0.25">
      <c r="C213" s="30"/>
      <c r="E213" s="31"/>
      <c r="F213" s="31"/>
      <c r="K213" s="32"/>
      <c r="L213" s="32"/>
      <c r="M213" s="32"/>
      <c r="O213" s="25"/>
    </row>
    <row r="214" spans="3:15" x14ac:dyDescent="0.25">
      <c r="C214" s="30"/>
      <c r="E214" s="31"/>
      <c r="F214" s="31"/>
      <c r="K214" s="32"/>
      <c r="L214" s="32"/>
      <c r="M214" s="32"/>
    </row>
    <row r="215" spans="3:15" x14ac:dyDescent="0.25">
      <c r="C215" s="30"/>
      <c r="E215" s="31"/>
      <c r="F215" s="31"/>
      <c r="K215" s="32"/>
      <c r="L215" s="32"/>
      <c r="M215" s="32"/>
    </row>
    <row r="216" spans="3:15" x14ac:dyDescent="0.25">
      <c r="C216" s="30"/>
      <c r="E216" s="31"/>
      <c r="F216" s="31"/>
      <c r="K216" s="32"/>
      <c r="L216" s="32"/>
      <c r="M216" s="32"/>
    </row>
    <row r="217" spans="3:15" x14ac:dyDescent="0.25">
      <c r="C217" s="30"/>
      <c r="E217" s="31"/>
      <c r="F217" s="31"/>
      <c r="K217" s="32"/>
      <c r="L217" s="32"/>
      <c r="M217" s="32"/>
      <c r="O217" s="25"/>
    </row>
    <row r="218" spans="3:15" x14ac:dyDescent="0.25">
      <c r="C218" s="30"/>
      <c r="E218" s="31"/>
      <c r="F218" s="31"/>
      <c r="K218" s="32"/>
      <c r="L218" s="32"/>
      <c r="M218" s="32"/>
    </row>
    <row r="219" spans="3:15" x14ac:dyDescent="0.25">
      <c r="C219" s="30"/>
      <c r="E219" s="31"/>
      <c r="F219" s="31"/>
      <c r="K219" s="32"/>
      <c r="L219" s="32"/>
      <c r="M219" s="32"/>
      <c r="O219" s="25"/>
    </row>
    <row r="220" spans="3:15" x14ac:dyDescent="0.25">
      <c r="C220" s="30"/>
      <c r="E220" s="31"/>
      <c r="F220" s="31"/>
      <c r="K220" s="32"/>
      <c r="L220" s="32"/>
      <c r="M220" s="32"/>
      <c r="O220" s="25"/>
    </row>
    <row r="221" spans="3:15" x14ac:dyDescent="0.25">
      <c r="C221" s="30"/>
      <c r="E221" s="31"/>
      <c r="F221" s="31"/>
      <c r="K221" s="32"/>
      <c r="L221" s="32"/>
      <c r="M221" s="32"/>
    </row>
    <row r="222" spans="3:15" x14ac:dyDescent="0.25">
      <c r="C222" s="30"/>
      <c r="E222" s="31"/>
      <c r="F222" s="31"/>
      <c r="K222" s="32"/>
      <c r="L222" s="32"/>
      <c r="M222" s="32"/>
    </row>
    <row r="223" spans="3:15" x14ac:dyDescent="0.25">
      <c r="C223" s="30"/>
      <c r="E223" s="31"/>
      <c r="F223" s="31"/>
      <c r="K223" s="32"/>
      <c r="L223" s="32"/>
      <c r="M223" s="32"/>
    </row>
    <row r="224" spans="3:15" x14ac:dyDescent="0.25">
      <c r="C224" s="30"/>
      <c r="E224" s="31"/>
      <c r="F224" s="31"/>
      <c r="K224" s="32"/>
      <c r="L224" s="32"/>
      <c r="M224" s="32"/>
    </row>
    <row r="225" spans="3:15" x14ac:dyDescent="0.25">
      <c r="C225" s="30"/>
      <c r="E225" s="31"/>
      <c r="F225" s="31"/>
      <c r="K225" s="32"/>
      <c r="L225" s="32"/>
      <c r="M225" s="32"/>
    </row>
    <row r="226" spans="3:15" x14ac:dyDescent="0.25">
      <c r="C226" s="30"/>
      <c r="E226" s="31"/>
      <c r="F226" s="31"/>
      <c r="K226" s="32"/>
      <c r="L226" s="32"/>
      <c r="M226" s="32"/>
      <c r="O226" s="25"/>
    </row>
    <row r="227" spans="3:15" x14ac:dyDescent="0.25">
      <c r="C227" s="30"/>
      <c r="E227" s="31"/>
      <c r="F227" s="31"/>
      <c r="K227" s="32"/>
      <c r="L227" s="32"/>
      <c r="M227" s="32"/>
    </row>
    <row r="228" spans="3:15" x14ac:dyDescent="0.25">
      <c r="C228" s="30"/>
      <c r="E228" s="31"/>
      <c r="F228" s="31"/>
      <c r="K228" s="32"/>
      <c r="L228" s="32"/>
      <c r="M228" s="32"/>
      <c r="O228" s="25"/>
    </row>
    <row r="229" spans="3:15" x14ac:dyDescent="0.25">
      <c r="C229" s="30"/>
      <c r="E229" s="31"/>
      <c r="F229" s="31"/>
      <c r="K229" s="32"/>
      <c r="L229" s="32"/>
      <c r="M229" s="32"/>
    </row>
    <row r="230" spans="3:15" x14ac:dyDescent="0.25">
      <c r="C230" s="30"/>
      <c r="E230" s="31"/>
      <c r="F230" s="31"/>
      <c r="K230" s="32"/>
      <c r="L230" s="32"/>
      <c r="M230" s="32"/>
    </row>
    <row r="231" spans="3:15" x14ac:dyDescent="0.25">
      <c r="C231" s="30"/>
      <c r="E231" s="31"/>
      <c r="F231" s="31"/>
      <c r="K231" s="32"/>
      <c r="L231" s="32"/>
      <c r="M231" s="32"/>
    </row>
    <row r="232" spans="3:15" x14ac:dyDescent="0.25">
      <c r="C232" s="30"/>
      <c r="E232" s="31"/>
      <c r="F232" s="31"/>
      <c r="K232" s="32"/>
      <c r="L232" s="32"/>
      <c r="M232" s="32"/>
    </row>
    <row r="233" spans="3:15" x14ac:dyDescent="0.25">
      <c r="C233" s="30"/>
      <c r="E233" s="31"/>
      <c r="F233" s="31"/>
      <c r="K233" s="32"/>
      <c r="L233" s="32"/>
      <c r="M233" s="32"/>
      <c r="O233" s="25"/>
    </row>
    <row r="234" spans="3:15" x14ac:dyDescent="0.25">
      <c r="C234" s="30"/>
      <c r="E234" s="31"/>
      <c r="F234" s="31"/>
      <c r="K234" s="32"/>
      <c r="L234" s="32"/>
      <c r="M234" s="32"/>
    </row>
    <row r="235" spans="3:15" x14ac:dyDescent="0.25">
      <c r="C235" s="30"/>
      <c r="E235" s="31"/>
      <c r="F235" s="31"/>
      <c r="K235" s="32"/>
      <c r="L235" s="32"/>
      <c r="M235" s="32"/>
    </row>
    <row r="236" spans="3:15" x14ac:dyDescent="0.25">
      <c r="C236" s="30"/>
      <c r="E236" s="31"/>
      <c r="F236" s="31"/>
      <c r="K236" s="32"/>
      <c r="L236" s="32"/>
      <c r="M236" s="32"/>
    </row>
    <row r="237" spans="3:15" x14ac:dyDescent="0.25">
      <c r="C237" s="30"/>
      <c r="E237" s="31"/>
      <c r="F237" s="31"/>
      <c r="K237" s="32"/>
      <c r="L237" s="32"/>
      <c r="M237" s="32"/>
    </row>
    <row r="238" spans="3:15" x14ac:dyDescent="0.25">
      <c r="C238" s="30"/>
      <c r="E238" s="31"/>
      <c r="F238" s="31"/>
      <c r="K238" s="32"/>
      <c r="L238" s="32"/>
      <c r="M238" s="32"/>
      <c r="O238" s="25"/>
    </row>
    <row r="239" spans="3:15" x14ac:dyDescent="0.25">
      <c r="C239" s="30"/>
      <c r="E239" s="31"/>
      <c r="F239" s="31"/>
      <c r="K239" s="32"/>
      <c r="L239" s="32"/>
      <c r="M239" s="32"/>
    </row>
    <row r="240" spans="3:15" x14ac:dyDescent="0.25">
      <c r="C240" s="30"/>
      <c r="E240" s="31"/>
      <c r="F240" s="31"/>
      <c r="K240" s="32"/>
      <c r="L240" s="32"/>
      <c r="M240" s="32"/>
      <c r="O240" s="25"/>
    </row>
    <row r="241" spans="3:15" x14ac:dyDescent="0.25">
      <c r="C241" s="30"/>
      <c r="E241" s="31"/>
      <c r="F241" s="31"/>
      <c r="K241" s="32"/>
      <c r="L241" s="32"/>
      <c r="M241" s="32"/>
    </row>
    <row r="242" spans="3:15" x14ac:dyDescent="0.25">
      <c r="C242" s="30"/>
      <c r="E242" s="31"/>
      <c r="F242" s="31"/>
      <c r="K242" s="32"/>
      <c r="L242" s="32"/>
      <c r="M242" s="32"/>
      <c r="O242" s="25"/>
    </row>
    <row r="243" spans="3:15" x14ac:dyDescent="0.25">
      <c r="C243" s="30"/>
      <c r="E243" s="31"/>
      <c r="F243" s="31"/>
      <c r="K243" s="32"/>
      <c r="L243" s="32"/>
      <c r="M243" s="32"/>
      <c r="O243" s="25"/>
    </row>
    <row r="244" spans="3:15" x14ac:dyDescent="0.25">
      <c r="C244" s="30"/>
      <c r="E244" s="31"/>
      <c r="F244" s="31"/>
      <c r="K244" s="32"/>
      <c r="L244" s="32"/>
      <c r="M244" s="32"/>
      <c r="O244" s="25"/>
    </row>
    <row r="245" spans="3:15" x14ac:dyDescent="0.25">
      <c r="C245" s="30"/>
      <c r="E245" s="31"/>
      <c r="F245" s="31"/>
      <c r="K245" s="32"/>
      <c r="L245" s="32"/>
      <c r="M245" s="32"/>
    </row>
    <row r="246" spans="3:15" x14ac:dyDescent="0.25">
      <c r="C246" s="30"/>
      <c r="E246" s="31"/>
      <c r="F246" s="31"/>
      <c r="K246" s="32"/>
      <c r="L246" s="32"/>
      <c r="M246" s="32"/>
    </row>
    <row r="247" spans="3:15" x14ac:dyDescent="0.25">
      <c r="C247" s="30"/>
      <c r="E247" s="31"/>
      <c r="F247" s="31"/>
      <c r="K247" s="32"/>
      <c r="L247" s="32"/>
      <c r="M247" s="32"/>
    </row>
    <row r="248" spans="3:15" x14ac:dyDescent="0.25">
      <c r="C248" s="30"/>
      <c r="E248" s="31"/>
      <c r="F248" s="31"/>
      <c r="K248" s="32"/>
      <c r="L248" s="32"/>
      <c r="M248" s="32"/>
    </row>
    <row r="249" spans="3:15" x14ac:dyDescent="0.25">
      <c r="C249" s="30"/>
      <c r="E249" s="31"/>
      <c r="F249" s="31"/>
      <c r="K249" s="32"/>
      <c r="L249" s="32"/>
      <c r="M249" s="32"/>
    </row>
    <row r="250" spans="3:15" x14ac:dyDescent="0.25">
      <c r="C250" s="30"/>
      <c r="E250" s="31"/>
      <c r="F250" s="31"/>
      <c r="K250" s="32"/>
      <c r="L250" s="32"/>
      <c r="M250" s="32"/>
      <c r="O250" s="25"/>
    </row>
    <row r="251" spans="3:15" x14ac:dyDescent="0.25">
      <c r="C251" s="30"/>
      <c r="E251" s="31"/>
      <c r="F251" s="31"/>
      <c r="K251" s="32"/>
      <c r="L251" s="32"/>
      <c r="M251" s="32"/>
      <c r="O251" s="25"/>
    </row>
    <row r="252" spans="3:15" x14ac:dyDescent="0.25">
      <c r="C252" s="30"/>
      <c r="E252" s="31"/>
      <c r="F252" s="31"/>
      <c r="K252" s="32"/>
      <c r="L252" s="32"/>
      <c r="M252" s="32"/>
      <c r="O252" s="25"/>
    </row>
    <row r="253" spans="3:15" x14ac:dyDescent="0.25">
      <c r="C253" s="30"/>
      <c r="E253" s="31"/>
      <c r="F253" s="31"/>
      <c r="K253" s="32"/>
      <c r="L253" s="32"/>
      <c r="M253" s="32"/>
    </row>
    <row r="254" spans="3:15" x14ac:dyDescent="0.25">
      <c r="C254" s="30"/>
      <c r="E254" s="31"/>
      <c r="F254" s="31"/>
      <c r="K254" s="32"/>
      <c r="L254" s="32"/>
      <c r="M254" s="32"/>
      <c r="O254" s="25"/>
    </row>
    <row r="255" spans="3:15" x14ac:dyDescent="0.25">
      <c r="C255" s="30"/>
      <c r="E255" s="31"/>
      <c r="F255" s="31"/>
      <c r="K255" s="32"/>
      <c r="L255" s="32"/>
      <c r="M255" s="32"/>
    </row>
    <row r="256" spans="3:15" x14ac:dyDescent="0.25">
      <c r="C256" s="30"/>
      <c r="E256" s="31"/>
      <c r="F256" s="31"/>
      <c r="K256" s="32"/>
      <c r="L256" s="32"/>
      <c r="M256" s="32"/>
    </row>
    <row r="257" spans="3:13" x14ac:dyDescent="0.25">
      <c r="C257" s="30"/>
      <c r="E257" s="31"/>
      <c r="F257" s="31"/>
      <c r="K257" s="32"/>
      <c r="L257" s="32"/>
      <c r="M257" s="32"/>
    </row>
    <row r="258" spans="3:13" x14ac:dyDescent="0.25">
      <c r="C258" s="30"/>
      <c r="E258" s="31"/>
      <c r="F258" s="31"/>
      <c r="K258" s="32"/>
      <c r="L258" s="32"/>
      <c r="M258" s="32"/>
    </row>
    <row r="259" spans="3:13" x14ac:dyDescent="0.25">
      <c r="C259" s="30"/>
      <c r="E259" s="31"/>
      <c r="F259" s="31"/>
      <c r="K259" s="32"/>
      <c r="L259" s="32"/>
      <c r="M259" s="32"/>
    </row>
    <row r="260" spans="3:13" x14ac:dyDescent="0.25">
      <c r="C260" s="30"/>
      <c r="E260" s="31"/>
      <c r="F260" s="31"/>
      <c r="K260" s="32"/>
      <c r="L260" s="32"/>
      <c r="M260" s="32"/>
    </row>
    <row r="261" spans="3:13" x14ac:dyDescent="0.25">
      <c r="C261" s="30"/>
      <c r="E261" s="31"/>
      <c r="F261" s="31"/>
      <c r="K261" s="32"/>
      <c r="L261" s="32"/>
      <c r="M261" s="32"/>
    </row>
    <row r="262" spans="3:13" x14ac:dyDescent="0.25">
      <c r="C262" s="30"/>
      <c r="E262" s="31"/>
      <c r="F262" s="31"/>
      <c r="K262" s="32"/>
      <c r="L262" s="32"/>
      <c r="M262" s="32"/>
    </row>
    <row r="263" spans="3:13" x14ac:dyDescent="0.25">
      <c r="C263" s="30"/>
      <c r="E263" s="31"/>
      <c r="F263" s="31"/>
      <c r="K263" s="32"/>
      <c r="L263" s="32"/>
      <c r="M263" s="32"/>
    </row>
    <row r="264" spans="3:13" x14ac:dyDescent="0.25">
      <c r="C264" s="30"/>
      <c r="E264" s="31"/>
      <c r="F264" s="31"/>
      <c r="K264" s="32"/>
      <c r="L264" s="32"/>
      <c r="M264" s="32"/>
    </row>
    <row r="265" spans="3:13" x14ac:dyDescent="0.25">
      <c r="C265" s="30"/>
      <c r="E265" s="31"/>
      <c r="F265" s="31"/>
      <c r="K265" s="32"/>
      <c r="L265" s="32"/>
      <c r="M265" s="32"/>
    </row>
    <row r="266" spans="3:13" x14ac:dyDescent="0.25">
      <c r="C266" s="30"/>
      <c r="E266" s="31"/>
      <c r="F266" s="31"/>
      <c r="K266" s="32"/>
      <c r="L266" s="32"/>
      <c r="M266" s="32"/>
    </row>
    <row r="267" spans="3:13" x14ac:dyDescent="0.25">
      <c r="C267" s="30"/>
      <c r="E267" s="31"/>
      <c r="F267" s="31"/>
      <c r="K267" s="32"/>
      <c r="L267" s="32"/>
      <c r="M267" s="32"/>
    </row>
    <row r="268" spans="3:13" x14ac:dyDescent="0.25">
      <c r="C268" s="30"/>
      <c r="E268" s="31"/>
      <c r="F268" s="31"/>
      <c r="K268" s="32"/>
      <c r="L268" s="32"/>
      <c r="M268" s="32"/>
    </row>
    <row r="269" spans="3:13" x14ac:dyDescent="0.25">
      <c r="C269" s="30"/>
      <c r="E269" s="31"/>
      <c r="F269" s="31"/>
      <c r="K269" s="32"/>
      <c r="L269" s="32"/>
      <c r="M269" s="32"/>
    </row>
    <row r="270" spans="3:13" x14ac:dyDescent="0.25">
      <c r="C270" s="30"/>
      <c r="E270" s="31"/>
      <c r="F270" s="31"/>
      <c r="K270" s="32"/>
      <c r="L270" s="32"/>
      <c r="M270" s="32"/>
    </row>
    <row r="271" spans="3:13" x14ac:dyDescent="0.25">
      <c r="C271" s="30"/>
      <c r="E271" s="31"/>
      <c r="F271" s="31"/>
      <c r="K271" s="32"/>
      <c r="L271" s="32"/>
      <c r="M271" s="32"/>
    </row>
    <row r="272" spans="3:13" x14ac:dyDescent="0.25">
      <c r="C272" s="30"/>
      <c r="E272" s="31"/>
      <c r="F272" s="31"/>
      <c r="K272" s="32"/>
      <c r="L272" s="32"/>
      <c r="M272" s="32"/>
    </row>
    <row r="273" spans="3:15" x14ac:dyDescent="0.25">
      <c r="C273" s="30"/>
      <c r="E273" s="31"/>
      <c r="F273" s="31"/>
      <c r="K273" s="32"/>
      <c r="L273" s="32"/>
      <c r="M273" s="32"/>
    </row>
    <row r="274" spans="3:15" x14ac:dyDescent="0.25">
      <c r="C274" s="30"/>
      <c r="E274" s="31"/>
      <c r="F274" s="31"/>
      <c r="K274" s="32"/>
      <c r="L274" s="32"/>
      <c r="M274" s="32"/>
    </row>
    <row r="275" spans="3:15" x14ac:dyDescent="0.25">
      <c r="C275" s="30"/>
      <c r="E275" s="31"/>
      <c r="F275" s="31"/>
      <c r="K275" s="32"/>
      <c r="L275" s="32"/>
      <c r="M275" s="32"/>
    </row>
    <row r="276" spans="3:15" x14ac:dyDescent="0.25">
      <c r="C276" s="30"/>
      <c r="E276" s="31"/>
      <c r="F276" s="31"/>
      <c r="K276" s="32"/>
      <c r="L276" s="32"/>
      <c r="M276" s="32"/>
    </row>
    <row r="277" spans="3:15" x14ac:dyDescent="0.25">
      <c r="C277" s="30"/>
      <c r="E277" s="31"/>
      <c r="F277" s="31"/>
      <c r="K277" s="32"/>
      <c r="L277" s="32"/>
      <c r="M277" s="32"/>
    </row>
    <row r="278" spans="3:15" x14ac:dyDescent="0.25">
      <c r="C278" s="30"/>
      <c r="E278" s="31"/>
      <c r="F278" s="31"/>
      <c r="K278" s="32"/>
      <c r="L278" s="32"/>
      <c r="M278" s="32"/>
    </row>
    <row r="279" spans="3:15" x14ac:dyDescent="0.25">
      <c r="C279" s="30"/>
      <c r="E279" s="31"/>
      <c r="F279" s="31"/>
      <c r="K279" s="32"/>
      <c r="L279" s="32"/>
      <c r="M279" s="32"/>
    </row>
    <row r="280" spans="3:15" x14ac:dyDescent="0.25">
      <c r="C280" s="30"/>
      <c r="E280" s="31"/>
      <c r="F280" s="31"/>
      <c r="K280" s="32"/>
      <c r="L280" s="32"/>
      <c r="M280" s="32"/>
    </row>
    <row r="281" spans="3:15" x14ac:dyDescent="0.25">
      <c r="C281" s="30"/>
      <c r="E281" s="31"/>
      <c r="F281" s="31"/>
      <c r="K281" s="32"/>
      <c r="L281" s="32"/>
      <c r="M281" s="32"/>
    </row>
    <row r="282" spans="3:15" x14ac:dyDescent="0.25">
      <c r="C282" s="30"/>
      <c r="E282" s="31"/>
      <c r="F282" s="31"/>
      <c r="K282" s="32"/>
      <c r="L282" s="32"/>
      <c r="M282" s="32"/>
    </row>
    <row r="283" spans="3:15" x14ac:dyDescent="0.25">
      <c r="C283" s="30"/>
      <c r="E283" s="31"/>
      <c r="F283" s="31"/>
      <c r="K283" s="32"/>
      <c r="L283" s="32"/>
      <c r="M283" s="32"/>
      <c r="O283" s="25"/>
    </row>
    <row r="284" spans="3:15" x14ac:dyDescent="0.25">
      <c r="C284" s="30"/>
      <c r="E284" s="31"/>
      <c r="F284" s="31"/>
      <c r="K284" s="32"/>
      <c r="L284" s="32"/>
      <c r="M284" s="32"/>
    </row>
    <row r="285" spans="3:15" x14ac:dyDescent="0.25">
      <c r="C285" s="30"/>
      <c r="E285" s="31"/>
      <c r="F285" s="31"/>
      <c r="K285" s="32"/>
      <c r="L285" s="32"/>
      <c r="M285" s="32"/>
    </row>
    <row r="286" spans="3:15" x14ac:dyDescent="0.25">
      <c r="C286" s="30"/>
      <c r="E286" s="31"/>
      <c r="F286" s="31"/>
      <c r="K286" s="32"/>
      <c r="L286" s="32"/>
      <c r="M286" s="32"/>
    </row>
    <row r="287" spans="3:15" x14ac:dyDescent="0.25">
      <c r="C287" s="30"/>
      <c r="E287" s="31"/>
      <c r="F287" s="31"/>
      <c r="K287" s="32"/>
      <c r="L287" s="32"/>
      <c r="M287" s="32"/>
    </row>
    <row r="288" spans="3:15" x14ac:dyDescent="0.25">
      <c r="C288" s="30"/>
      <c r="E288" s="31"/>
      <c r="F288" s="31"/>
      <c r="K288" s="32"/>
      <c r="L288" s="32"/>
      <c r="M288" s="32"/>
    </row>
    <row r="289" spans="3:13" x14ac:dyDescent="0.25">
      <c r="C289" s="30"/>
      <c r="E289" s="31"/>
      <c r="F289" s="31"/>
      <c r="K289" s="32"/>
      <c r="L289" s="32"/>
      <c r="M289" s="32"/>
    </row>
    <row r="290" spans="3:13" x14ac:dyDescent="0.25">
      <c r="C290" s="30"/>
      <c r="E290" s="31"/>
      <c r="F290" s="31"/>
      <c r="K290" s="32"/>
      <c r="L290" s="32"/>
      <c r="M290" s="32"/>
    </row>
    <row r="291" spans="3:13" x14ac:dyDescent="0.25">
      <c r="C291" s="30"/>
      <c r="E291" s="31"/>
      <c r="F291" s="31"/>
      <c r="K291" s="32"/>
      <c r="L291" s="32"/>
      <c r="M291" s="32"/>
    </row>
    <row r="292" spans="3:13" x14ac:dyDescent="0.25">
      <c r="C292" s="30"/>
      <c r="E292" s="31"/>
      <c r="F292" s="31"/>
      <c r="K292" s="32"/>
      <c r="L292" s="32"/>
      <c r="M292" s="32"/>
    </row>
    <row r="293" spans="3:13" x14ac:dyDescent="0.25">
      <c r="C293" s="30"/>
      <c r="E293" s="31"/>
      <c r="F293" s="31"/>
      <c r="K293" s="32"/>
      <c r="L293" s="32"/>
      <c r="M293" s="32"/>
    </row>
    <row r="294" spans="3:13" x14ac:dyDescent="0.25">
      <c r="C294" s="30"/>
      <c r="E294" s="31"/>
      <c r="F294" s="31"/>
      <c r="K294" s="32"/>
      <c r="L294" s="32"/>
      <c r="M294" s="32"/>
    </row>
    <row r="295" spans="3:13" x14ac:dyDescent="0.25">
      <c r="C295" s="30"/>
      <c r="E295" s="31"/>
      <c r="F295" s="31"/>
      <c r="K295" s="32"/>
      <c r="L295" s="32"/>
      <c r="M295" s="32"/>
    </row>
    <row r="296" spans="3:13" x14ac:dyDescent="0.25">
      <c r="C296" s="30"/>
      <c r="E296" s="31"/>
      <c r="F296" s="31"/>
      <c r="K296" s="32"/>
      <c r="L296" s="32"/>
      <c r="M296" s="32"/>
    </row>
    <row r="297" spans="3:13" x14ac:dyDescent="0.25">
      <c r="C297" s="30"/>
      <c r="E297" s="31"/>
      <c r="F297" s="31"/>
      <c r="K297" s="32"/>
      <c r="L297" s="32"/>
      <c r="M297" s="32"/>
    </row>
    <row r="298" spans="3:13" x14ac:dyDescent="0.25">
      <c r="C298" s="30"/>
      <c r="E298" s="31"/>
      <c r="F298" s="31"/>
      <c r="K298" s="32"/>
      <c r="L298" s="32"/>
      <c r="M298" s="32"/>
    </row>
    <row r="299" spans="3:13" x14ac:dyDescent="0.25">
      <c r="C299" s="30"/>
      <c r="E299" s="31"/>
      <c r="F299" s="31"/>
      <c r="K299" s="32"/>
      <c r="L299" s="32"/>
      <c r="M299" s="32"/>
    </row>
    <row r="300" spans="3:13" x14ac:dyDescent="0.25">
      <c r="C300" s="30"/>
      <c r="E300" s="31"/>
      <c r="F300" s="31"/>
      <c r="K300" s="32"/>
      <c r="L300" s="32"/>
      <c r="M300" s="32"/>
    </row>
    <row r="301" spans="3:13" x14ac:dyDescent="0.25">
      <c r="C301" s="30"/>
      <c r="E301" s="31"/>
      <c r="F301" s="31"/>
      <c r="K301" s="32"/>
      <c r="L301" s="32"/>
      <c r="M301" s="32"/>
    </row>
    <row r="302" spans="3:13" x14ac:dyDescent="0.25">
      <c r="C302" s="30"/>
      <c r="E302" s="31"/>
      <c r="F302" s="31"/>
      <c r="K302" s="32"/>
      <c r="L302" s="32"/>
      <c r="M302" s="32"/>
    </row>
    <row r="303" spans="3:13" x14ac:dyDescent="0.25">
      <c r="C303" s="30"/>
      <c r="E303" s="31"/>
      <c r="F303" s="31"/>
      <c r="K303" s="32"/>
      <c r="L303" s="32"/>
      <c r="M303" s="32"/>
    </row>
    <row r="304" spans="3:13" x14ac:dyDescent="0.25">
      <c r="C304" s="30"/>
      <c r="E304" s="31"/>
      <c r="F304" s="31"/>
      <c r="K304" s="32"/>
      <c r="L304" s="32"/>
      <c r="M304" s="32"/>
    </row>
    <row r="305" spans="3:13" x14ac:dyDescent="0.25">
      <c r="C305" s="30"/>
      <c r="E305" s="31"/>
      <c r="F305" s="31"/>
      <c r="K305" s="32"/>
      <c r="L305" s="32"/>
      <c r="M305" s="32"/>
    </row>
    <row r="306" spans="3:13" x14ac:dyDescent="0.25">
      <c r="C306" s="30"/>
      <c r="E306" s="31"/>
      <c r="F306" s="31"/>
      <c r="K306" s="32"/>
      <c r="L306" s="32"/>
      <c r="M306" s="32"/>
    </row>
    <row r="307" spans="3:13" x14ac:dyDescent="0.25">
      <c r="C307" s="30"/>
      <c r="E307" s="31"/>
      <c r="F307" s="31"/>
      <c r="K307" s="32"/>
      <c r="L307" s="32"/>
      <c r="M307" s="32"/>
    </row>
    <row r="308" spans="3:13" x14ac:dyDescent="0.25">
      <c r="C308" s="30"/>
      <c r="E308" s="31"/>
      <c r="F308" s="31"/>
      <c r="K308" s="32"/>
      <c r="L308" s="32"/>
      <c r="M308" s="32"/>
    </row>
    <row r="309" spans="3:13" x14ac:dyDescent="0.25">
      <c r="C309" s="30"/>
      <c r="E309" s="31"/>
      <c r="F309" s="31"/>
      <c r="K309" s="32"/>
      <c r="L309" s="32"/>
      <c r="M309" s="32"/>
    </row>
    <row r="310" spans="3:13" x14ac:dyDescent="0.25">
      <c r="C310" s="30"/>
      <c r="E310" s="31"/>
      <c r="F310" s="31"/>
      <c r="K310" s="32"/>
      <c r="L310" s="32"/>
      <c r="M310" s="32"/>
    </row>
    <row r="311" spans="3:13" x14ac:dyDescent="0.25">
      <c r="C311" s="30"/>
      <c r="E311" s="31"/>
      <c r="F311" s="31"/>
      <c r="K311" s="32"/>
      <c r="L311" s="32"/>
      <c r="M311" s="32"/>
    </row>
    <row r="312" spans="3:13" x14ac:dyDescent="0.25">
      <c r="C312" s="30"/>
      <c r="E312" s="31"/>
      <c r="F312" s="31"/>
      <c r="K312" s="32"/>
      <c r="L312" s="32"/>
      <c r="M312" s="32"/>
    </row>
    <row r="313" spans="3:13" x14ac:dyDescent="0.25">
      <c r="C313" s="30"/>
      <c r="E313" s="31"/>
      <c r="F313" s="31"/>
      <c r="K313" s="32"/>
      <c r="L313" s="32"/>
      <c r="M313" s="32"/>
    </row>
    <row r="314" spans="3:13" x14ac:dyDescent="0.25">
      <c r="C314" s="30"/>
      <c r="E314" s="31"/>
      <c r="F314" s="31"/>
      <c r="K314" s="32"/>
      <c r="L314" s="32"/>
      <c r="M314" s="32"/>
    </row>
    <row r="315" spans="3:13" x14ac:dyDescent="0.25">
      <c r="C315" s="30"/>
      <c r="E315" s="31"/>
      <c r="F315" s="31"/>
      <c r="K315" s="32"/>
      <c r="L315" s="32"/>
      <c r="M315" s="32"/>
    </row>
    <row r="316" spans="3:13" x14ac:dyDescent="0.25">
      <c r="C316" s="30"/>
      <c r="E316" s="31"/>
      <c r="F316" s="31"/>
      <c r="K316" s="32"/>
      <c r="L316" s="32"/>
      <c r="M316" s="32"/>
    </row>
    <row r="317" spans="3:13" x14ac:dyDescent="0.25">
      <c r="C317" s="30"/>
      <c r="E317" s="31"/>
      <c r="F317" s="31"/>
      <c r="K317" s="32"/>
      <c r="L317" s="32"/>
      <c r="M317" s="32"/>
    </row>
    <row r="318" spans="3:13" x14ac:dyDescent="0.25">
      <c r="C318" s="30"/>
      <c r="E318" s="31"/>
      <c r="F318" s="31"/>
      <c r="K318" s="32"/>
      <c r="L318" s="32"/>
      <c r="M318" s="32"/>
    </row>
    <row r="319" spans="3:13" x14ac:dyDescent="0.25">
      <c r="C319" s="30"/>
      <c r="E319" s="31"/>
      <c r="F319" s="31"/>
      <c r="K319" s="32"/>
      <c r="L319" s="32"/>
      <c r="M319" s="32"/>
    </row>
    <row r="320" spans="3:13" x14ac:dyDescent="0.25">
      <c r="C320" s="30"/>
      <c r="E320" s="31"/>
      <c r="F320" s="31"/>
      <c r="K320" s="32"/>
      <c r="L320" s="32"/>
      <c r="M320" s="32"/>
    </row>
    <row r="321" spans="3:15" x14ac:dyDescent="0.25">
      <c r="C321" s="30"/>
      <c r="E321" s="31"/>
      <c r="F321" s="31"/>
      <c r="K321" s="32"/>
      <c r="L321" s="32"/>
      <c r="M321" s="32"/>
    </row>
    <row r="322" spans="3:15" x14ac:dyDescent="0.25">
      <c r="C322" s="30"/>
      <c r="E322" s="31"/>
      <c r="F322" s="31"/>
      <c r="K322" s="32"/>
      <c r="L322" s="32"/>
      <c r="M322" s="32"/>
    </row>
    <row r="323" spans="3:15" x14ac:dyDescent="0.25">
      <c r="C323" s="30"/>
      <c r="E323" s="31"/>
      <c r="F323" s="31"/>
      <c r="K323" s="32"/>
      <c r="L323" s="32"/>
      <c r="M323" s="32"/>
      <c r="O323" s="25"/>
    </row>
    <row r="324" spans="3:15" x14ac:dyDescent="0.25">
      <c r="C324" s="30"/>
      <c r="E324" s="31"/>
      <c r="F324" s="31"/>
      <c r="K324" s="32"/>
      <c r="L324" s="32"/>
      <c r="M324" s="32"/>
    </row>
    <row r="325" spans="3:15" x14ac:dyDescent="0.25">
      <c r="C325" s="30"/>
      <c r="E325" s="31"/>
      <c r="F325" s="31"/>
      <c r="K325" s="32"/>
      <c r="L325" s="32"/>
      <c r="M325" s="32"/>
    </row>
    <row r="326" spans="3:15" x14ac:dyDescent="0.25">
      <c r="C326" s="30"/>
      <c r="E326" s="31"/>
      <c r="F326" s="31"/>
      <c r="K326" s="32"/>
      <c r="L326" s="32"/>
      <c r="M326" s="32"/>
    </row>
    <row r="327" spans="3:15" x14ac:dyDescent="0.25">
      <c r="C327" s="30"/>
      <c r="E327" s="31"/>
      <c r="F327" s="31"/>
      <c r="K327" s="32"/>
      <c r="L327" s="32"/>
      <c r="M327" s="32"/>
    </row>
    <row r="328" spans="3:15" x14ac:dyDescent="0.25">
      <c r="C328" s="30"/>
      <c r="E328" s="31"/>
      <c r="F328" s="31"/>
      <c r="K328" s="32"/>
      <c r="L328" s="32"/>
      <c r="M328" s="32"/>
    </row>
    <row r="329" spans="3:15" x14ac:dyDescent="0.25">
      <c r="C329" s="30"/>
      <c r="E329" s="31"/>
      <c r="F329" s="31"/>
      <c r="K329" s="32"/>
      <c r="L329" s="32"/>
      <c r="M329" s="32"/>
    </row>
    <row r="330" spans="3:15" x14ac:dyDescent="0.25">
      <c r="C330" s="30"/>
      <c r="E330" s="31"/>
      <c r="F330" s="31"/>
      <c r="K330" s="32"/>
      <c r="L330" s="32"/>
      <c r="M330" s="32"/>
    </row>
    <row r="331" spans="3:15" x14ac:dyDescent="0.25">
      <c r="C331" s="30"/>
      <c r="E331" s="31"/>
      <c r="F331" s="31"/>
      <c r="K331" s="32"/>
      <c r="L331" s="32"/>
      <c r="M331" s="32"/>
    </row>
    <row r="332" spans="3:15" x14ac:dyDescent="0.25">
      <c r="C332" s="30"/>
      <c r="E332" s="31"/>
      <c r="F332" s="31"/>
      <c r="K332" s="32"/>
      <c r="L332" s="32"/>
      <c r="M332" s="32"/>
    </row>
    <row r="333" spans="3:15" x14ac:dyDescent="0.25">
      <c r="C333" s="30"/>
      <c r="E333" s="31"/>
      <c r="F333" s="31"/>
      <c r="K333" s="32"/>
      <c r="L333" s="32"/>
      <c r="M333" s="32"/>
    </row>
    <row r="334" spans="3:15" x14ac:dyDescent="0.25">
      <c r="C334" s="30"/>
      <c r="E334" s="31"/>
      <c r="F334" s="31"/>
      <c r="K334" s="32"/>
      <c r="L334" s="32"/>
      <c r="M334" s="32"/>
    </row>
    <row r="335" spans="3:15" x14ac:dyDescent="0.25">
      <c r="C335" s="30"/>
      <c r="E335" s="31"/>
      <c r="F335" s="31"/>
      <c r="K335" s="32"/>
      <c r="L335" s="32"/>
      <c r="M335" s="32"/>
      <c r="O335" s="25"/>
    </row>
    <row r="336" spans="3:15" x14ac:dyDescent="0.25">
      <c r="C336" s="30"/>
      <c r="E336" s="31"/>
      <c r="F336" s="31"/>
      <c r="K336" s="32"/>
      <c r="L336" s="32"/>
      <c r="M336" s="32"/>
    </row>
    <row r="337" spans="3:13" x14ac:dyDescent="0.25">
      <c r="C337" s="30"/>
      <c r="E337" s="31"/>
      <c r="F337" s="31"/>
      <c r="K337" s="32"/>
      <c r="L337" s="32"/>
      <c r="M337" s="32"/>
    </row>
    <row r="338" spans="3:13" x14ac:dyDescent="0.25">
      <c r="C338" s="30"/>
      <c r="E338" s="31"/>
      <c r="F338" s="31"/>
      <c r="K338" s="32"/>
      <c r="L338" s="32"/>
      <c r="M338" s="32"/>
    </row>
    <row r="339" spans="3:13" x14ac:dyDescent="0.25">
      <c r="C339" s="30"/>
      <c r="E339" s="31"/>
      <c r="F339" s="31"/>
      <c r="K339" s="32"/>
      <c r="L339" s="32"/>
      <c r="M339" s="32"/>
    </row>
    <row r="340" spans="3:13" x14ac:dyDescent="0.25">
      <c r="C340" s="30"/>
      <c r="E340" s="31"/>
      <c r="F340" s="31"/>
      <c r="K340" s="32"/>
      <c r="L340" s="32"/>
      <c r="M340" s="32"/>
    </row>
    <row r="341" spans="3:13" x14ac:dyDescent="0.25">
      <c r="C341" s="30"/>
      <c r="E341" s="31"/>
      <c r="F341" s="31"/>
      <c r="K341" s="32"/>
      <c r="L341" s="32"/>
      <c r="M341" s="32"/>
    </row>
    <row r="342" spans="3:13" x14ac:dyDescent="0.25">
      <c r="C342" s="30"/>
      <c r="E342" s="31"/>
      <c r="F342" s="31"/>
      <c r="K342" s="32"/>
      <c r="L342" s="32"/>
      <c r="M342" s="32"/>
    </row>
    <row r="343" spans="3:13" x14ac:dyDescent="0.25">
      <c r="C343" s="30"/>
      <c r="E343" s="31"/>
      <c r="F343" s="31"/>
      <c r="K343" s="32"/>
      <c r="L343" s="32"/>
      <c r="M343" s="32"/>
    </row>
    <row r="344" spans="3:13" x14ac:dyDescent="0.25">
      <c r="C344" s="30"/>
      <c r="E344" s="31"/>
      <c r="F344" s="31"/>
      <c r="K344" s="32"/>
      <c r="L344" s="32"/>
      <c r="M344" s="32"/>
    </row>
    <row r="345" spans="3:13" x14ac:dyDescent="0.25">
      <c r="C345" s="30"/>
      <c r="E345" s="31"/>
      <c r="F345" s="31"/>
      <c r="K345" s="32"/>
      <c r="L345" s="32"/>
      <c r="M345" s="32"/>
    </row>
    <row r="346" spans="3:13" x14ac:dyDescent="0.25">
      <c r="C346" s="30"/>
      <c r="E346" s="31"/>
      <c r="F346" s="31"/>
      <c r="K346" s="32"/>
      <c r="L346" s="32"/>
      <c r="M346" s="32"/>
    </row>
    <row r="347" spans="3:13" x14ac:dyDescent="0.25">
      <c r="C347" s="30"/>
      <c r="E347" s="31"/>
      <c r="F347" s="31"/>
      <c r="K347" s="32"/>
      <c r="L347" s="32"/>
      <c r="M347" s="32"/>
    </row>
    <row r="348" spans="3:13" x14ac:dyDescent="0.25">
      <c r="C348" s="30"/>
      <c r="E348" s="31"/>
      <c r="F348" s="31"/>
      <c r="K348" s="32"/>
      <c r="L348" s="32"/>
      <c r="M348" s="32"/>
    </row>
    <row r="349" spans="3:13" x14ac:dyDescent="0.25">
      <c r="C349" s="30"/>
      <c r="E349" s="31"/>
      <c r="F349" s="31"/>
      <c r="K349" s="32"/>
      <c r="L349" s="32"/>
      <c r="M349" s="32"/>
    </row>
    <row r="350" spans="3:13" x14ac:dyDescent="0.25">
      <c r="C350" s="30"/>
      <c r="E350" s="31"/>
      <c r="F350" s="31"/>
      <c r="K350" s="32"/>
      <c r="L350" s="32"/>
      <c r="M350" s="32"/>
    </row>
    <row r="351" spans="3:13" x14ac:dyDescent="0.25">
      <c r="C351" s="30"/>
      <c r="E351" s="31"/>
      <c r="F351" s="31"/>
      <c r="K351" s="32"/>
      <c r="L351" s="32"/>
      <c r="M351" s="32"/>
    </row>
    <row r="352" spans="3:13" x14ac:dyDescent="0.25">
      <c r="C352" s="30"/>
      <c r="E352" s="31"/>
      <c r="F352" s="31"/>
      <c r="K352" s="32"/>
      <c r="L352" s="32"/>
      <c r="M352" s="32"/>
    </row>
    <row r="353" spans="3:15" x14ac:dyDescent="0.25">
      <c r="C353" s="30"/>
      <c r="E353" s="31"/>
      <c r="F353" s="31"/>
      <c r="K353" s="32"/>
      <c r="L353" s="32"/>
      <c r="M353" s="32"/>
    </row>
    <row r="354" spans="3:15" x14ac:dyDescent="0.25">
      <c r="C354" s="30"/>
      <c r="E354" s="31"/>
      <c r="F354" s="31"/>
      <c r="K354" s="32"/>
      <c r="L354" s="32"/>
      <c r="M354" s="32"/>
    </row>
    <row r="355" spans="3:15" x14ac:dyDescent="0.25">
      <c r="C355" s="30"/>
      <c r="E355" s="31"/>
      <c r="F355" s="31"/>
      <c r="K355" s="32"/>
      <c r="L355" s="32"/>
      <c r="M355" s="32"/>
    </row>
    <row r="356" spans="3:15" x14ac:dyDescent="0.25">
      <c r="C356" s="30"/>
      <c r="E356" s="31"/>
      <c r="F356" s="31"/>
      <c r="K356" s="32"/>
      <c r="L356" s="32"/>
      <c r="M356" s="32"/>
    </row>
    <row r="357" spans="3:15" x14ac:dyDescent="0.25">
      <c r="C357" s="30"/>
      <c r="E357" s="31"/>
      <c r="F357" s="31"/>
      <c r="K357" s="32"/>
      <c r="L357" s="32"/>
      <c r="M357" s="32"/>
    </row>
    <row r="358" spans="3:15" x14ac:dyDescent="0.25">
      <c r="C358" s="30"/>
      <c r="E358" s="31"/>
      <c r="F358" s="31"/>
      <c r="K358" s="32"/>
      <c r="L358" s="32"/>
      <c r="M358" s="32"/>
    </row>
    <row r="359" spans="3:15" x14ac:dyDescent="0.25">
      <c r="C359" s="30"/>
      <c r="E359" s="31"/>
      <c r="F359" s="31"/>
      <c r="K359" s="32"/>
      <c r="L359" s="32"/>
      <c r="M359" s="32"/>
    </row>
    <row r="360" spans="3:15" x14ac:dyDescent="0.25">
      <c r="C360" s="30"/>
      <c r="E360" s="31"/>
      <c r="F360" s="31"/>
      <c r="K360" s="32"/>
      <c r="L360" s="32"/>
      <c r="M360" s="32"/>
    </row>
    <row r="361" spans="3:15" x14ac:dyDescent="0.25">
      <c r="C361" s="30"/>
      <c r="E361" s="31"/>
      <c r="F361" s="31"/>
      <c r="K361" s="32"/>
      <c r="L361" s="32"/>
      <c r="M361" s="32"/>
    </row>
    <row r="362" spans="3:15" x14ac:dyDescent="0.25">
      <c r="C362" s="30"/>
      <c r="E362" s="31"/>
      <c r="F362" s="31"/>
      <c r="K362" s="32"/>
      <c r="L362" s="32"/>
      <c r="M362" s="32"/>
    </row>
    <row r="363" spans="3:15" x14ac:dyDescent="0.25">
      <c r="C363" s="30"/>
      <c r="E363" s="31"/>
      <c r="F363" s="31"/>
      <c r="K363" s="32"/>
      <c r="L363" s="32"/>
      <c r="M363" s="32"/>
    </row>
    <row r="364" spans="3:15" x14ac:dyDescent="0.25">
      <c r="C364" s="30"/>
      <c r="E364" s="31"/>
      <c r="F364" s="31"/>
      <c r="K364" s="32"/>
      <c r="L364" s="32"/>
      <c r="M364" s="32"/>
    </row>
    <row r="365" spans="3:15" x14ac:dyDescent="0.25">
      <c r="C365" s="30"/>
      <c r="E365" s="31"/>
      <c r="F365" s="31"/>
      <c r="K365" s="32"/>
      <c r="L365" s="32"/>
      <c r="M365" s="32"/>
      <c r="O365" s="25"/>
    </row>
    <row r="366" spans="3:15" x14ac:dyDescent="0.25">
      <c r="C366" s="30"/>
      <c r="E366" s="31"/>
      <c r="F366" s="31"/>
      <c r="K366" s="32"/>
      <c r="L366" s="32"/>
      <c r="M366" s="32"/>
    </row>
    <row r="367" spans="3:15" x14ac:dyDescent="0.25">
      <c r="C367" s="30"/>
      <c r="E367" s="31"/>
      <c r="F367" s="31"/>
      <c r="K367" s="32"/>
      <c r="L367" s="32"/>
      <c r="M367" s="32"/>
    </row>
    <row r="368" spans="3:15" x14ac:dyDescent="0.25">
      <c r="C368" s="30"/>
      <c r="E368" s="31"/>
      <c r="F368" s="31"/>
      <c r="K368" s="32"/>
      <c r="L368" s="32"/>
      <c r="M368" s="32"/>
    </row>
    <row r="369" spans="3:13" x14ac:dyDescent="0.25">
      <c r="C369" s="30"/>
      <c r="E369" s="31"/>
      <c r="F369" s="31"/>
      <c r="K369" s="32"/>
      <c r="L369" s="32"/>
      <c r="M369" s="32"/>
    </row>
    <row r="370" spans="3:13" x14ac:dyDescent="0.25">
      <c r="C370" s="30"/>
      <c r="E370" s="31"/>
      <c r="F370" s="31"/>
      <c r="K370" s="32"/>
      <c r="L370" s="32"/>
      <c r="M370" s="32"/>
    </row>
    <row r="371" spans="3:13" x14ac:dyDescent="0.25">
      <c r="C371" s="30"/>
      <c r="E371" s="31"/>
      <c r="F371" s="31"/>
      <c r="K371" s="32"/>
      <c r="L371" s="32"/>
      <c r="M371" s="32"/>
    </row>
    <row r="372" spans="3:13" x14ac:dyDescent="0.25">
      <c r="C372" s="30"/>
      <c r="E372" s="31"/>
      <c r="F372" s="31"/>
      <c r="K372" s="32"/>
      <c r="L372" s="32"/>
      <c r="M372" s="32"/>
    </row>
    <row r="373" spans="3:13" x14ac:dyDescent="0.25">
      <c r="C373" s="30"/>
      <c r="E373" s="31"/>
      <c r="F373" s="31"/>
      <c r="K373" s="32"/>
      <c r="L373" s="32"/>
      <c r="M373" s="32"/>
    </row>
    <row r="374" spans="3:13" x14ac:dyDescent="0.25">
      <c r="C374" s="30"/>
      <c r="E374" s="31"/>
      <c r="F374" s="31"/>
      <c r="K374" s="32"/>
      <c r="L374" s="32"/>
      <c r="M374" s="32"/>
    </row>
    <row r="375" spans="3:13" x14ac:dyDescent="0.25">
      <c r="C375" s="30"/>
      <c r="E375" s="31"/>
      <c r="F375" s="31"/>
      <c r="K375" s="32"/>
      <c r="L375" s="32"/>
      <c r="M375" s="32"/>
    </row>
    <row r="376" spans="3:13" x14ac:dyDescent="0.25">
      <c r="C376" s="30"/>
      <c r="E376" s="31"/>
      <c r="F376" s="31"/>
      <c r="K376" s="32"/>
      <c r="L376" s="32"/>
      <c r="M376" s="32"/>
    </row>
    <row r="377" spans="3:13" x14ac:dyDescent="0.25">
      <c r="C377" s="30"/>
      <c r="E377" s="31"/>
      <c r="F377" s="31"/>
      <c r="K377" s="32"/>
      <c r="L377" s="32"/>
      <c r="M377" s="32"/>
    </row>
    <row r="378" spans="3:13" x14ac:dyDescent="0.25">
      <c r="C378" s="30"/>
      <c r="E378" s="31"/>
      <c r="F378" s="31"/>
      <c r="K378" s="32"/>
      <c r="L378" s="32"/>
      <c r="M378" s="32"/>
    </row>
    <row r="379" spans="3:13" x14ac:dyDescent="0.25">
      <c r="C379" s="30"/>
      <c r="E379" s="31"/>
      <c r="F379" s="31"/>
      <c r="K379" s="32"/>
      <c r="L379" s="32"/>
      <c r="M379" s="32"/>
    </row>
    <row r="380" spans="3:13" x14ac:dyDescent="0.25">
      <c r="C380" s="30"/>
      <c r="E380" s="31"/>
      <c r="F380" s="31"/>
      <c r="K380" s="32"/>
      <c r="L380" s="32"/>
      <c r="M380" s="32"/>
    </row>
    <row r="381" spans="3:13" x14ac:dyDescent="0.25">
      <c r="C381" s="30"/>
      <c r="E381" s="31"/>
      <c r="F381" s="31"/>
      <c r="K381" s="32"/>
      <c r="L381" s="32"/>
      <c r="M381" s="32"/>
    </row>
    <row r="382" spans="3:13" x14ac:dyDescent="0.25">
      <c r="C382" s="30"/>
      <c r="E382" s="31"/>
      <c r="F382" s="31"/>
      <c r="K382" s="32"/>
      <c r="L382" s="32"/>
      <c r="M382" s="32"/>
    </row>
    <row r="383" spans="3:13" x14ac:dyDescent="0.25">
      <c r="C383" s="30"/>
      <c r="E383" s="31"/>
      <c r="F383" s="31"/>
      <c r="K383" s="32"/>
      <c r="L383" s="32"/>
      <c r="M383" s="32"/>
    </row>
    <row r="384" spans="3:13" x14ac:dyDescent="0.25">
      <c r="C384" s="30"/>
      <c r="E384" s="31"/>
      <c r="F384" s="31"/>
      <c r="K384" s="32"/>
      <c r="L384" s="32"/>
      <c r="M384" s="32"/>
    </row>
    <row r="385" spans="3:15" x14ac:dyDescent="0.25">
      <c r="C385" s="30"/>
      <c r="E385" s="31"/>
      <c r="F385" s="31"/>
      <c r="K385" s="32"/>
      <c r="L385" s="32"/>
      <c r="M385" s="32"/>
    </row>
    <row r="386" spans="3:15" x14ac:dyDescent="0.25">
      <c r="C386" s="30"/>
      <c r="E386" s="31"/>
      <c r="F386" s="31"/>
      <c r="K386" s="32"/>
      <c r="L386" s="32"/>
      <c r="M386" s="32"/>
    </row>
    <row r="387" spans="3:15" x14ac:dyDescent="0.25">
      <c r="C387" s="30"/>
      <c r="E387" s="31"/>
      <c r="F387" s="31"/>
      <c r="K387" s="32"/>
      <c r="L387" s="32"/>
      <c r="M387" s="32"/>
    </row>
    <row r="388" spans="3:15" x14ac:dyDescent="0.25">
      <c r="C388" s="30"/>
      <c r="E388" s="31"/>
      <c r="F388" s="31"/>
      <c r="K388" s="32"/>
      <c r="L388" s="32"/>
      <c r="M388" s="32"/>
    </row>
    <row r="389" spans="3:15" x14ac:dyDescent="0.25">
      <c r="C389" s="30"/>
      <c r="E389" s="31"/>
      <c r="F389" s="31"/>
      <c r="K389" s="32"/>
      <c r="L389" s="32"/>
      <c r="M389" s="32"/>
    </row>
    <row r="390" spans="3:15" x14ac:dyDescent="0.25">
      <c r="C390" s="30"/>
      <c r="E390" s="31"/>
      <c r="F390" s="31"/>
      <c r="K390" s="32"/>
      <c r="L390" s="32"/>
      <c r="M390" s="32"/>
      <c r="O390" s="25"/>
    </row>
    <row r="391" spans="3:15" x14ac:dyDescent="0.25">
      <c r="C391" s="30"/>
      <c r="E391" s="31"/>
      <c r="F391" s="31"/>
      <c r="K391" s="32"/>
      <c r="L391" s="32"/>
      <c r="M391" s="32"/>
    </row>
    <row r="392" spans="3:15" x14ac:dyDescent="0.25">
      <c r="C392" s="30"/>
      <c r="E392" s="31"/>
      <c r="F392" s="31"/>
      <c r="K392" s="32"/>
      <c r="L392" s="32"/>
      <c r="M392" s="32"/>
    </row>
    <row r="393" spans="3:15" x14ac:dyDescent="0.25">
      <c r="C393" s="30"/>
      <c r="E393" s="31"/>
      <c r="F393" s="31"/>
      <c r="K393" s="32"/>
      <c r="L393" s="32"/>
      <c r="M393" s="32"/>
    </row>
    <row r="394" spans="3:15" x14ac:dyDescent="0.25">
      <c r="C394" s="30"/>
      <c r="E394" s="31"/>
      <c r="F394" s="31"/>
      <c r="K394" s="32"/>
      <c r="L394" s="32"/>
      <c r="M394" s="32"/>
    </row>
    <row r="395" spans="3:15" x14ac:dyDescent="0.25">
      <c r="C395" s="30"/>
      <c r="E395" s="31"/>
      <c r="F395" s="31"/>
      <c r="K395" s="32"/>
      <c r="L395" s="32"/>
      <c r="M395" s="32"/>
    </row>
    <row r="396" spans="3:15" x14ac:dyDescent="0.25">
      <c r="C396" s="30"/>
      <c r="E396" s="31"/>
      <c r="F396" s="31"/>
      <c r="K396" s="32"/>
      <c r="L396" s="32"/>
      <c r="M396" s="32"/>
    </row>
    <row r="397" spans="3:15" x14ac:dyDescent="0.25">
      <c r="C397" s="30"/>
      <c r="E397" s="31"/>
      <c r="F397" s="31"/>
      <c r="K397" s="33"/>
      <c r="L397" s="33"/>
      <c r="M397" s="33"/>
    </row>
    <row r="398" spans="3:15" x14ac:dyDescent="0.25">
      <c r="C398" s="30"/>
      <c r="E398" s="31"/>
      <c r="F398" s="31"/>
      <c r="K398" s="32"/>
      <c r="L398" s="32"/>
      <c r="M398" s="32"/>
    </row>
    <row r="399" spans="3:15" x14ac:dyDescent="0.25">
      <c r="C399" s="30"/>
      <c r="E399" s="31"/>
      <c r="F399" s="31"/>
      <c r="K399" s="32"/>
      <c r="L399" s="32"/>
      <c r="M399" s="32"/>
    </row>
    <row r="400" spans="3:15" x14ac:dyDescent="0.25">
      <c r="C400" s="30"/>
      <c r="E400" s="31"/>
      <c r="F400" s="31"/>
      <c r="K400" s="32"/>
      <c r="L400" s="32"/>
      <c r="M400" s="32"/>
    </row>
    <row r="401" spans="3:13" x14ac:dyDescent="0.25">
      <c r="C401" s="30"/>
      <c r="E401" s="31"/>
      <c r="F401" s="31"/>
      <c r="K401" s="32"/>
      <c r="L401" s="32"/>
      <c r="M401" s="32"/>
    </row>
    <row r="402" spans="3:13" x14ac:dyDescent="0.25">
      <c r="C402" s="30"/>
      <c r="E402" s="31"/>
      <c r="F402" s="31"/>
      <c r="K402" s="32"/>
      <c r="L402" s="32"/>
      <c r="M402" s="32"/>
    </row>
    <row r="403" spans="3:13" x14ac:dyDescent="0.25">
      <c r="C403" s="30"/>
      <c r="E403" s="31"/>
      <c r="F403" s="31"/>
      <c r="K403" s="32"/>
      <c r="L403" s="32"/>
      <c r="M403" s="32"/>
    </row>
    <row r="404" spans="3:13" x14ac:dyDescent="0.25">
      <c r="C404" s="30"/>
      <c r="E404" s="31"/>
      <c r="F404" s="31"/>
      <c r="K404" s="32"/>
      <c r="L404" s="32"/>
      <c r="M404" s="32"/>
    </row>
    <row r="405" spans="3:13" x14ac:dyDescent="0.25">
      <c r="C405" s="30"/>
      <c r="E405" s="31"/>
      <c r="F405" s="31"/>
      <c r="K405" s="32"/>
      <c r="L405" s="32"/>
      <c r="M405" s="32"/>
    </row>
    <row r="406" spans="3:13" x14ac:dyDescent="0.25">
      <c r="C406" s="30"/>
      <c r="E406" s="31"/>
      <c r="F406" s="31"/>
      <c r="K406" s="32"/>
      <c r="L406" s="32"/>
      <c r="M406" s="32"/>
    </row>
    <row r="407" spans="3:13" x14ac:dyDescent="0.25">
      <c r="C407" s="30"/>
      <c r="E407" s="31"/>
      <c r="F407" s="31"/>
      <c r="K407" s="32"/>
      <c r="L407" s="32"/>
      <c r="M407" s="32"/>
    </row>
    <row r="408" spans="3:13" x14ac:dyDescent="0.25">
      <c r="C408" s="30"/>
      <c r="E408" s="31"/>
      <c r="F408" s="31"/>
      <c r="K408" s="32"/>
      <c r="L408" s="32"/>
      <c r="M408" s="32"/>
    </row>
    <row r="409" spans="3:13" x14ac:dyDescent="0.25">
      <c r="C409" s="30"/>
      <c r="E409" s="31"/>
      <c r="F409" s="31"/>
      <c r="K409" s="32"/>
      <c r="L409" s="32"/>
      <c r="M409" s="32"/>
    </row>
    <row r="410" spans="3:13" x14ac:dyDescent="0.25">
      <c r="C410" s="30"/>
      <c r="E410" s="31"/>
      <c r="F410" s="31"/>
      <c r="K410" s="32"/>
      <c r="L410" s="32"/>
      <c r="M410" s="32"/>
    </row>
    <row r="411" spans="3:13" x14ac:dyDescent="0.25">
      <c r="C411" s="30"/>
      <c r="E411" s="31"/>
      <c r="F411" s="31"/>
      <c r="K411" s="32"/>
      <c r="L411" s="32"/>
      <c r="M411" s="32"/>
    </row>
    <row r="412" spans="3:13" x14ac:dyDescent="0.25">
      <c r="C412" s="30"/>
      <c r="E412" s="31"/>
      <c r="F412" s="31"/>
      <c r="K412" s="32"/>
      <c r="L412" s="32"/>
      <c r="M412" s="32"/>
    </row>
    <row r="413" spans="3:13" x14ac:dyDescent="0.25">
      <c r="C413" s="30"/>
      <c r="E413" s="31"/>
      <c r="F413" s="31"/>
      <c r="K413" s="32"/>
      <c r="L413" s="32"/>
      <c r="M413" s="32"/>
    </row>
    <row r="414" spans="3:13" x14ac:dyDescent="0.25">
      <c r="C414" s="30"/>
      <c r="E414" s="31"/>
      <c r="F414" s="31"/>
      <c r="K414" s="32"/>
      <c r="L414" s="32"/>
      <c r="M414" s="32"/>
    </row>
    <row r="415" spans="3:13" x14ac:dyDescent="0.25">
      <c r="C415" s="30"/>
      <c r="E415" s="31"/>
      <c r="F415" s="31"/>
      <c r="K415" s="32"/>
      <c r="L415" s="32"/>
      <c r="M415" s="32"/>
    </row>
    <row r="416" spans="3:13" x14ac:dyDescent="0.25">
      <c r="C416" s="30"/>
      <c r="E416" s="31"/>
      <c r="F416" s="31"/>
      <c r="K416" s="32"/>
      <c r="L416" s="32"/>
      <c r="M416" s="32"/>
    </row>
    <row r="417" spans="3:15" x14ac:dyDescent="0.25">
      <c r="C417" s="30"/>
      <c r="E417" s="31"/>
      <c r="F417" s="31"/>
      <c r="K417" s="32"/>
      <c r="L417" s="32"/>
      <c r="M417" s="32"/>
    </row>
    <row r="418" spans="3:15" x14ac:dyDescent="0.25">
      <c r="C418" s="30"/>
      <c r="E418" s="31"/>
      <c r="F418" s="31"/>
      <c r="K418" s="32"/>
      <c r="L418" s="32"/>
      <c r="M418" s="32"/>
    </row>
    <row r="419" spans="3:15" x14ac:dyDescent="0.25">
      <c r="C419" s="30"/>
      <c r="E419" s="31"/>
      <c r="F419" s="31"/>
      <c r="K419" s="32"/>
      <c r="L419" s="32"/>
      <c r="M419" s="32"/>
    </row>
    <row r="420" spans="3:15" x14ac:dyDescent="0.25">
      <c r="C420" s="30"/>
      <c r="E420" s="31"/>
      <c r="F420" s="31"/>
      <c r="K420" s="32"/>
      <c r="L420" s="32"/>
      <c r="M420" s="32"/>
    </row>
    <row r="421" spans="3:15" x14ac:dyDescent="0.25">
      <c r="C421" s="30"/>
      <c r="E421" s="31"/>
      <c r="F421" s="31"/>
      <c r="K421" s="32"/>
      <c r="L421" s="32"/>
      <c r="M421" s="32"/>
    </row>
    <row r="422" spans="3:15" x14ac:dyDescent="0.25">
      <c r="C422" s="30"/>
      <c r="E422" s="31"/>
      <c r="F422" s="31"/>
      <c r="K422" s="32"/>
      <c r="L422" s="32"/>
      <c r="M422" s="32"/>
    </row>
    <row r="423" spans="3:15" x14ac:dyDescent="0.25">
      <c r="C423" s="30"/>
      <c r="E423" s="31"/>
      <c r="F423" s="31"/>
      <c r="K423" s="32"/>
      <c r="L423" s="32"/>
      <c r="M423" s="32"/>
    </row>
    <row r="424" spans="3:15" x14ac:dyDescent="0.25">
      <c r="C424" s="30"/>
      <c r="E424" s="31"/>
      <c r="F424" s="31"/>
      <c r="K424" s="32"/>
      <c r="L424" s="32"/>
      <c r="M424" s="32"/>
    </row>
    <row r="425" spans="3:15" x14ac:dyDescent="0.25">
      <c r="C425" s="30"/>
      <c r="E425" s="31"/>
      <c r="F425" s="31"/>
      <c r="K425" s="32"/>
      <c r="L425" s="32"/>
      <c r="M425" s="32"/>
    </row>
    <row r="426" spans="3:15" x14ac:dyDescent="0.25">
      <c r="C426" s="30"/>
      <c r="E426" s="31"/>
      <c r="F426" s="31"/>
      <c r="K426" s="32"/>
      <c r="L426" s="32"/>
      <c r="M426" s="32"/>
    </row>
    <row r="427" spans="3:15" x14ac:dyDescent="0.25">
      <c r="C427" s="30"/>
      <c r="E427" s="31"/>
      <c r="F427" s="31"/>
      <c r="K427" s="32"/>
      <c r="L427" s="32"/>
      <c r="M427" s="32"/>
    </row>
    <row r="428" spans="3:15" x14ac:dyDescent="0.25">
      <c r="C428" s="30"/>
      <c r="E428" s="31"/>
      <c r="F428" s="31"/>
      <c r="K428" s="32"/>
      <c r="L428" s="32"/>
      <c r="M428" s="32"/>
      <c r="O428" s="25"/>
    </row>
    <row r="429" spans="3:15" x14ac:dyDescent="0.25">
      <c r="C429" s="30"/>
      <c r="E429" s="31"/>
      <c r="F429" s="31"/>
      <c r="K429" s="32"/>
      <c r="L429" s="32"/>
      <c r="M429" s="32"/>
    </row>
    <row r="430" spans="3:15" x14ac:dyDescent="0.25">
      <c r="C430" s="30"/>
      <c r="E430" s="31"/>
      <c r="F430" s="31"/>
      <c r="K430" s="32"/>
      <c r="L430" s="32"/>
      <c r="M430" s="32"/>
    </row>
    <row r="431" spans="3:15" x14ac:dyDescent="0.25">
      <c r="C431" s="30"/>
      <c r="E431" s="31"/>
      <c r="F431" s="31"/>
      <c r="K431" s="32"/>
      <c r="L431" s="32"/>
      <c r="M431" s="32"/>
    </row>
    <row r="432" spans="3:15" x14ac:dyDescent="0.25">
      <c r="C432" s="30"/>
      <c r="E432" s="31"/>
      <c r="F432" s="31"/>
      <c r="K432" s="32"/>
      <c r="L432" s="32"/>
      <c r="M432" s="32"/>
    </row>
    <row r="433" spans="3:13" x14ac:dyDescent="0.25">
      <c r="C433" s="30"/>
      <c r="E433" s="31"/>
      <c r="F433" s="31"/>
      <c r="K433" s="32"/>
      <c r="L433" s="32"/>
      <c r="M433" s="32"/>
    </row>
    <row r="434" spans="3:13" x14ac:dyDescent="0.25">
      <c r="C434" s="30"/>
      <c r="E434" s="31"/>
      <c r="F434" s="31"/>
      <c r="K434" s="32"/>
      <c r="L434" s="32"/>
      <c r="M434" s="32"/>
    </row>
    <row r="435" spans="3:13" x14ac:dyDescent="0.25">
      <c r="C435" s="30"/>
      <c r="E435" s="31"/>
      <c r="F435" s="31"/>
      <c r="K435" s="32"/>
      <c r="L435" s="32"/>
      <c r="M435" s="32"/>
    </row>
    <row r="436" spans="3:13" x14ac:dyDescent="0.25">
      <c r="C436" s="30"/>
      <c r="E436" s="31"/>
      <c r="F436" s="31"/>
      <c r="K436" s="32"/>
      <c r="L436" s="32"/>
      <c r="M436" s="32"/>
    </row>
    <row r="437" spans="3:13" x14ac:dyDescent="0.25">
      <c r="C437" s="30"/>
      <c r="E437" s="31"/>
      <c r="F437" s="31"/>
      <c r="K437" s="32"/>
      <c r="L437" s="32"/>
      <c r="M437" s="32"/>
    </row>
    <row r="438" spans="3:13" x14ac:dyDescent="0.25">
      <c r="C438" s="30"/>
      <c r="E438" s="31"/>
      <c r="F438" s="31"/>
      <c r="K438" s="32"/>
      <c r="L438" s="32"/>
      <c r="M438" s="32"/>
    </row>
    <row r="439" spans="3:13" x14ac:dyDescent="0.25">
      <c r="C439" s="30"/>
      <c r="E439" s="31"/>
      <c r="F439" s="31"/>
      <c r="K439" s="32"/>
      <c r="L439" s="32"/>
      <c r="M439" s="32"/>
    </row>
    <row r="440" spans="3:13" x14ac:dyDescent="0.25">
      <c r="C440" s="30"/>
      <c r="E440" s="31"/>
      <c r="F440" s="31"/>
      <c r="K440" s="32"/>
      <c r="L440" s="32"/>
      <c r="M440" s="32"/>
    </row>
    <row r="441" spans="3:13" x14ac:dyDescent="0.25">
      <c r="C441" s="30"/>
      <c r="E441" s="31"/>
      <c r="F441" s="31"/>
      <c r="K441" s="32"/>
      <c r="L441" s="32"/>
      <c r="M441" s="32"/>
    </row>
    <row r="442" spans="3:13" x14ac:dyDescent="0.25">
      <c r="C442" s="30"/>
      <c r="E442" s="31"/>
      <c r="F442" s="31"/>
      <c r="K442" s="32"/>
      <c r="L442" s="32"/>
      <c r="M442" s="32"/>
    </row>
    <row r="443" spans="3:13" x14ac:dyDescent="0.25">
      <c r="C443" s="30"/>
      <c r="E443" s="31"/>
      <c r="F443" s="31"/>
      <c r="K443" s="32"/>
      <c r="L443" s="32"/>
      <c r="M443" s="32"/>
    </row>
    <row r="444" spans="3:13" x14ac:dyDescent="0.25">
      <c r="C444" s="30"/>
      <c r="E444" s="31"/>
      <c r="F444" s="31"/>
      <c r="K444" s="32"/>
      <c r="L444" s="32"/>
      <c r="M444" s="32"/>
    </row>
    <row r="445" spans="3:13" x14ac:dyDescent="0.25">
      <c r="C445" s="30"/>
      <c r="E445" s="31"/>
      <c r="F445" s="31"/>
      <c r="K445" s="32"/>
      <c r="L445" s="32"/>
      <c r="M445" s="32"/>
    </row>
    <row r="446" spans="3:13" x14ac:dyDescent="0.25">
      <c r="C446" s="30"/>
      <c r="E446" s="31"/>
      <c r="F446" s="31"/>
      <c r="K446" s="32"/>
      <c r="L446" s="32"/>
      <c r="M446" s="32"/>
    </row>
    <row r="447" spans="3:13" x14ac:dyDescent="0.25">
      <c r="C447" s="30"/>
      <c r="E447" s="31"/>
      <c r="F447" s="31"/>
      <c r="K447" s="32"/>
      <c r="L447" s="32"/>
      <c r="M447" s="32"/>
    </row>
    <row r="448" spans="3:13" x14ac:dyDescent="0.25">
      <c r="C448" s="30"/>
      <c r="E448" s="31"/>
      <c r="F448" s="31"/>
      <c r="K448" s="32"/>
      <c r="L448" s="32"/>
      <c r="M448" s="32"/>
    </row>
    <row r="449" spans="3:15" x14ac:dyDescent="0.25">
      <c r="C449" s="30"/>
      <c r="E449" s="31"/>
      <c r="F449" s="31"/>
      <c r="K449" s="32"/>
      <c r="L449" s="32"/>
      <c r="M449" s="32"/>
    </row>
    <row r="450" spans="3:15" x14ac:dyDescent="0.25">
      <c r="C450" s="30"/>
      <c r="E450" s="31"/>
      <c r="F450" s="31"/>
      <c r="K450" s="32"/>
      <c r="L450" s="32"/>
      <c r="M450" s="32"/>
    </row>
    <row r="451" spans="3:15" x14ac:dyDescent="0.25">
      <c r="C451" s="30"/>
      <c r="E451" s="31"/>
      <c r="F451" s="31"/>
      <c r="K451" s="32"/>
      <c r="L451" s="32"/>
      <c r="M451" s="32"/>
    </row>
    <row r="452" spans="3:15" x14ac:dyDescent="0.25">
      <c r="C452" s="30"/>
      <c r="E452" s="31"/>
      <c r="F452" s="31"/>
      <c r="K452" s="32"/>
      <c r="L452" s="32"/>
      <c r="M452" s="32"/>
    </row>
    <row r="453" spans="3:15" x14ac:dyDescent="0.25">
      <c r="C453" s="30"/>
      <c r="E453" s="31"/>
      <c r="F453" s="31"/>
      <c r="K453" s="32"/>
      <c r="L453" s="32"/>
      <c r="M453" s="32"/>
    </row>
    <row r="454" spans="3:15" x14ac:dyDescent="0.25">
      <c r="C454" s="30"/>
      <c r="E454" s="31"/>
      <c r="F454" s="31"/>
      <c r="K454" s="32"/>
      <c r="L454" s="32"/>
      <c r="M454" s="32"/>
    </row>
    <row r="455" spans="3:15" x14ac:dyDescent="0.25">
      <c r="C455" s="30"/>
      <c r="E455" s="31"/>
      <c r="F455" s="31"/>
      <c r="K455" s="32"/>
      <c r="L455" s="32"/>
      <c r="M455" s="32"/>
    </row>
    <row r="456" spans="3:15" x14ac:dyDescent="0.25">
      <c r="C456" s="30"/>
      <c r="E456" s="31"/>
      <c r="F456" s="31"/>
      <c r="K456" s="32"/>
      <c r="L456" s="32"/>
      <c r="M456" s="32"/>
      <c r="O456" s="25"/>
    </row>
    <row r="457" spans="3:15" x14ac:dyDescent="0.25">
      <c r="C457" s="30"/>
      <c r="E457" s="31"/>
      <c r="F457" s="31"/>
      <c r="K457" s="32"/>
      <c r="L457" s="32"/>
      <c r="M457" s="32"/>
      <c r="O457" s="25"/>
    </row>
  </sheetData>
  <sortState ref="A8:O109">
    <sortCondition ref="A8:A109"/>
    <sortCondition ref="C8:C109"/>
    <sortCondition ref="E8:E109"/>
  </sortState>
  <conditionalFormatting sqref="H150">
    <cfRule type="duplicateValues" dxfId="13" priority="14"/>
  </conditionalFormatting>
  <conditionalFormatting sqref="H151:H154">
    <cfRule type="duplicateValues" dxfId="12" priority="13"/>
  </conditionalFormatting>
  <conditionalFormatting sqref="H155">
    <cfRule type="duplicateValues" dxfId="11" priority="12"/>
  </conditionalFormatting>
  <conditionalFormatting sqref="H156:H157">
    <cfRule type="duplicateValues" dxfId="10" priority="11"/>
  </conditionalFormatting>
  <conditionalFormatting sqref="I76">
    <cfRule type="duplicateValues" dxfId="9" priority="1"/>
    <cfRule type="duplicateValues" dxfId="8" priority="2"/>
    <cfRule type="duplicateValues" dxfId="7" priority="3"/>
    <cfRule type="duplicateValues" dxfId="6" priority="5"/>
    <cfRule type="duplicateValues" dxfId="5" priority="6"/>
  </conditionalFormatting>
  <conditionalFormatting sqref="I76">
    <cfRule type="duplicateValues" dxfId="4" priority="4"/>
  </conditionalFormatting>
  <conditionalFormatting sqref="I76"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5820</vt:lpstr>
      <vt:lpstr>'5820'!Print_Titles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 Luu Vinh Thai Xuan</dc:creator>
  <cp:lastModifiedBy>Admin</cp:lastModifiedBy>
  <cp:lastPrinted>2022-12-19T08:51:23Z</cp:lastPrinted>
  <dcterms:created xsi:type="dcterms:W3CDTF">2022-01-15T07:24:28Z</dcterms:created>
  <dcterms:modified xsi:type="dcterms:W3CDTF">2024-02-06T04:51:02Z</dcterms:modified>
</cp:coreProperties>
</file>