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LOTTE\CÔNG NỢ\2023\Q04.2023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Tiết'!$A$1:$H$41</definedName>
    <definedName name="_xlnm._FilterDatabase" localSheetId="2" hidden="1">'Hàng trả'!#REF!</definedName>
    <definedName name="_xlnm._FilterDatabase" localSheetId="3" hidden="1">'Hỗ trợ'!$A$1:$J$39</definedName>
    <definedName name="_xlnm.Print_Area" localSheetId="1">'Chi Tiết'!$A$1:$H$41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3" i="22" l="1"/>
  <c r="G4" i="22"/>
  <c r="G5" i="22"/>
  <c r="G6" i="22"/>
  <c r="H35" i="23" l="1"/>
  <c r="H36" i="23"/>
  <c r="H37" i="23"/>
  <c r="G13" i="20" l="1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H15" i="23" l="1"/>
  <c r="H16" i="23"/>
  <c r="H17" i="23"/>
  <c r="H18" i="23"/>
  <c r="H19" i="23"/>
  <c r="F43" i="20"/>
  <c r="E43" i="20"/>
  <c r="G8" i="22"/>
  <c r="G3" i="20" l="1"/>
  <c r="G4" i="20"/>
  <c r="G5" i="20"/>
  <c r="G6" i="20"/>
  <c r="G7" i="20"/>
  <c r="G8" i="20"/>
  <c r="G9" i="20"/>
  <c r="G10" i="20"/>
  <c r="G11" i="20"/>
  <c r="G12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2" i="20"/>
  <c r="H3" i="23"/>
  <c r="H4" i="23"/>
  <c r="H5" i="23"/>
  <c r="H6" i="23"/>
  <c r="H7" i="23"/>
  <c r="H8" i="23"/>
  <c r="H9" i="23"/>
  <c r="H10" i="23"/>
  <c r="H11" i="23"/>
  <c r="H12" i="23"/>
  <c r="H13" i="23"/>
  <c r="H14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8" i="23"/>
  <c r="H2" i="23"/>
  <c r="G7" i="22"/>
  <c r="G2" i="22"/>
  <c r="G9" i="22" l="1"/>
  <c r="H39" i="23"/>
  <c r="G41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<sst xmlns="http://schemas.openxmlformats.org/spreadsheetml/2006/main" count="249" uniqueCount="131">
  <si>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</si>
  <si>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</si>
  <si>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</si>
  <si>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</si>
  <si>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</si>
  <si>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</si>
  <si>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</si>
  <si>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</si>
  <si>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</si>
  <si>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</si>
  <si>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</si>
  <si>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</si>
  <si>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</si>
  <si>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</si>
  <si>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</si>
  <si>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BÌNH DƯƠNG</t>
  </si>
  <si>
    <t>CÔNG TY CỔ PHẦN TRUNG TÂM THƯƠNG MẠI LOTTE VIỆT NAM - CHI NHÁNH ĐỐNG ĐA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</si>
  <si>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</si>
  <si>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</si>
  <si>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</si>
  <si>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</si>
  <si>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</si>
  <si>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</si>
  <si>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</si>
  <si>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</si>
  <si>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</si>
  <si>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</si>
  <si>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</si>
  <si>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</si>
  <si>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</si>
  <si>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</si>
  <si>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</si>
  <si>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CÔNG TY CỔ PHẦN TRUNG TÂM THƯƠNG MẠI LOTTE VIỆT NAM - CHI NHÁNH ZETTAPLEX</t>
  </si>
  <si>
    <t>Số tiền chưa thuế</t>
  </si>
  <si>
    <t>THEO DÕI CÔNG NỢ / CTY LOTTE - 31/12/2023</t>
  </si>
  <si>
    <t>Bảng kê hóa đơn tháng 12.2023</t>
  </si>
  <si>
    <t>Thanh toán tháng 12.2023</t>
  </si>
  <si>
    <t>00072922</t>
  </si>
  <si>
    <t>00072944</t>
  </si>
  <si>
    <t>00072945</t>
  </si>
  <si>
    <t>00072946</t>
  </si>
  <si>
    <t>00075284</t>
  </si>
  <si>
    <t>00077640</t>
  </si>
  <si>
    <t>00078722</t>
  </si>
  <si>
    <t>00072871</t>
  </si>
  <si>
    <t>00072929</t>
  </si>
  <si>
    <t>00073000</t>
  </si>
  <si>
    <t>00073007</t>
  </si>
  <si>
    <t>00073043</t>
  </si>
  <si>
    <t>00073044</t>
  </si>
  <si>
    <t>00073045</t>
  </si>
  <si>
    <t>00073046</t>
  </si>
  <si>
    <t>00073118</t>
  </si>
  <si>
    <t>00073176</t>
  </si>
  <si>
    <t>00073185</t>
  </si>
  <si>
    <t>00074174</t>
  </si>
  <si>
    <t>00074205</t>
  </si>
  <si>
    <t>00074339</t>
  </si>
  <si>
    <t>00074340</t>
  </si>
  <si>
    <t>00074451</t>
  </si>
  <si>
    <t>00074479</t>
  </si>
  <si>
    <t>00074480</t>
  </si>
  <si>
    <t>00074538</t>
  </si>
  <si>
    <t>00074654</t>
  </si>
  <si>
    <t>00075509</t>
  </si>
  <si>
    <t>00075568</t>
  </si>
  <si>
    <t>00075585</t>
  </si>
  <si>
    <t>00075621</t>
  </si>
  <si>
    <t>00075887</t>
  </si>
  <si>
    <t>00075902</t>
  </si>
  <si>
    <t>00075927</t>
  </si>
  <si>
    <t>00075928</t>
  </si>
  <si>
    <t>00076141</t>
  </si>
  <si>
    <t>00077290</t>
  </si>
  <si>
    <t>00077391</t>
  </si>
  <si>
    <t>00077428</t>
  </si>
  <si>
    <t>00077432</t>
  </si>
  <si>
    <t>00077473</t>
  </si>
  <si>
    <t>00077554</t>
  </si>
  <si>
    <t>00078629</t>
  </si>
  <si>
    <t>00078671</t>
  </si>
  <si>
    <t>00078692</t>
  </si>
  <si>
    <t>00079129</t>
  </si>
  <si>
    <t>PHÍ HOẠT ĐỘNG DÙNG THỬ SẢN PHẨM THÁNG 11.2023 - 5820</t>
  </si>
  <si>
    <t>LOTTE MART NAM SÀI GÒN - PHÍ HOẠT ĐỘNG DÙNG THỬ SẢN PHẨM THANG 11.2023 - 5820</t>
  </si>
  <si>
    <t>PHÍ DỊCH VỤ BÁN HÀNG THÁNG 11.2023 - 5820</t>
  </si>
  <si>
    <t>LOTTE MART PHÚ THỌ - PHÍ HOẠT ĐỘNG DÙNG THỬ SẢN PHẨM THANG 11.2023 - 5820</t>
  </si>
  <si>
    <t>Chiết khấu cơ bản tháng 11/2023 - 6%</t>
  </si>
  <si>
    <t>LOTTE MART PHÚ THỌ - PHÍ DỊCH VỤ BÁN HÀNG THÁNG 11.2023 - 5820</t>
  </si>
  <si>
    <t>PHI DICH VU BAN HANG THANG 11.2023 - 5820</t>
  </si>
  <si>
    <t>PHÍ HỖ TRỢ SINH NHẬT 2023 - 5820</t>
  </si>
  <si>
    <t>PHI HOAT DONG DUNG THU SAN PHAM THANG 11.2023 - 5820</t>
  </si>
  <si>
    <t>LOTTE MART NAM SÀI GÒN - PHÍ DỊCH VỤ BÁN HÀNG THÁNG 11.2023 - 5820</t>
  </si>
  <si>
    <t xml:space="preserve">Phí vận chuyển hàng lạnh tháng 11.2023 </t>
  </si>
  <si>
    <t>00000098</t>
  </si>
  <si>
    <t>00011229</t>
  </si>
  <si>
    <t>00009290</t>
  </si>
  <si>
    <t>00012882</t>
  </si>
  <si>
    <t>00002238</t>
  </si>
  <si>
    <t>00002621</t>
  </si>
  <si>
    <t>00008516</t>
  </si>
  <si>
    <t>00074393</t>
  </si>
  <si>
    <t>00074394</t>
  </si>
  <si>
    <t>00074395</t>
  </si>
  <si>
    <t>00074396</t>
  </si>
  <si>
    <t>00074397</t>
  </si>
  <si>
    <t>00074398</t>
  </si>
  <si>
    <t>00074399</t>
  </si>
  <si>
    <t>00074400</t>
  </si>
  <si>
    <t>00074401</t>
  </si>
  <si>
    <t>00074402</t>
  </si>
  <si>
    <t>00074403</t>
  </si>
  <si>
    <t>00074404</t>
  </si>
  <si>
    <t>00005875</t>
  </si>
  <si>
    <t>00007472</t>
  </si>
  <si>
    <t>00008673</t>
  </si>
  <si>
    <t>00009279</t>
  </si>
  <si>
    <t>00007726</t>
  </si>
  <si>
    <t>00008105</t>
  </si>
  <si>
    <t>00008106</t>
  </si>
  <si>
    <t>00008831</t>
  </si>
  <si>
    <t>00009415</t>
  </si>
  <si>
    <t>00009468</t>
  </si>
  <si>
    <t>00011549</t>
  </si>
  <si>
    <t>00006180</t>
  </si>
  <si>
    <t>00009115</t>
  </si>
  <si>
    <t>00013222</t>
  </si>
  <si>
    <t>00008604</t>
  </si>
  <si>
    <t>00008605</t>
  </si>
  <si>
    <t>00009654</t>
  </si>
  <si>
    <t>00006934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</si>
</sst>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 applyAlignment="1">
      <alignment horizontal="left"/>
    </xf>
    <xf numFmtId="165" fontId="12" fillId="0" borderId="5" xfId="1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10" fillId="4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37" fontId="12" fillId="0" borderId="5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7" workbookViewId="0">
      <selection activeCell="G16" sqref="G16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3.140625" customWidth="1"/>
    <col min="10" max="10" width="15.28515625" bestFit="1" customWidth="1"/>
    <col min="11" max="11" width="14.28515625" bestFit="1" customWidth="1"/>
  </cols>
  <sheetData>
    <row r="1" spans="1:11" ht="19.5" x14ac:dyDescent="0.3">
      <c r="A1" s="56" t="s">
        <v>34</v>
      </c>
      <c r="B1" s="56"/>
      <c r="C1" s="56"/>
      <c r="D1" s="56"/>
      <c r="E1" s="56"/>
      <c r="F1" s="56"/>
      <c r="G1" s="56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30</v>
      </c>
      <c r="H2" s="7"/>
      <c r="I2" s="7"/>
    </row>
    <row r="3" spans="1:11" ht="15.75" x14ac:dyDescent="0.25">
      <c r="A3" s="26"/>
      <c r="B3" s="27" t="s">
        <v>9</v>
      </c>
      <c r="C3" s="62">
        <v>153479232</v>
      </c>
      <c r="D3" s="63"/>
      <c r="E3" s="27"/>
      <c r="F3" s="27"/>
      <c r="G3" s="27"/>
      <c r="H3" s="7"/>
      <c r="I3" s="50"/>
      <c r="J3" s="47"/>
      <c r="K3" s="47"/>
    </row>
    <row r="4" spans="1:11" ht="15.75" x14ac:dyDescent="0.25">
      <c r="A4" s="12"/>
      <c r="B4" s="8" t="s">
        <v>35</v>
      </c>
      <c r="C4" s="9">
        <v>83175009</v>
      </c>
      <c r="D4" s="9">
        <v>6653997</v>
      </c>
      <c r="E4" s="9"/>
      <c r="F4" s="10"/>
      <c r="G4" s="10"/>
      <c r="H4" s="47"/>
      <c r="I4" s="7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57" t="s">
        <v>6</v>
      </c>
      <c r="B6" s="58"/>
      <c r="C6" s="15">
        <f>SUM(C4:C4)</f>
        <v>83175009</v>
      </c>
      <c r="D6" s="15">
        <f>SUM(D4:D4)</f>
        <v>6653997</v>
      </c>
      <c r="E6" s="15"/>
      <c r="F6" s="17"/>
      <c r="G6" s="15"/>
    </row>
    <row r="7" spans="1:11" ht="15.75" x14ac:dyDescent="0.25">
      <c r="A7" s="12"/>
      <c r="B7" s="21" t="s">
        <v>31</v>
      </c>
      <c r="C7" s="9"/>
      <c r="D7" s="9"/>
      <c r="E7" s="9">
        <v>2163905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7" t="s">
        <v>7</v>
      </c>
      <c r="B9" s="58"/>
      <c r="C9" s="15"/>
      <c r="D9" s="15"/>
      <c r="E9" s="15">
        <f>SUM(E7:E8)</f>
        <v>2163905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17417837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7" t="s">
        <v>29</v>
      </c>
      <c r="B12" s="58"/>
      <c r="C12" s="15"/>
      <c r="D12" s="15"/>
      <c r="E12" s="15"/>
      <c r="F12" s="15">
        <f>SUM(F10:F11)</f>
        <v>17417837</v>
      </c>
      <c r="G12" s="18"/>
    </row>
    <row r="13" spans="1:11" ht="15.75" x14ac:dyDescent="0.25">
      <c r="A13" s="12"/>
      <c r="B13" s="21" t="s">
        <v>36</v>
      </c>
      <c r="C13" s="9"/>
      <c r="D13" s="9"/>
      <c r="E13" s="9"/>
      <c r="F13" s="10"/>
      <c r="G13" s="10">
        <v>85085172</v>
      </c>
      <c r="H13" s="47"/>
    </row>
    <row r="14" spans="1:11" ht="15.75" x14ac:dyDescent="0.25">
      <c r="A14" s="12"/>
      <c r="B14" s="8"/>
      <c r="C14" s="9"/>
      <c r="D14" s="9"/>
      <c r="E14" s="9"/>
      <c r="F14" s="10"/>
      <c r="G14" s="10"/>
    </row>
    <row r="15" spans="1:11" ht="15.75" x14ac:dyDescent="0.25">
      <c r="A15" s="57" t="s">
        <v>8</v>
      </c>
      <c r="B15" s="58"/>
      <c r="C15" s="19"/>
      <c r="D15" s="19"/>
      <c r="E15" s="16"/>
      <c r="F15" s="18"/>
      <c r="G15" s="20">
        <f>SUM(G13:G14)</f>
        <v>85085172</v>
      </c>
      <c r="I15" s="46"/>
      <c r="J15" s="47"/>
    </row>
    <row r="16" spans="1:11" ht="21.75" customHeight="1" x14ac:dyDescent="0.3">
      <c r="A16" s="59" t="s">
        <v>10</v>
      </c>
      <c r="B16" s="60"/>
      <c r="C16" s="60"/>
      <c r="D16" s="60"/>
      <c r="E16" s="60"/>
      <c r="F16" s="61"/>
      <c r="G16" s="28">
        <f>C3+C6+D6-E9-F12-G15</f>
        <v>138641324</v>
      </c>
      <c r="I16" s="46"/>
      <c r="J16" s="46"/>
    </row>
    <row r="17" spans="1:10" ht="15.75" x14ac:dyDescent="0.25">
      <c r="A17" s="2"/>
      <c r="B17" s="5"/>
      <c r="C17" s="24"/>
      <c r="D17" s="24"/>
      <c r="E17" s="3"/>
      <c r="I17" s="47"/>
      <c r="J17" s="47"/>
    </row>
    <row r="18" spans="1:10" ht="15.75" x14ac:dyDescent="0.25">
      <c r="A18" s="2"/>
      <c r="B18" s="5"/>
      <c r="C18" s="24"/>
      <c r="D18" s="24"/>
      <c r="E18" s="3"/>
      <c r="G18" s="47"/>
      <c r="I18" s="46"/>
    </row>
    <row r="19" spans="1:10" ht="15.75" x14ac:dyDescent="0.25">
      <c r="A19" s="2"/>
      <c r="B19" s="5"/>
      <c r="C19" s="24"/>
      <c r="D19" s="24"/>
      <c r="E19" s="3"/>
      <c r="F19" s="1"/>
      <c r="G19" s="47"/>
      <c r="I19" s="47"/>
    </row>
    <row r="20" spans="1:10" ht="15.75" x14ac:dyDescent="0.25">
      <c r="A20" s="6"/>
      <c r="C20" s="25"/>
      <c r="D20" s="25"/>
      <c r="E20" s="4"/>
      <c r="F20" s="1"/>
      <c r="H20" s="46"/>
    </row>
    <row r="21" spans="1:10" ht="15.75" x14ac:dyDescent="0.25">
      <c r="F21" s="1"/>
      <c r="G21" s="48"/>
      <c r="H21" s="46"/>
    </row>
    <row r="22" spans="1:10" x14ac:dyDescent="0.25">
      <c r="G22" s="47"/>
      <c r="H22" s="46"/>
    </row>
    <row r="23" spans="1:10" x14ac:dyDescent="0.25">
      <c r="H23" s="46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pane ySplit="1" topLeftCell="A31" activePane="bottomLeft" state="frozen"/>
      <selection pane="bottomLeft" activeCell="D34" sqref="D34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9" t="s">
        <v>23</v>
      </c>
      <c r="B1" s="29" t="s">
        <v>12</v>
      </c>
      <c r="C1" s="30" t="s">
        <v>11</v>
      </c>
      <c r="D1" s="29" t="s">
        <v>24</v>
      </c>
      <c r="E1" s="29" t="s">
        <v>25</v>
      </c>
      <c r="F1" s="29" t="s">
        <v>0</v>
      </c>
      <c r="G1" s="29" t="s">
        <v>26</v>
      </c>
      <c r="H1" s="31" t="s">
        <v>27</v>
      </c>
    </row>
    <row r="2" spans="1:12" ht="39.75" customHeight="1" x14ac:dyDescent="0.2">
      <c r="A2" s="33">
        <v>1</v>
      </c>
      <c r="B2" s="45" t="s">
        <v>44</v>
      </c>
      <c r="C2" s="43">
        <v>45261</v>
      </c>
      <c r="D2" s="34" t="s">
        <v>15</v>
      </c>
      <c r="E2" s="35">
        <v>1131355</v>
      </c>
      <c r="F2" s="35">
        <v>90508</v>
      </c>
      <c r="G2" s="35">
        <f>+E2+F2</f>
        <v>1221863</v>
      </c>
      <c r="H2" s="36"/>
    </row>
    <row r="3" spans="1:12" ht="39.75" customHeight="1" x14ac:dyDescent="0.2">
      <c r="A3" s="33">
        <v>2</v>
      </c>
      <c r="B3" s="45" t="s">
        <v>45</v>
      </c>
      <c r="C3" s="43">
        <v>45262</v>
      </c>
      <c r="D3" s="34" t="s">
        <v>13</v>
      </c>
      <c r="E3" s="35">
        <v>2221160</v>
      </c>
      <c r="F3" s="35">
        <v>177693</v>
      </c>
      <c r="G3" s="35">
        <f t="shared" ref="G3:G40" si="0">+E3+F3</f>
        <v>2398853</v>
      </c>
      <c r="H3" s="36"/>
    </row>
    <row r="4" spans="1:12" ht="39.75" customHeight="1" x14ac:dyDescent="0.2">
      <c r="A4" s="33">
        <v>3</v>
      </c>
      <c r="B4" s="34" t="s">
        <v>46</v>
      </c>
      <c r="C4" s="43">
        <v>45264</v>
      </c>
      <c r="D4" s="34" t="s">
        <v>19</v>
      </c>
      <c r="E4" s="35">
        <v>3273945</v>
      </c>
      <c r="F4" s="35">
        <v>261916</v>
      </c>
      <c r="G4" s="35">
        <f t="shared" si="0"/>
        <v>3535861</v>
      </c>
      <c r="H4" s="36"/>
    </row>
    <row r="5" spans="1:12" ht="39.75" customHeight="1" x14ac:dyDescent="0.2">
      <c r="A5" s="33">
        <v>4</v>
      </c>
      <c r="B5" s="34" t="s">
        <v>47</v>
      </c>
      <c r="C5" s="43">
        <v>45264</v>
      </c>
      <c r="D5" s="34" t="s">
        <v>32</v>
      </c>
      <c r="E5" s="35">
        <v>2241935</v>
      </c>
      <c r="F5" s="35">
        <v>179355</v>
      </c>
      <c r="G5" s="35">
        <f t="shared" si="0"/>
        <v>2421290</v>
      </c>
      <c r="H5" s="36"/>
    </row>
    <row r="6" spans="1:12" ht="39.75" customHeight="1" x14ac:dyDescent="0.2">
      <c r="A6" s="33">
        <v>5</v>
      </c>
      <c r="B6" s="34" t="s">
        <v>48</v>
      </c>
      <c r="C6" s="43">
        <v>45264</v>
      </c>
      <c r="D6" s="34" t="s">
        <v>14</v>
      </c>
      <c r="E6" s="35">
        <v>777406</v>
      </c>
      <c r="F6" s="35">
        <v>62192</v>
      </c>
      <c r="G6" s="35">
        <f t="shared" si="0"/>
        <v>839598</v>
      </c>
      <c r="H6" s="36"/>
    </row>
    <row r="7" spans="1:12" ht="39.75" customHeight="1" x14ac:dyDescent="0.2">
      <c r="A7" s="33">
        <v>6</v>
      </c>
      <c r="B7" s="34" t="s">
        <v>49</v>
      </c>
      <c r="C7" s="43">
        <v>45264</v>
      </c>
      <c r="D7" s="34" t="s">
        <v>14</v>
      </c>
      <c r="E7" s="35">
        <v>857640</v>
      </c>
      <c r="F7" s="35">
        <v>68611</v>
      </c>
      <c r="G7" s="35">
        <f t="shared" si="0"/>
        <v>926251</v>
      </c>
      <c r="H7" s="36"/>
    </row>
    <row r="8" spans="1:12" ht="39.75" customHeight="1" x14ac:dyDescent="0.2">
      <c r="A8" s="33">
        <v>7</v>
      </c>
      <c r="B8" s="34" t="s">
        <v>50</v>
      </c>
      <c r="C8" s="43">
        <v>45264</v>
      </c>
      <c r="D8" s="34" t="s">
        <v>17</v>
      </c>
      <c r="E8" s="35">
        <v>4483870</v>
      </c>
      <c r="F8" s="35">
        <v>358710</v>
      </c>
      <c r="G8" s="35">
        <f t="shared" si="0"/>
        <v>4842580</v>
      </c>
      <c r="H8" s="36"/>
    </row>
    <row r="9" spans="1:12" ht="39.75" customHeight="1" x14ac:dyDescent="0.2">
      <c r="A9" s="33">
        <v>8</v>
      </c>
      <c r="B9" s="34" t="s">
        <v>51</v>
      </c>
      <c r="C9" s="43">
        <v>45264</v>
      </c>
      <c r="D9" s="34" t="s">
        <v>21</v>
      </c>
      <c r="E9" s="35">
        <v>2917345</v>
      </c>
      <c r="F9" s="35">
        <v>233388</v>
      </c>
      <c r="G9" s="35">
        <f t="shared" si="0"/>
        <v>3150733</v>
      </c>
      <c r="H9" s="36"/>
    </row>
    <row r="10" spans="1:12" ht="39.75" customHeight="1" x14ac:dyDescent="0.2">
      <c r="A10" s="33">
        <v>9</v>
      </c>
      <c r="B10" s="34" t="s">
        <v>52</v>
      </c>
      <c r="C10" s="43">
        <v>45265</v>
      </c>
      <c r="D10" s="34" t="s">
        <v>20</v>
      </c>
      <c r="E10" s="35">
        <v>1745950</v>
      </c>
      <c r="F10" s="35">
        <v>139676</v>
      </c>
      <c r="G10" s="35">
        <f t="shared" si="0"/>
        <v>1885626</v>
      </c>
      <c r="H10" s="36"/>
    </row>
    <row r="11" spans="1:12" ht="39.75" customHeight="1" x14ac:dyDescent="0.25">
      <c r="A11" s="33">
        <v>10</v>
      </c>
      <c r="B11" s="34" t="s">
        <v>53</v>
      </c>
      <c r="C11" s="43">
        <v>45266</v>
      </c>
      <c r="D11" s="34" t="s">
        <v>13</v>
      </c>
      <c r="E11" s="35">
        <v>4007150</v>
      </c>
      <c r="F11" s="35">
        <v>320572</v>
      </c>
      <c r="G11" s="35">
        <f t="shared" si="0"/>
        <v>4327722</v>
      </c>
      <c r="H11" s="36"/>
      <c r="J11"/>
      <c r="K11"/>
      <c r="L11"/>
    </row>
    <row r="12" spans="1:12" ht="39.75" customHeight="1" x14ac:dyDescent="0.25">
      <c r="A12" s="33">
        <v>11</v>
      </c>
      <c r="B12" s="34" t="s">
        <v>54</v>
      </c>
      <c r="C12" s="43">
        <v>45266</v>
      </c>
      <c r="D12" s="34" t="s">
        <v>32</v>
      </c>
      <c r="E12" s="35">
        <v>1110580</v>
      </c>
      <c r="F12" s="35">
        <v>88846</v>
      </c>
      <c r="G12" s="35">
        <f t="shared" si="0"/>
        <v>1199426</v>
      </c>
      <c r="H12" s="36"/>
      <c r="J12"/>
      <c r="K12"/>
      <c r="L12"/>
    </row>
    <row r="13" spans="1:12" ht="39.75" customHeight="1" x14ac:dyDescent="0.25">
      <c r="A13" s="33">
        <v>12</v>
      </c>
      <c r="B13" s="52" t="s">
        <v>55</v>
      </c>
      <c r="C13" s="53">
        <v>45267</v>
      </c>
      <c r="D13" s="52" t="s">
        <v>16</v>
      </c>
      <c r="E13" s="54">
        <v>595330</v>
      </c>
      <c r="F13" s="54">
        <v>47626</v>
      </c>
      <c r="G13" s="35">
        <f t="shared" si="0"/>
        <v>642956</v>
      </c>
      <c r="H13" s="49"/>
      <c r="J13"/>
      <c r="K13"/>
      <c r="L13"/>
    </row>
    <row r="14" spans="1:12" ht="39.75" customHeight="1" x14ac:dyDescent="0.25">
      <c r="A14" s="33">
        <v>13</v>
      </c>
      <c r="B14" s="52" t="s">
        <v>56</v>
      </c>
      <c r="C14" s="53">
        <v>45268</v>
      </c>
      <c r="D14" s="52" t="s">
        <v>20</v>
      </c>
      <c r="E14" s="54">
        <v>1686645</v>
      </c>
      <c r="F14" s="54">
        <v>134932</v>
      </c>
      <c r="G14" s="35">
        <f t="shared" si="0"/>
        <v>1821577</v>
      </c>
      <c r="H14" s="49"/>
      <c r="J14"/>
      <c r="K14"/>
      <c r="L14"/>
    </row>
    <row r="15" spans="1:12" ht="39.75" customHeight="1" x14ac:dyDescent="0.25">
      <c r="A15" s="33">
        <v>14</v>
      </c>
      <c r="B15" s="52" t="s">
        <v>57</v>
      </c>
      <c r="C15" s="53">
        <v>45268</v>
      </c>
      <c r="D15" s="52" t="s">
        <v>14</v>
      </c>
      <c r="E15" s="54">
        <v>1091315</v>
      </c>
      <c r="F15" s="54">
        <v>87305</v>
      </c>
      <c r="G15" s="35">
        <f t="shared" si="0"/>
        <v>1178620</v>
      </c>
      <c r="H15" s="49"/>
      <c r="J15"/>
      <c r="K15"/>
      <c r="L15"/>
    </row>
    <row r="16" spans="1:12" ht="39.75" customHeight="1" x14ac:dyDescent="0.25">
      <c r="A16" s="33">
        <v>15</v>
      </c>
      <c r="B16" s="52" t="s">
        <v>58</v>
      </c>
      <c r="C16" s="53">
        <v>45268</v>
      </c>
      <c r="D16" s="52" t="s">
        <v>18</v>
      </c>
      <c r="E16" s="54">
        <v>1110580</v>
      </c>
      <c r="F16" s="54">
        <v>88846</v>
      </c>
      <c r="G16" s="35">
        <f t="shared" si="0"/>
        <v>1199426</v>
      </c>
      <c r="H16" s="49"/>
      <c r="J16"/>
      <c r="K16"/>
      <c r="L16"/>
    </row>
    <row r="17" spans="1:12" ht="39.75" customHeight="1" x14ac:dyDescent="0.25">
      <c r="A17" s="33">
        <v>16</v>
      </c>
      <c r="B17" s="52" t="s">
        <v>59</v>
      </c>
      <c r="C17" s="53">
        <v>45271</v>
      </c>
      <c r="D17" s="52" t="s">
        <v>32</v>
      </c>
      <c r="E17" s="54">
        <v>1686645</v>
      </c>
      <c r="F17" s="54">
        <v>134932</v>
      </c>
      <c r="G17" s="35">
        <f t="shared" si="0"/>
        <v>1821577</v>
      </c>
      <c r="H17" s="49"/>
      <c r="J17"/>
      <c r="K17"/>
      <c r="L17"/>
    </row>
    <row r="18" spans="1:12" ht="39.75" customHeight="1" x14ac:dyDescent="0.25">
      <c r="A18" s="33">
        <v>17</v>
      </c>
      <c r="B18" s="52" t="s">
        <v>60</v>
      </c>
      <c r="C18" s="53">
        <v>45271</v>
      </c>
      <c r="D18" s="52" t="s">
        <v>14</v>
      </c>
      <c r="E18" s="54">
        <v>1091315</v>
      </c>
      <c r="F18" s="54">
        <v>87305</v>
      </c>
      <c r="G18" s="35">
        <f t="shared" si="0"/>
        <v>1178620</v>
      </c>
      <c r="H18" s="49"/>
      <c r="J18"/>
      <c r="K18"/>
      <c r="L18"/>
    </row>
    <row r="19" spans="1:12" ht="39.75" customHeight="1" x14ac:dyDescent="0.25">
      <c r="A19" s="33">
        <v>18</v>
      </c>
      <c r="B19" s="52" t="s">
        <v>61</v>
      </c>
      <c r="C19" s="53">
        <v>45271</v>
      </c>
      <c r="D19" s="52" t="s">
        <v>22</v>
      </c>
      <c r="E19" s="54">
        <v>3571930</v>
      </c>
      <c r="F19" s="54">
        <v>285754</v>
      </c>
      <c r="G19" s="35">
        <f t="shared" si="0"/>
        <v>3857684</v>
      </c>
      <c r="H19" s="49"/>
      <c r="J19"/>
      <c r="K19"/>
      <c r="L19"/>
    </row>
    <row r="20" spans="1:12" ht="39.75" customHeight="1" x14ac:dyDescent="0.25">
      <c r="A20" s="33">
        <v>19</v>
      </c>
      <c r="B20" s="52" t="s">
        <v>62</v>
      </c>
      <c r="C20" s="53">
        <v>45272</v>
      </c>
      <c r="D20" s="52" t="s">
        <v>20</v>
      </c>
      <c r="E20" s="54">
        <v>1190660</v>
      </c>
      <c r="F20" s="54">
        <v>95253</v>
      </c>
      <c r="G20" s="35">
        <f t="shared" si="0"/>
        <v>1285913</v>
      </c>
      <c r="H20" s="49"/>
      <c r="J20"/>
      <c r="K20"/>
      <c r="L20"/>
    </row>
    <row r="21" spans="1:12" ht="39.75" customHeight="1" x14ac:dyDescent="0.25">
      <c r="A21" s="33">
        <v>20</v>
      </c>
      <c r="B21" s="52" t="s">
        <v>63</v>
      </c>
      <c r="C21" s="53">
        <v>45273</v>
      </c>
      <c r="D21" s="52" t="s">
        <v>17</v>
      </c>
      <c r="E21" s="54">
        <v>3373290</v>
      </c>
      <c r="F21" s="54">
        <v>269863</v>
      </c>
      <c r="G21" s="35">
        <f t="shared" si="0"/>
        <v>3643153</v>
      </c>
      <c r="H21" s="49"/>
      <c r="J21"/>
      <c r="K21"/>
      <c r="L21"/>
    </row>
    <row r="22" spans="1:12" ht="39.75" customHeight="1" x14ac:dyDescent="0.25">
      <c r="A22" s="33">
        <v>21</v>
      </c>
      <c r="B22" s="52" t="s">
        <v>64</v>
      </c>
      <c r="C22" s="53">
        <v>45274</v>
      </c>
      <c r="D22" s="52" t="s">
        <v>13</v>
      </c>
      <c r="E22" s="54">
        <v>5000630</v>
      </c>
      <c r="F22" s="54">
        <v>400050</v>
      </c>
      <c r="G22" s="35">
        <f t="shared" si="0"/>
        <v>5400680</v>
      </c>
      <c r="H22" s="49"/>
      <c r="J22"/>
      <c r="K22"/>
      <c r="L22"/>
    </row>
    <row r="23" spans="1:12" ht="39.75" customHeight="1" x14ac:dyDescent="0.25">
      <c r="A23" s="33">
        <v>22</v>
      </c>
      <c r="B23" s="52" t="s">
        <v>65</v>
      </c>
      <c r="C23" s="53">
        <v>45274</v>
      </c>
      <c r="D23" s="52" t="s">
        <v>32</v>
      </c>
      <c r="E23" s="54">
        <v>2571978</v>
      </c>
      <c r="F23" s="54">
        <v>205758</v>
      </c>
      <c r="G23" s="35">
        <f t="shared" si="0"/>
        <v>2777736</v>
      </c>
      <c r="H23" s="49"/>
      <c r="J23"/>
      <c r="K23"/>
      <c r="L23"/>
    </row>
    <row r="24" spans="1:12" ht="39.75" customHeight="1" x14ac:dyDescent="0.25">
      <c r="A24" s="33">
        <v>23</v>
      </c>
      <c r="B24" s="52" t="s">
        <v>66</v>
      </c>
      <c r="C24" s="53">
        <v>45275</v>
      </c>
      <c r="D24" s="52" t="s">
        <v>15</v>
      </c>
      <c r="E24" s="54">
        <v>1190660</v>
      </c>
      <c r="F24" s="54">
        <v>95253</v>
      </c>
      <c r="G24" s="35">
        <f t="shared" si="0"/>
        <v>1285913</v>
      </c>
      <c r="H24" s="49"/>
      <c r="J24"/>
      <c r="K24"/>
      <c r="L24"/>
    </row>
    <row r="25" spans="1:12" ht="39.75" customHeight="1" x14ac:dyDescent="0.25">
      <c r="A25" s="33">
        <v>24</v>
      </c>
      <c r="B25" s="52" t="s">
        <v>67</v>
      </c>
      <c r="C25" s="53">
        <v>45275</v>
      </c>
      <c r="D25" s="52" t="s">
        <v>14</v>
      </c>
      <c r="E25" s="54">
        <v>555290</v>
      </c>
      <c r="F25" s="54">
        <v>44423</v>
      </c>
      <c r="G25" s="35">
        <f t="shared" si="0"/>
        <v>599713</v>
      </c>
      <c r="H25" s="49"/>
      <c r="J25"/>
      <c r="K25"/>
      <c r="L25"/>
    </row>
    <row r="26" spans="1:12" ht="39.75" customHeight="1" x14ac:dyDescent="0.25">
      <c r="A26" s="33">
        <v>25</v>
      </c>
      <c r="B26" s="52" t="s">
        <v>68</v>
      </c>
      <c r="C26" s="53">
        <v>45278</v>
      </c>
      <c r="D26" s="52" t="s">
        <v>32</v>
      </c>
      <c r="E26" s="54">
        <v>1091315</v>
      </c>
      <c r="F26" s="54">
        <v>87305</v>
      </c>
      <c r="G26" s="35">
        <f t="shared" si="0"/>
        <v>1178620</v>
      </c>
      <c r="H26" s="49"/>
      <c r="J26"/>
      <c r="K26"/>
      <c r="L26"/>
    </row>
    <row r="27" spans="1:12" ht="39.75" customHeight="1" x14ac:dyDescent="0.25">
      <c r="A27" s="33">
        <v>26</v>
      </c>
      <c r="B27" s="52" t="s">
        <v>69</v>
      </c>
      <c r="C27" s="53">
        <v>45278</v>
      </c>
      <c r="D27" s="52" t="s">
        <v>19</v>
      </c>
      <c r="E27" s="54">
        <v>2718655</v>
      </c>
      <c r="F27" s="54">
        <v>217492</v>
      </c>
      <c r="G27" s="35">
        <f t="shared" si="0"/>
        <v>2936147</v>
      </c>
      <c r="H27" s="49"/>
      <c r="J27"/>
      <c r="K27"/>
      <c r="L27"/>
    </row>
    <row r="28" spans="1:12" ht="39.75" customHeight="1" x14ac:dyDescent="0.25">
      <c r="A28" s="33">
        <v>27</v>
      </c>
      <c r="B28" s="52" t="s">
        <v>70</v>
      </c>
      <c r="C28" s="53">
        <v>45278</v>
      </c>
      <c r="D28" s="52" t="s">
        <v>18</v>
      </c>
      <c r="E28" s="54">
        <v>1963830</v>
      </c>
      <c r="F28" s="54">
        <v>157106</v>
      </c>
      <c r="G28" s="35">
        <f t="shared" si="0"/>
        <v>2120936</v>
      </c>
      <c r="H28" s="49"/>
      <c r="J28"/>
      <c r="K28"/>
      <c r="L28"/>
    </row>
    <row r="29" spans="1:12" ht="39.75" customHeight="1" x14ac:dyDescent="0.25">
      <c r="A29" s="33">
        <v>28</v>
      </c>
      <c r="B29" s="34" t="s">
        <v>71</v>
      </c>
      <c r="C29" s="43">
        <v>45278</v>
      </c>
      <c r="D29" s="34" t="s">
        <v>21</v>
      </c>
      <c r="E29" s="35">
        <v>1608075</v>
      </c>
      <c r="F29" s="35">
        <v>128646</v>
      </c>
      <c r="G29" s="35">
        <f t="shared" si="0"/>
        <v>1736721</v>
      </c>
      <c r="H29" s="36"/>
      <c r="J29"/>
      <c r="K29"/>
      <c r="L29"/>
    </row>
    <row r="30" spans="1:12" ht="39.75" customHeight="1" x14ac:dyDescent="0.25">
      <c r="A30" s="33">
        <v>29</v>
      </c>
      <c r="B30" s="34" t="s">
        <v>72</v>
      </c>
      <c r="C30" s="43">
        <v>45280</v>
      </c>
      <c r="D30" s="34" t="s">
        <v>17</v>
      </c>
      <c r="E30" s="35">
        <v>2837265</v>
      </c>
      <c r="F30" s="35">
        <v>226981</v>
      </c>
      <c r="G30" s="35">
        <f t="shared" si="0"/>
        <v>3064246</v>
      </c>
      <c r="H30" s="36"/>
      <c r="J30"/>
      <c r="K30"/>
      <c r="L30"/>
    </row>
    <row r="31" spans="1:12" ht="39.75" customHeight="1" x14ac:dyDescent="0.25">
      <c r="A31" s="33">
        <v>30</v>
      </c>
      <c r="B31" s="34" t="s">
        <v>73</v>
      </c>
      <c r="C31" s="43">
        <v>45282</v>
      </c>
      <c r="D31" s="34" t="s">
        <v>14</v>
      </c>
      <c r="E31" s="35">
        <v>1110580</v>
      </c>
      <c r="F31" s="35">
        <v>88846</v>
      </c>
      <c r="G31" s="35">
        <f t="shared" si="0"/>
        <v>1199426</v>
      </c>
      <c r="H31" s="36"/>
      <c r="J31"/>
      <c r="K31"/>
      <c r="L31"/>
    </row>
    <row r="32" spans="1:12" ht="39.75" customHeight="1" x14ac:dyDescent="0.25">
      <c r="A32" s="33">
        <v>31</v>
      </c>
      <c r="B32" s="34" t="s">
        <v>74</v>
      </c>
      <c r="C32" s="43">
        <v>45285</v>
      </c>
      <c r="D32" s="34" t="s">
        <v>13</v>
      </c>
      <c r="E32" s="35">
        <v>4165750</v>
      </c>
      <c r="F32" s="35">
        <v>333260</v>
      </c>
      <c r="G32" s="35">
        <f t="shared" si="0"/>
        <v>4499010</v>
      </c>
      <c r="H32" s="36"/>
      <c r="J32"/>
      <c r="K32"/>
      <c r="L32"/>
    </row>
    <row r="33" spans="1:12" ht="39.75" customHeight="1" x14ac:dyDescent="0.25">
      <c r="A33" s="33">
        <v>32</v>
      </c>
      <c r="B33" s="34" t="s">
        <v>75</v>
      </c>
      <c r="C33" s="43">
        <v>45285</v>
      </c>
      <c r="D33" s="34" t="s">
        <v>16</v>
      </c>
      <c r="E33" s="35">
        <v>595330</v>
      </c>
      <c r="F33" s="35">
        <v>47626</v>
      </c>
      <c r="G33" s="35">
        <f t="shared" si="0"/>
        <v>642956</v>
      </c>
      <c r="H33" s="36"/>
      <c r="J33"/>
      <c r="K33"/>
      <c r="L33"/>
    </row>
    <row r="34" spans="1:12" ht="39.75" customHeight="1" x14ac:dyDescent="0.25">
      <c r="A34" s="33">
        <v>33</v>
      </c>
      <c r="B34" s="34" t="s">
        <v>76</v>
      </c>
      <c r="C34" s="43">
        <v>45285</v>
      </c>
      <c r="D34" s="34" t="s">
        <v>32</v>
      </c>
      <c r="E34" s="35">
        <v>2182630</v>
      </c>
      <c r="F34" s="35">
        <v>174610</v>
      </c>
      <c r="G34" s="35">
        <f t="shared" si="0"/>
        <v>2357240</v>
      </c>
      <c r="H34" s="36"/>
      <c r="J34"/>
      <c r="K34"/>
      <c r="L34"/>
    </row>
    <row r="35" spans="1:12" ht="39.75" customHeight="1" x14ac:dyDescent="0.25">
      <c r="A35" s="33">
        <v>34</v>
      </c>
      <c r="B35" s="34" t="s">
        <v>77</v>
      </c>
      <c r="C35" s="43">
        <v>45285</v>
      </c>
      <c r="D35" s="34" t="s">
        <v>21</v>
      </c>
      <c r="E35" s="35">
        <v>2381320</v>
      </c>
      <c r="F35" s="35">
        <v>190506</v>
      </c>
      <c r="G35" s="35">
        <f t="shared" si="0"/>
        <v>2571826</v>
      </c>
      <c r="H35" s="36"/>
      <c r="J35"/>
      <c r="K35"/>
      <c r="L35"/>
    </row>
    <row r="36" spans="1:12" ht="39.75" customHeight="1" x14ac:dyDescent="0.2">
      <c r="A36" s="33">
        <v>35</v>
      </c>
      <c r="B36" s="34" t="s">
        <v>78</v>
      </c>
      <c r="C36" s="43">
        <v>45286</v>
      </c>
      <c r="D36" s="34" t="s">
        <v>20</v>
      </c>
      <c r="E36" s="35">
        <v>1686645</v>
      </c>
      <c r="F36" s="35">
        <v>134932</v>
      </c>
      <c r="G36" s="35">
        <f t="shared" si="0"/>
        <v>1821577</v>
      </c>
      <c r="H36" s="36"/>
    </row>
    <row r="37" spans="1:12" ht="39.75" customHeight="1" x14ac:dyDescent="0.2">
      <c r="A37" s="33">
        <v>36</v>
      </c>
      <c r="B37" s="34" t="s">
        <v>79</v>
      </c>
      <c r="C37" s="43">
        <v>45287</v>
      </c>
      <c r="D37" s="34" t="s">
        <v>18</v>
      </c>
      <c r="E37" s="35">
        <v>1110580</v>
      </c>
      <c r="F37" s="35">
        <v>88846</v>
      </c>
      <c r="G37" s="35">
        <f t="shared" si="0"/>
        <v>1199426</v>
      </c>
      <c r="H37" s="36"/>
    </row>
    <row r="38" spans="1:12" ht="39.75" customHeight="1" x14ac:dyDescent="0.2">
      <c r="A38" s="33">
        <v>37</v>
      </c>
      <c r="B38" s="34" t="s">
        <v>80</v>
      </c>
      <c r="C38" s="43">
        <v>45288</v>
      </c>
      <c r="D38" s="34" t="s">
        <v>19</v>
      </c>
      <c r="E38" s="35">
        <v>2182630</v>
      </c>
      <c r="F38" s="35">
        <v>174610</v>
      </c>
      <c r="G38" s="35">
        <f t="shared" si="0"/>
        <v>2357240</v>
      </c>
      <c r="H38" s="36"/>
    </row>
    <row r="39" spans="1:12" ht="39.75" customHeight="1" x14ac:dyDescent="0.2">
      <c r="A39" s="33">
        <v>38</v>
      </c>
      <c r="B39" s="34" t="s">
        <v>81</v>
      </c>
      <c r="C39" s="43">
        <v>45289</v>
      </c>
      <c r="D39" s="34" t="s">
        <v>13</v>
      </c>
      <c r="E39" s="35">
        <v>5813865</v>
      </c>
      <c r="F39" s="35">
        <v>465109</v>
      </c>
      <c r="G39" s="35">
        <f t="shared" si="0"/>
        <v>6278974</v>
      </c>
      <c r="H39" s="36"/>
    </row>
    <row r="40" spans="1:12" ht="39.75" customHeight="1" x14ac:dyDescent="0.2">
      <c r="A40" s="33">
        <v>39</v>
      </c>
      <c r="B40" s="34" t="s">
        <v>82</v>
      </c>
      <c r="C40" s="43">
        <v>45290</v>
      </c>
      <c r="D40" s="34" t="s">
        <v>20</v>
      </c>
      <c r="E40" s="35">
        <v>2241935</v>
      </c>
      <c r="F40" s="35">
        <v>179355</v>
      </c>
      <c r="G40" s="35">
        <f t="shared" si="0"/>
        <v>2421290</v>
      </c>
      <c r="H40" s="36"/>
    </row>
    <row r="41" spans="1:12" ht="18.75" customHeight="1" x14ac:dyDescent="0.2">
      <c r="A41" s="37"/>
      <c r="B41" s="37"/>
      <c r="C41" s="39"/>
      <c r="D41" s="64" t="s">
        <v>28</v>
      </c>
      <c r="E41" s="65"/>
      <c r="F41" s="66"/>
      <c r="G41" s="40">
        <f>SUM(G2:G40)</f>
        <v>89829006</v>
      </c>
      <c r="H41" s="38"/>
    </row>
    <row r="42" spans="1:12" ht="18.75" customHeight="1" x14ac:dyDescent="0.2">
      <c r="G42" s="32"/>
    </row>
    <row r="43" spans="1:12" ht="18.75" customHeight="1" x14ac:dyDescent="0.2">
      <c r="E43" s="44">
        <f>+SUM(E2:E40)</f>
        <v>83175009</v>
      </c>
      <c r="F43" s="44">
        <f>+SUM(F2:F40)</f>
        <v>6653997</v>
      </c>
      <c r="G43" s="32"/>
    </row>
    <row r="45" spans="1:12" ht="18.75" customHeight="1" x14ac:dyDescent="0.2">
      <c r="E45" s="44"/>
      <c r="F45" s="44"/>
    </row>
  </sheetData>
  <mergeCells count="1">
    <mergeCell ref="D41:F41"/>
  </mergeCells>
  <conditionalFormatting sqref="B4">
    <cfRule type="duplicateValues" dxfId="7" priority="4"/>
  </conditionalFormatting>
  <conditionalFormatting sqref="B3">
    <cfRule type="duplicateValues" dxfId="6" priority="2"/>
  </conditionalFormatting>
  <conditionalFormatting sqref="B2">
    <cfRule type="duplicateValues" dxfId="5" priority="1"/>
  </conditionalFormatting>
  <conditionalFormatting sqref="B5:B40">
    <cfRule type="duplicateValues" dxfId="4" priority="34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pane ySplit="1" topLeftCell="A2" activePane="bottomLeft" state="frozen"/>
      <selection pane="bottomLeft" activeCell="G9" sqref="G9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0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23</v>
      </c>
      <c r="B1" s="29" t="s">
        <v>12</v>
      </c>
      <c r="C1" s="30" t="s">
        <v>11</v>
      </c>
      <c r="D1" s="29" t="s">
        <v>24</v>
      </c>
      <c r="E1" s="29" t="s">
        <v>25</v>
      </c>
      <c r="F1" s="29" t="s">
        <v>0</v>
      </c>
      <c r="G1" s="29" t="s">
        <v>26</v>
      </c>
      <c r="H1" s="31" t="s">
        <v>27</v>
      </c>
    </row>
    <row r="2" spans="1:8" ht="39.75" customHeight="1" x14ac:dyDescent="0.2">
      <c r="A2" s="33">
        <v>1</v>
      </c>
      <c r="B2" s="45" t="s">
        <v>37</v>
      </c>
      <c r="C2" s="43">
        <v>45262</v>
      </c>
      <c r="D2" s="34" t="s">
        <v>17</v>
      </c>
      <c r="E2" s="35">
        <v>266538</v>
      </c>
      <c r="F2" s="35">
        <v>21323</v>
      </c>
      <c r="G2" s="35">
        <f>+E2+F2</f>
        <v>287861</v>
      </c>
      <c r="H2" s="36"/>
    </row>
    <row r="3" spans="1:8" ht="39.75" customHeight="1" x14ac:dyDescent="0.2">
      <c r="A3" s="55">
        <v>2</v>
      </c>
      <c r="B3" s="45" t="s">
        <v>38</v>
      </c>
      <c r="C3" s="43">
        <v>45262</v>
      </c>
      <c r="D3" s="34" t="s">
        <v>22</v>
      </c>
      <c r="E3" s="35">
        <v>107205</v>
      </c>
      <c r="F3" s="35">
        <v>8576</v>
      </c>
      <c r="G3" s="35">
        <f t="shared" ref="G3:G6" si="0">+E3+F3</f>
        <v>115781</v>
      </c>
      <c r="H3" s="36"/>
    </row>
    <row r="4" spans="1:8" ht="39.75" customHeight="1" x14ac:dyDescent="0.2">
      <c r="A4" s="33">
        <v>3</v>
      </c>
      <c r="B4" s="45" t="s">
        <v>39</v>
      </c>
      <c r="C4" s="43">
        <v>45262</v>
      </c>
      <c r="D4" s="34" t="s">
        <v>22</v>
      </c>
      <c r="E4" s="35">
        <v>177692</v>
      </c>
      <c r="F4" s="35">
        <v>14215</v>
      </c>
      <c r="G4" s="35">
        <f t="shared" si="0"/>
        <v>191907</v>
      </c>
      <c r="H4" s="36"/>
    </row>
    <row r="5" spans="1:8" ht="39.75" customHeight="1" x14ac:dyDescent="0.2">
      <c r="A5" s="55">
        <v>4</v>
      </c>
      <c r="B5" s="45" t="s">
        <v>40</v>
      </c>
      <c r="C5" s="43">
        <v>45262</v>
      </c>
      <c r="D5" s="34" t="s">
        <v>22</v>
      </c>
      <c r="E5" s="35">
        <v>238127</v>
      </c>
      <c r="F5" s="35">
        <v>19050</v>
      </c>
      <c r="G5" s="35">
        <f t="shared" si="0"/>
        <v>257177</v>
      </c>
      <c r="H5" s="36"/>
    </row>
    <row r="6" spans="1:8" ht="39.75" customHeight="1" x14ac:dyDescent="0.2">
      <c r="A6" s="33">
        <v>5</v>
      </c>
      <c r="B6" s="45" t="s">
        <v>41</v>
      </c>
      <c r="C6" s="43">
        <v>45274</v>
      </c>
      <c r="D6" s="34" t="s">
        <v>22</v>
      </c>
      <c r="E6" s="35">
        <v>614882</v>
      </c>
      <c r="F6" s="35">
        <v>49190</v>
      </c>
      <c r="G6" s="35">
        <f t="shared" si="0"/>
        <v>664072</v>
      </c>
      <c r="H6" s="36"/>
    </row>
    <row r="7" spans="1:8" ht="39.75" customHeight="1" x14ac:dyDescent="0.2">
      <c r="A7" s="55">
        <v>6</v>
      </c>
      <c r="B7" s="45" t="s">
        <v>42</v>
      </c>
      <c r="C7" s="43">
        <v>45287</v>
      </c>
      <c r="D7" s="34" t="s">
        <v>18</v>
      </c>
      <c r="E7" s="35">
        <v>480107</v>
      </c>
      <c r="F7" s="35">
        <v>38409</v>
      </c>
      <c r="G7" s="35">
        <f t="shared" ref="G7" si="1">+E7+F7</f>
        <v>518516</v>
      </c>
      <c r="H7" s="36"/>
    </row>
    <row r="8" spans="1:8" ht="39.75" customHeight="1" x14ac:dyDescent="0.2">
      <c r="A8" s="33">
        <v>7</v>
      </c>
      <c r="B8" s="45" t="s">
        <v>43</v>
      </c>
      <c r="C8" s="43">
        <v>45289</v>
      </c>
      <c r="D8" s="34" t="s">
        <v>16</v>
      </c>
      <c r="E8" s="35">
        <v>119066</v>
      </c>
      <c r="F8" s="35">
        <v>9525</v>
      </c>
      <c r="G8" s="35">
        <f t="shared" ref="G8" si="2">+E8+F8</f>
        <v>128591</v>
      </c>
      <c r="H8" s="49"/>
    </row>
    <row r="9" spans="1:8" ht="18.75" customHeight="1" x14ac:dyDescent="0.2">
      <c r="A9" s="37"/>
      <c r="B9" s="37"/>
      <c r="C9" s="39"/>
      <c r="D9" s="64" t="s">
        <v>28</v>
      </c>
      <c r="E9" s="65"/>
      <c r="F9" s="66"/>
      <c r="G9" s="40">
        <f>SUM(G2:G8)</f>
        <v>2163905</v>
      </c>
      <c r="H9" s="38"/>
    </row>
    <row r="10" spans="1:8" ht="18.75" customHeight="1" x14ac:dyDescent="0.2">
      <c r="G10" s="32"/>
    </row>
    <row r="11" spans="1:8" ht="18.75" customHeight="1" x14ac:dyDescent="0.2">
      <c r="G11" s="32"/>
    </row>
    <row r="13" spans="1:8" ht="18.75" customHeight="1" x14ac:dyDescent="0.2">
      <c r="E13" s="44"/>
      <c r="F13" s="44"/>
    </row>
  </sheetData>
  <mergeCells count="1">
    <mergeCell ref="D9:F9"/>
  </mergeCells>
  <conditionalFormatting sqref="B2:B6">
    <cfRule type="duplicateValues" dxfId="3" priority="1"/>
  </conditionalFormatting>
  <conditionalFormatting sqref="B7:B8"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Normal="100" workbookViewId="0">
      <pane ySplit="1" topLeftCell="A32" activePane="bottomLeft" state="frozen"/>
      <selection pane="bottomLeft" activeCell="H39" sqref="H39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23</v>
      </c>
      <c r="B1" s="29" t="s">
        <v>12</v>
      </c>
      <c r="C1" s="30" t="s">
        <v>11</v>
      </c>
      <c r="D1" s="29" t="s">
        <v>24</v>
      </c>
      <c r="E1" s="51" t="s">
        <v>2</v>
      </c>
      <c r="F1" s="29" t="s">
        <v>33</v>
      </c>
      <c r="G1" s="29" t="s">
        <v>0</v>
      </c>
      <c r="H1" s="29" t="s">
        <v>26</v>
      </c>
      <c r="I1" s="31" t="s">
        <v>27</v>
      </c>
    </row>
    <row r="2" spans="1:9" ht="39.75" customHeight="1" x14ac:dyDescent="0.2">
      <c r="A2" s="33">
        <v>1</v>
      </c>
      <c r="B2" s="45" t="s">
        <v>94</v>
      </c>
      <c r="C2" s="43">
        <v>45267</v>
      </c>
      <c r="D2" s="34" t="s">
        <v>14</v>
      </c>
      <c r="E2" s="52" t="s">
        <v>83</v>
      </c>
      <c r="F2" s="35">
        <v>52730</v>
      </c>
      <c r="G2" s="35">
        <v>5273</v>
      </c>
      <c r="H2" s="35">
        <f>+F2+G2</f>
        <v>58003</v>
      </c>
      <c r="I2" s="36"/>
    </row>
    <row r="3" spans="1:9" ht="39.75" customHeight="1" x14ac:dyDescent="0.2">
      <c r="A3" s="33">
        <v>2</v>
      </c>
      <c r="B3" s="45" t="s">
        <v>95</v>
      </c>
      <c r="C3" s="43">
        <v>45267</v>
      </c>
      <c r="D3" s="34" t="s">
        <v>20</v>
      </c>
      <c r="E3" s="52" t="s">
        <v>83</v>
      </c>
      <c r="F3" s="35">
        <v>177653</v>
      </c>
      <c r="G3" s="35">
        <v>17765</v>
      </c>
      <c r="H3" s="35">
        <f t="shared" ref="H3:H38" si="0">+F3+G3</f>
        <v>195418</v>
      </c>
      <c r="I3" s="36"/>
    </row>
    <row r="4" spans="1:9" ht="39.75" customHeight="1" x14ac:dyDescent="0.2">
      <c r="A4" s="33">
        <v>3</v>
      </c>
      <c r="B4" s="45" t="s">
        <v>96</v>
      </c>
      <c r="C4" s="43">
        <v>45268</v>
      </c>
      <c r="D4" s="34" t="s">
        <v>17</v>
      </c>
      <c r="E4" s="52" t="s">
        <v>83</v>
      </c>
      <c r="F4" s="35">
        <v>74456</v>
      </c>
      <c r="G4" s="35">
        <v>7446</v>
      </c>
      <c r="H4" s="35">
        <f t="shared" si="0"/>
        <v>81902</v>
      </c>
      <c r="I4" s="36"/>
    </row>
    <row r="5" spans="1:9" ht="39.75" customHeight="1" x14ac:dyDescent="0.2">
      <c r="A5" s="33">
        <v>4</v>
      </c>
      <c r="B5" s="45" t="s">
        <v>97</v>
      </c>
      <c r="C5" s="43">
        <v>45269</v>
      </c>
      <c r="D5" s="34" t="s">
        <v>13</v>
      </c>
      <c r="E5" s="52" t="s">
        <v>84</v>
      </c>
      <c r="F5" s="35">
        <v>287916</v>
      </c>
      <c r="G5" s="35">
        <v>28792</v>
      </c>
      <c r="H5" s="35">
        <f t="shared" si="0"/>
        <v>316708</v>
      </c>
      <c r="I5" s="36"/>
    </row>
    <row r="6" spans="1:9" ht="39.75" customHeight="1" x14ac:dyDescent="0.2">
      <c r="A6" s="33">
        <v>5</v>
      </c>
      <c r="B6" s="45" t="s">
        <v>98</v>
      </c>
      <c r="C6" s="43">
        <v>45270</v>
      </c>
      <c r="D6" s="34" t="s">
        <v>32</v>
      </c>
      <c r="E6" s="52" t="s">
        <v>85</v>
      </c>
      <c r="F6" s="35">
        <v>434240</v>
      </c>
      <c r="G6" s="35">
        <v>34739</v>
      </c>
      <c r="H6" s="35">
        <f t="shared" si="0"/>
        <v>468979</v>
      </c>
      <c r="I6" s="36"/>
    </row>
    <row r="7" spans="1:9" ht="39.75" customHeight="1" x14ac:dyDescent="0.2">
      <c r="A7" s="33">
        <v>6</v>
      </c>
      <c r="B7" s="45" t="s">
        <v>99</v>
      </c>
      <c r="C7" s="43">
        <v>45270</v>
      </c>
      <c r="D7" s="34" t="s">
        <v>32</v>
      </c>
      <c r="E7" s="52" t="s">
        <v>83</v>
      </c>
      <c r="F7" s="35">
        <v>130272</v>
      </c>
      <c r="G7" s="35">
        <v>13027</v>
      </c>
      <c r="H7" s="35">
        <f t="shared" si="0"/>
        <v>143299</v>
      </c>
      <c r="I7" s="36"/>
    </row>
    <row r="8" spans="1:9" ht="39.75" customHeight="1" x14ac:dyDescent="0.2">
      <c r="A8" s="33">
        <v>7</v>
      </c>
      <c r="B8" s="45" t="s">
        <v>100</v>
      </c>
      <c r="C8" s="43">
        <v>45270</v>
      </c>
      <c r="D8" s="34" t="s">
        <v>13</v>
      </c>
      <c r="E8" s="52" t="s">
        <v>86</v>
      </c>
      <c r="F8" s="35">
        <v>13327</v>
      </c>
      <c r="G8" s="35">
        <v>1333</v>
      </c>
      <c r="H8" s="35">
        <f t="shared" si="0"/>
        <v>14660</v>
      </c>
      <c r="I8" s="36"/>
    </row>
    <row r="9" spans="1:9" ht="39.75" customHeight="1" x14ac:dyDescent="0.2">
      <c r="A9" s="33">
        <v>8</v>
      </c>
      <c r="B9" s="45" t="s">
        <v>101</v>
      </c>
      <c r="C9" s="43">
        <v>45271</v>
      </c>
      <c r="D9" s="34" t="s">
        <v>13</v>
      </c>
      <c r="E9" s="52" t="s">
        <v>87</v>
      </c>
      <c r="F9" s="35">
        <v>1151666</v>
      </c>
      <c r="G9" s="35">
        <v>92133</v>
      </c>
      <c r="H9" s="35">
        <f t="shared" si="0"/>
        <v>1243799</v>
      </c>
      <c r="I9" s="36"/>
    </row>
    <row r="10" spans="1:9" ht="39.75" customHeight="1" x14ac:dyDescent="0.2">
      <c r="A10" s="33">
        <v>9</v>
      </c>
      <c r="B10" s="45" t="s">
        <v>102</v>
      </c>
      <c r="C10" s="43">
        <v>45271</v>
      </c>
      <c r="D10" s="34" t="s">
        <v>13</v>
      </c>
      <c r="E10" s="52" t="s">
        <v>87</v>
      </c>
      <c r="F10" s="35">
        <v>53308</v>
      </c>
      <c r="G10" s="35">
        <v>4265</v>
      </c>
      <c r="H10" s="35">
        <f t="shared" si="0"/>
        <v>57573</v>
      </c>
      <c r="I10" s="36"/>
    </row>
    <row r="11" spans="1:9" ht="39.75" customHeight="1" x14ac:dyDescent="0.2">
      <c r="A11" s="33">
        <v>10</v>
      </c>
      <c r="B11" s="45" t="s">
        <v>103</v>
      </c>
      <c r="C11" s="43">
        <v>45271</v>
      </c>
      <c r="D11" s="34" t="s">
        <v>15</v>
      </c>
      <c r="E11" s="52" t="s">
        <v>87</v>
      </c>
      <c r="F11" s="35">
        <v>135763</v>
      </c>
      <c r="G11" s="35">
        <v>10861</v>
      </c>
      <c r="H11" s="35">
        <f t="shared" si="0"/>
        <v>146624</v>
      </c>
      <c r="I11" s="36"/>
    </row>
    <row r="12" spans="1:9" ht="39.75" customHeight="1" x14ac:dyDescent="0.2">
      <c r="A12" s="33">
        <v>11</v>
      </c>
      <c r="B12" s="45" t="s">
        <v>104</v>
      </c>
      <c r="C12" s="43">
        <v>45271</v>
      </c>
      <c r="D12" s="34" t="s">
        <v>14</v>
      </c>
      <c r="E12" s="52" t="s">
        <v>87</v>
      </c>
      <c r="F12" s="35">
        <v>210919</v>
      </c>
      <c r="G12" s="35">
        <v>16874</v>
      </c>
      <c r="H12" s="35">
        <f t="shared" si="0"/>
        <v>227793</v>
      </c>
      <c r="I12" s="36"/>
    </row>
    <row r="13" spans="1:9" ht="39.75" customHeight="1" x14ac:dyDescent="0.2">
      <c r="A13" s="33">
        <v>12</v>
      </c>
      <c r="B13" s="45" t="s">
        <v>105</v>
      </c>
      <c r="C13" s="43">
        <v>45271</v>
      </c>
      <c r="D13" s="34" t="s">
        <v>19</v>
      </c>
      <c r="E13" s="52" t="s">
        <v>87</v>
      </c>
      <c r="F13" s="35">
        <v>535049</v>
      </c>
      <c r="G13" s="35">
        <v>42804</v>
      </c>
      <c r="H13" s="35">
        <f t="shared" si="0"/>
        <v>577853</v>
      </c>
      <c r="I13" s="36"/>
    </row>
    <row r="14" spans="1:9" ht="39.75" customHeight="1" x14ac:dyDescent="0.2">
      <c r="A14" s="33">
        <v>13</v>
      </c>
      <c r="B14" s="45" t="s">
        <v>106</v>
      </c>
      <c r="C14" s="43">
        <v>45271</v>
      </c>
      <c r="D14" s="34" t="s">
        <v>17</v>
      </c>
      <c r="E14" s="52" t="s">
        <v>87</v>
      </c>
      <c r="F14" s="35">
        <v>297825</v>
      </c>
      <c r="G14" s="35">
        <v>23826</v>
      </c>
      <c r="H14" s="35">
        <f t="shared" si="0"/>
        <v>321651</v>
      </c>
      <c r="I14" s="36"/>
    </row>
    <row r="15" spans="1:9" ht="39.75" customHeight="1" x14ac:dyDescent="0.2">
      <c r="A15" s="33">
        <v>14</v>
      </c>
      <c r="B15" s="45" t="s">
        <v>107</v>
      </c>
      <c r="C15" s="43">
        <v>45271</v>
      </c>
      <c r="D15" s="34" t="s">
        <v>18</v>
      </c>
      <c r="E15" s="52" t="s">
        <v>87</v>
      </c>
      <c r="F15" s="35">
        <v>482004</v>
      </c>
      <c r="G15" s="35">
        <v>38560</v>
      </c>
      <c r="H15" s="35">
        <f t="shared" ref="H15:H19" si="1">+F15+G15</f>
        <v>520564</v>
      </c>
      <c r="I15" s="49"/>
    </row>
    <row r="16" spans="1:9" ht="39.75" customHeight="1" x14ac:dyDescent="0.2">
      <c r="A16" s="33">
        <v>15</v>
      </c>
      <c r="B16" s="45" t="s">
        <v>108</v>
      </c>
      <c r="C16" s="43">
        <v>45271</v>
      </c>
      <c r="D16" s="34" t="s">
        <v>20</v>
      </c>
      <c r="E16" s="52" t="s">
        <v>87</v>
      </c>
      <c r="F16" s="35">
        <v>710610</v>
      </c>
      <c r="G16" s="35">
        <v>56849</v>
      </c>
      <c r="H16" s="35">
        <f t="shared" si="1"/>
        <v>767459</v>
      </c>
      <c r="I16" s="49"/>
    </row>
    <row r="17" spans="1:9" ht="39.75" customHeight="1" x14ac:dyDescent="0.2">
      <c r="A17" s="33">
        <v>16</v>
      </c>
      <c r="B17" s="45" t="s">
        <v>109</v>
      </c>
      <c r="C17" s="43">
        <v>45271</v>
      </c>
      <c r="D17" s="34" t="s">
        <v>21</v>
      </c>
      <c r="E17" s="52" t="s">
        <v>87</v>
      </c>
      <c r="F17" s="35">
        <v>307245</v>
      </c>
      <c r="G17" s="35">
        <v>24580</v>
      </c>
      <c r="H17" s="35">
        <f t="shared" si="1"/>
        <v>331825</v>
      </c>
      <c r="I17" s="49"/>
    </row>
    <row r="18" spans="1:9" ht="39.75" customHeight="1" x14ac:dyDescent="0.2">
      <c r="A18" s="33">
        <v>17</v>
      </c>
      <c r="B18" s="45" t="s">
        <v>110</v>
      </c>
      <c r="C18" s="43">
        <v>45271</v>
      </c>
      <c r="D18" s="34" t="s">
        <v>16</v>
      </c>
      <c r="E18" s="52" t="s">
        <v>87</v>
      </c>
      <c r="F18" s="35">
        <v>107159</v>
      </c>
      <c r="G18" s="35">
        <v>8573</v>
      </c>
      <c r="H18" s="35">
        <f t="shared" si="1"/>
        <v>115732</v>
      </c>
      <c r="I18" s="49"/>
    </row>
    <row r="19" spans="1:9" ht="39.75" customHeight="1" x14ac:dyDescent="0.2">
      <c r="A19" s="33">
        <v>18</v>
      </c>
      <c r="B19" s="45" t="s">
        <v>111</v>
      </c>
      <c r="C19" s="43">
        <v>45271</v>
      </c>
      <c r="D19" s="34" t="s">
        <v>22</v>
      </c>
      <c r="E19" s="52" t="s">
        <v>87</v>
      </c>
      <c r="F19" s="35">
        <v>1195964</v>
      </c>
      <c r="G19" s="35">
        <v>95677</v>
      </c>
      <c r="H19" s="35">
        <f t="shared" si="1"/>
        <v>1291641</v>
      </c>
      <c r="I19" s="49"/>
    </row>
    <row r="20" spans="1:9" ht="39.75" customHeight="1" x14ac:dyDescent="0.2">
      <c r="A20" s="33">
        <v>19</v>
      </c>
      <c r="B20" s="45" t="s">
        <v>112</v>
      </c>
      <c r="C20" s="43">
        <v>45271</v>
      </c>
      <c r="D20" s="34" t="s">
        <v>32</v>
      </c>
      <c r="E20" s="52" t="s">
        <v>87</v>
      </c>
      <c r="F20" s="35">
        <v>521088</v>
      </c>
      <c r="G20" s="35">
        <v>41687</v>
      </c>
      <c r="H20" s="35">
        <f t="shared" si="0"/>
        <v>562775</v>
      </c>
      <c r="I20" s="36"/>
    </row>
    <row r="21" spans="1:9" ht="39.75" customHeight="1" x14ac:dyDescent="0.2">
      <c r="A21" s="33">
        <v>20</v>
      </c>
      <c r="B21" s="45" t="s">
        <v>113</v>
      </c>
      <c r="C21" s="43">
        <v>45271</v>
      </c>
      <c r="D21" s="34" t="s">
        <v>16</v>
      </c>
      <c r="E21" s="52" t="s">
        <v>85</v>
      </c>
      <c r="F21" s="35">
        <v>89300</v>
      </c>
      <c r="G21" s="35">
        <v>7144</v>
      </c>
      <c r="H21" s="35">
        <f t="shared" si="0"/>
        <v>96444</v>
      </c>
      <c r="I21" s="36"/>
    </row>
    <row r="22" spans="1:9" ht="39.75" customHeight="1" x14ac:dyDescent="0.2">
      <c r="A22" s="33">
        <v>21</v>
      </c>
      <c r="B22" s="45" t="s">
        <v>114</v>
      </c>
      <c r="C22" s="43">
        <v>45271</v>
      </c>
      <c r="D22" s="34" t="s">
        <v>19</v>
      </c>
      <c r="E22" s="52" t="s">
        <v>83</v>
      </c>
      <c r="F22" s="35">
        <v>133762</v>
      </c>
      <c r="G22" s="35">
        <v>13376</v>
      </c>
      <c r="H22" s="35">
        <f t="shared" si="0"/>
        <v>147138</v>
      </c>
      <c r="I22" s="36"/>
    </row>
    <row r="23" spans="1:9" ht="39.75" customHeight="1" x14ac:dyDescent="0.2">
      <c r="A23" s="33">
        <v>22</v>
      </c>
      <c r="B23" s="45" t="s">
        <v>115</v>
      </c>
      <c r="C23" s="43">
        <v>45271</v>
      </c>
      <c r="D23" s="34" t="s">
        <v>13</v>
      </c>
      <c r="E23" s="52" t="s">
        <v>88</v>
      </c>
      <c r="F23" s="35">
        <v>44423</v>
      </c>
      <c r="G23" s="35">
        <v>3554</v>
      </c>
      <c r="H23" s="35">
        <f t="shared" si="0"/>
        <v>47977</v>
      </c>
      <c r="I23" s="36"/>
    </row>
    <row r="24" spans="1:9" ht="39.75" customHeight="1" x14ac:dyDescent="0.2">
      <c r="A24" s="33">
        <v>23</v>
      </c>
      <c r="B24" s="45" t="s">
        <v>116</v>
      </c>
      <c r="C24" s="43">
        <v>45271</v>
      </c>
      <c r="D24" s="34" t="s">
        <v>14</v>
      </c>
      <c r="E24" s="52" t="s">
        <v>89</v>
      </c>
      <c r="F24" s="35">
        <v>175766</v>
      </c>
      <c r="G24" s="35">
        <v>14061</v>
      </c>
      <c r="H24" s="35">
        <f t="shared" si="0"/>
        <v>189827</v>
      </c>
      <c r="I24" s="36"/>
    </row>
    <row r="25" spans="1:9" ht="39.75" customHeight="1" x14ac:dyDescent="0.2">
      <c r="A25" s="33">
        <v>24</v>
      </c>
      <c r="B25" s="45" t="s">
        <v>117</v>
      </c>
      <c r="C25" s="43">
        <v>45272</v>
      </c>
      <c r="D25" s="34" t="s">
        <v>19</v>
      </c>
      <c r="E25" s="52" t="s">
        <v>85</v>
      </c>
      <c r="F25" s="35">
        <v>445874</v>
      </c>
      <c r="G25" s="35">
        <v>35670</v>
      </c>
      <c r="H25" s="35">
        <f t="shared" si="0"/>
        <v>481544</v>
      </c>
      <c r="I25" s="36"/>
    </row>
    <row r="26" spans="1:9" ht="39.75" customHeight="1" x14ac:dyDescent="0.2">
      <c r="A26" s="33">
        <v>25</v>
      </c>
      <c r="B26" s="45" t="s">
        <v>118</v>
      </c>
      <c r="C26" s="43">
        <v>45272</v>
      </c>
      <c r="D26" s="34" t="s">
        <v>15</v>
      </c>
      <c r="E26" s="52" t="s">
        <v>90</v>
      </c>
      <c r="F26" s="35">
        <v>1613136</v>
      </c>
      <c r="G26" s="35">
        <v>129051</v>
      </c>
      <c r="H26" s="35">
        <f t="shared" si="0"/>
        <v>1742187</v>
      </c>
      <c r="I26" s="36"/>
    </row>
    <row r="27" spans="1:9" ht="39.75" customHeight="1" x14ac:dyDescent="0.2">
      <c r="A27" s="33">
        <v>26</v>
      </c>
      <c r="B27" s="45" t="s">
        <v>119</v>
      </c>
      <c r="C27" s="43">
        <v>45272</v>
      </c>
      <c r="D27" s="34" t="s">
        <v>15</v>
      </c>
      <c r="E27" s="52" t="s">
        <v>83</v>
      </c>
      <c r="F27" s="35">
        <v>33941</v>
      </c>
      <c r="G27" s="35">
        <v>3394</v>
      </c>
      <c r="H27" s="35">
        <f t="shared" si="0"/>
        <v>37335</v>
      </c>
      <c r="I27" s="36"/>
    </row>
    <row r="28" spans="1:9" ht="39.75" customHeight="1" x14ac:dyDescent="0.2">
      <c r="A28" s="33">
        <v>27</v>
      </c>
      <c r="B28" s="45" t="s">
        <v>120</v>
      </c>
      <c r="C28" s="43">
        <v>45272</v>
      </c>
      <c r="D28" s="34" t="s">
        <v>18</v>
      </c>
      <c r="E28" s="52" t="s">
        <v>91</v>
      </c>
      <c r="F28" s="35">
        <v>120501</v>
      </c>
      <c r="G28" s="35">
        <v>12050</v>
      </c>
      <c r="H28" s="35">
        <f t="shared" si="0"/>
        <v>132551</v>
      </c>
      <c r="I28" s="36"/>
    </row>
    <row r="29" spans="1:9" ht="39.75" customHeight="1" x14ac:dyDescent="0.2">
      <c r="A29" s="33">
        <v>28</v>
      </c>
      <c r="B29" s="45" t="s">
        <v>121</v>
      </c>
      <c r="C29" s="43">
        <v>45272</v>
      </c>
      <c r="D29" s="34" t="s">
        <v>22</v>
      </c>
      <c r="E29" s="52" t="s">
        <v>85</v>
      </c>
      <c r="F29" s="35">
        <v>996637</v>
      </c>
      <c r="G29" s="35">
        <v>79731</v>
      </c>
      <c r="H29" s="35">
        <f t="shared" si="0"/>
        <v>1076368</v>
      </c>
      <c r="I29" s="36"/>
    </row>
    <row r="30" spans="1:9" ht="39.75" customHeight="1" x14ac:dyDescent="0.2">
      <c r="A30" s="33">
        <v>29</v>
      </c>
      <c r="B30" s="45" t="s">
        <v>122</v>
      </c>
      <c r="C30" s="43">
        <v>45272</v>
      </c>
      <c r="D30" s="34" t="s">
        <v>22</v>
      </c>
      <c r="E30" s="52" t="s">
        <v>83</v>
      </c>
      <c r="F30" s="35">
        <v>298991</v>
      </c>
      <c r="G30" s="35">
        <v>29899</v>
      </c>
      <c r="H30" s="35">
        <f t="shared" si="0"/>
        <v>328890</v>
      </c>
      <c r="I30" s="36"/>
    </row>
    <row r="31" spans="1:9" ht="39.75" customHeight="1" x14ac:dyDescent="0.2">
      <c r="A31" s="33">
        <v>30</v>
      </c>
      <c r="B31" s="45" t="s">
        <v>123</v>
      </c>
      <c r="C31" s="43">
        <v>45272</v>
      </c>
      <c r="D31" s="34" t="s">
        <v>20</v>
      </c>
      <c r="E31" s="52" t="s">
        <v>89</v>
      </c>
      <c r="F31" s="35">
        <v>592175</v>
      </c>
      <c r="G31" s="35">
        <v>47374</v>
      </c>
      <c r="H31" s="35">
        <f t="shared" si="0"/>
        <v>639549</v>
      </c>
      <c r="I31" s="36"/>
    </row>
    <row r="32" spans="1:9" ht="39.75" customHeight="1" x14ac:dyDescent="0.2">
      <c r="A32" s="33">
        <v>31</v>
      </c>
      <c r="B32" s="45" t="s">
        <v>124</v>
      </c>
      <c r="C32" s="43">
        <v>45273</v>
      </c>
      <c r="D32" s="34" t="s">
        <v>16</v>
      </c>
      <c r="E32" s="52" t="s">
        <v>83</v>
      </c>
      <c r="F32" s="35">
        <v>26790</v>
      </c>
      <c r="G32" s="35">
        <v>2679</v>
      </c>
      <c r="H32" s="35">
        <f t="shared" si="0"/>
        <v>29469</v>
      </c>
      <c r="I32" s="36"/>
    </row>
    <row r="33" spans="1:9" ht="39.75" customHeight="1" x14ac:dyDescent="0.2">
      <c r="A33" s="33">
        <v>32</v>
      </c>
      <c r="B33" s="45" t="s">
        <v>125</v>
      </c>
      <c r="C33" s="43">
        <v>45273</v>
      </c>
      <c r="D33" s="34" t="s">
        <v>18</v>
      </c>
      <c r="E33" s="52" t="s">
        <v>89</v>
      </c>
      <c r="F33" s="35">
        <v>401670</v>
      </c>
      <c r="G33" s="35">
        <v>32134</v>
      </c>
      <c r="H33" s="35">
        <f t="shared" si="0"/>
        <v>433804</v>
      </c>
      <c r="I33" s="36"/>
    </row>
    <row r="34" spans="1:9" ht="39.75" customHeight="1" x14ac:dyDescent="0.2">
      <c r="A34" s="33">
        <v>33</v>
      </c>
      <c r="B34" s="45" t="s">
        <v>126</v>
      </c>
      <c r="C34" s="43">
        <v>45274</v>
      </c>
      <c r="D34" s="34" t="s">
        <v>13</v>
      </c>
      <c r="E34" s="52" t="s">
        <v>92</v>
      </c>
      <c r="F34" s="35">
        <v>959721</v>
      </c>
      <c r="G34" s="35">
        <v>76778</v>
      </c>
      <c r="H34" s="35">
        <f t="shared" si="0"/>
        <v>1036499</v>
      </c>
      <c r="I34" s="36"/>
    </row>
    <row r="35" spans="1:9" ht="39.75" customHeight="1" x14ac:dyDescent="0.2">
      <c r="A35" s="33">
        <v>34</v>
      </c>
      <c r="B35" s="45" t="s">
        <v>127</v>
      </c>
      <c r="C35" s="43">
        <v>45275</v>
      </c>
      <c r="D35" s="34" t="s">
        <v>21</v>
      </c>
      <c r="E35" s="52" t="s">
        <v>83</v>
      </c>
      <c r="F35" s="35">
        <v>76811</v>
      </c>
      <c r="G35" s="35">
        <v>7681</v>
      </c>
      <c r="H35" s="35">
        <f t="shared" ref="H35:H37" si="2">+F35+G35</f>
        <v>84492</v>
      </c>
      <c r="I35" s="36"/>
    </row>
    <row r="36" spans="1:9" ht="39.75" customHeight="1" x14ac:dyDescent="0.2">
      <c r="A36" s="33">
        <v>35</v>
      </c>
      <c r="B36" s="45" t="s">
        <v>128</v>
      </c>
      <c r="C36" s="43">
        <v>45275</v>
      </c>
      <c r="D36" s="34" t="s">
        <v>21</v>
      </c>
      <c r="E36" s="52" t="s">
        <v>85</v>
      </c>
      <c r="F36" s="35">
        <v>256038</v>
      </c>
      <c r="G36" s="35">
        <v>20483</v>
      </c>
      <c r="H36" s="35">
        <f t="shared" si="2"/>
        <v>276521</v>
      </c>
      <c r="I36" s="36"/>
    </row>
    <row r="37" spans="1:9" ht="39.75" customHeight="1" x14ac:dyDescent="0.2">
      <c r="A37" s="33">
        <v>36</v>
      </c>
      <c r="B37" s="45" t="s">
        <v>129</v>
      </c>
      <c r="C37" s="43">
        <v>45275</v>
      </c>
      <c r="D37" s="34" t="s">
        <v>17</v>
      </c>
      <c r="E37" s="52" t="s">
        <v>90</v>
      </c>
      <c r="F37" s="35">
        <v>1748188</v>
      </c>
      <c r="G37" s="35">
        <v>139855</v>
      </c>
      <c r="H37" s="35">
        <f t="shared" si="2"/>
        <v>1888043</v>
      </c>
      <c r="I37" s="36"/>
    </row>
    <row r="38" spans="1:9" ht="39.75" customHeight="1" x14ac:dyDescent="0.2">
      <c r="A38" s="33">
        <v>37</v>
      </c>
      <c r="B38" s="45" t="s">
        <v>130</v>
      </c>
      <c r="C38" s="43">
        <v>45280</v>
      </c>
      <c r="D38" s="34" t="s">
        <v>13</v>
      </c>
      <c r="E38" s="52" t="s">
        <v>93</v>
      </c>
      <c r="F38" s="35">
        <v>1208280</v>
      </c>
      <c r="G38" s="35">
        <v>96661</v>
      </c>
      <c r="H38" s="35">
        <f t="shared" si="0"/>
        <v>1304941</v>
      </c>
      <c r="I38" s="36"/>
    </row>
    <row r="39" spans="1:9" ht="18.75" customHeight="1" x14ac:dyDescent="0.2">
      <c r="A39" s="37"/>
      <c r="B39" s="37"/>
      <c r="C39" s="39"/>
      <c r="D39" s="64" t="s">
        <v>28</v>
      </c>
      <c r="E39" s="65"/>
      <c r="F39" s="65"/>
      <c r="G39" s="66"/>
      <c r="H39" s="40">
        <f>SUM(H2:H38)</f>
        <v>17417837</v>
      </c>
      <c r="I39" s="38"/>
    </row>
    <row r="40" spans="1:9" ht="18.75" customHeight="1" x14ac:dyDescent="0.2">
      <c r="H40" s="32"/>
    </row>
    <row r="41" spans="1:9" ht="18.75" customHeight="1" x14ac:dyDescent="0.2">
      <c r="H41" s="32"/>
    </row>
    <row r="43" spans="1:9" ht="18.75" customHeight="1" x14ac:dyDescent="0.2">
      <c r="F43" s="44"/>
      <c r="G43" s="44"/>
    </row>
  </sheetData>
  <mergeCells count="1">
    <mergeCell ref="D39:G39"/>
  </mergeCells>
  <conditionalFormatting sqref="B1:B1048576">
    <cfRule type="duplicateValues" dxfId="1" priority="3"/>
  </conditionalFormatting>
  <conditionalFormatting sqref="B2:B38">
    <cfRule type="duplicateValues" dxfId="0" priority="3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2024-01-11T07:48:45Z</dcterms:modified>
</cp:coreProperties>
</file>