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LOTTE\CÔNG NỢ\2023\"/>
    </mc:Choice>
  </mc:AlternateContent>
  <bookViews>
    <workbookView xWindow="-120" yWindow="-120" windowWidth="24240" windowHeight="13140"/>
  </bookViews>
  <sheets>
    <sheet name="Tổng " sheetId="16" r:id="rId1"/>
    <sheet name="Chi Tiết" sheetId="20" r:id="rId2"/>
    <sheet name="Hàng trả" sheetId="22" r:id="rId3"/>
    <sheet name="Hỗ trợ" sheetId="23" r:id="rId4"/>
  </sheets>
  <definedNames>
    <definedName name="_xlnm._FilterDatabase" localSheetId="1" hidden="1">'Chi Tiết'!$A$1:$H$46</definedName>
    <definedName name="_xlnm._FilterDatabase" localSheetId="2" hidden="1">'Hàng trả'!#REF!</definedName>
    <definedName name="_xlnm._FilterDatabase" localSheetId="3" hidden="1">'Hỗ trợ'!$A$1:$I$36</definedName>
    <definedName name="_xlnm.Print_Area" localSheetId="1">'Chi Tiết'!$A$1:$H$46</definedName>
    <definedName name="_xlnm.Print_Titles" localSheetId="1">'Chi Tiết'!$1:$1</definedName>
  </definedNames>
  <calcPr calcId="162913"/>
</workbook>
</file>

<file path=xl/calcChain.xml><?xml version="1.0" encoding="utf-8"?>
<calcChain xmlns="http://schemas.openxmlformats.org/spreadsheetml/2006/main">
  <c r="G41" i="20" l="1"/>
  <c r="G42" i="20"/>
  <c r="G43" i="20"/>
  <c r="G44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H15" i="23" l="1"/>
  <c r="H16" i="23"/>
  <c r="H17" i="23"/>
  <c r="H18" i="23"/>
  <c r="H19" i="23"/>
  <c r="F48" i="20"/>
  <c r="E48" i="20"/>
  <c r="G4" i="22"/>
  <c r="G3" i="20" l="1"/>
  <c r="G4" i="20"/>
  <c r="G5" i="20"/>
  <c r="G6" i="20"/>
  <c r="G7" i="20"/>
  <c r="G8" i="20"/>
  <c r="G9" i="20"/>
  <c r="G10" i="20"/>
  <c r="G11" i="20"/>
  <c r="G12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5" i="20"/>
  <c r="G2" i="20"/>
  <c r="H3" i="23"/>
  <c r="H4" i="23"/>
  <c r="H5" i="23"/>
  <c r="H6" i="23"/>
  <c r="H7" i="23"/>
  <c r="H8" i="23"/>
  <c r="H9" i="23"/>
  <c r="H10" i="23"/>
  <c r="H11" i="23"/>
  <c r="H12" i="23"/>
  <c r="H13" i="23"/>
  <c r="H14" i="23"/>
  <c r="H20" i="23"/>
  <c r="H21" i="23"/>
  <c r="H22" i="23"/>
  <c r="H23" i="23"/>
  <c r="H24" i="23"/>
  <c r="H25" i="23"/>
  <c r="H26" i="23"/>
  <c r="H27" i="23"/>
  <c r="H28" i="23"/>
  <c r="H29" i="23"/>
  <c r="H30" i="23"/>
  <c r="H31" i="23"/>
  <c r="H32" i="23"/>
  <c r="H33" i="23"/>
  <c r="H34" i="23"/>
  <c r="H35" i="23"/>
  <c r="H2" i="23"/>
  <c r="G3" i="22"/>
  <c r="G2" i="22"/>
  <c r="G5" i="22" s="1"/>
  <c r="H36" i="23" l="1"/>
  <c r="G46" i="20" l="1"/>
  <c r="F12" i="16" l="1"/>
  <c r="G15" i="16"/>
  <c r="E9" i="16"/>
  <c r="D6" i="16" l="1"/>
  <c r="C6" i="16" l="1"/>
  <c r="G16" i="16" s="1"/>
</calcChain>
</file>

<file path=xl/sharedStrings.xml><?xml version="1.0" encoding="utf-8"?>
<sst xmlns="http://schemas.openxmlformats.org/spreadsheetml/2006/main" count="242" uniqueCount="125">
  <si>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</si>
  <si>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</si>
  <si>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</si>
  <si>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</si>
  <si>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</si>
  <si>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</si>
  <si>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</si>
  <si>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</si>
  <si>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</si>
  <si>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</si>
  <si>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Dư nợ phải thu LOTTE</t>
  </si>
  <si>
    <t>Ngày hóa đơn</t>
  </si>
  <si>
    <t>Số hóa đơn</t>
  </si>
  <si>
    <t>CÔNG TY CỔ PHẦN TRUNG TÂM THƯƠNG MẠI LOTTE VIỆT NAM</t>
  </si>
  <si>
    <t>CÔNG TY CỔ PHẦN TRUNG TÂM THƯƠNG MẠI LOTTE VIỆT NAM - CHI NHÁNH BÌNH THUẬN</t>
  </si>
  <si>
    <t>CÔNG TY CỔ PHẦN TRUNG TÂM THƯƠNG MẠI LOTTE VIỆT NAM - CHI NHÁNH BÌNH DƯƠNG</t>
  </si>
  <si>
    <t>CÔNG TY CỔ PHẦN TRUNG TÂM THƯƠNG MẠI LOTTE VIỆT NAM - CHI NHÁNH ĐỐNG ĐA</t>
  </si>
  <si>
    <t>CÔNG TY CỔ PHẦN TRUNG TÂM THƯƠNG MẠI LOTTE VIỆT NAM - CHI NHÁNH BÀ RỊA VŨNG TÀU</t>
  </si>
  <si>
    <t>CÔNG TY CỔ PHẦN TRUNG TÂM THƯƠNG MẠI LOTTE VIỆT NAM - CHI NHÁNH CẦN THƠ</t>
  </si>
  <si>
    <t>CÔNG TY CỔ PHẦN TRUNG TÂM THƯƠNG MẠI LOTTE VIỆT NAM - CHI NHÁNH BA ĐÌNH</t>
  </si>
  <si>
    <t>CÔNG TY CỔ PHẦN TRUNG TÂM THƯƠNG MẠI LOTTE VIỆT NAM - CHI NHÁNH GÒ VẤP</t>
  </si>
  <si>
    <t>CÔNG TY CỔ PHẦN TRUNG TÂM THƯƠNG MẠI LOTTE VIỆT NAM - CHI NHÁNH NHA TRANG</t>
  </si>
  <si>
    <t>CÔNG TY CỔ PHẦN TRUNG TÂM THƯƠNG MẠI LOTTE VIỆT NAM - CHI NHÁNH VINH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</si>
  <si>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</si>
  <si>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</si>
  <si>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</si>
  <si>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</si>
  <si>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</si>
  <si>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</si>
  <si>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các khoản giảm trừ</t>
  </si>
  <si>
    <t>Số tiền khách đã thanh toán</t>
  </si>
  <si>
    <t>Hàng trả</t>
  </si>
  <si>
    <t>CÔNG TY CỔ PHẦN TRUNG TÂM THƯƠNG MẠI LOTTE VIỆT NAM - CHI NHÁNH ZETTAPLEX</t>
  </si>
  <si>
    <t>Số tiền chưa thuế</t>
  </si>
  <si>
    <t>THEO DÕI CÔNG NỢ / CTY LOTTE - 31/10/2023</t>
  </si>
  <si>
    <t>Bảng kê hóa đơn tháng 10.2023</t>
  </si>
  <si>
    <t>00062261</t>
  </si>
  <si>
    <t>00062686</t>
  </si>
  <si>
    <t>00063681</t>
  </si>
  <si>
    <t>00010509</t>
  </si>
  <si>
    <t>00006136</t>
  </si>
  <si>
    <t>00009121</t>
  </si>
  <si>
    <t>00006369</t>
  </si>
  <si>
    <t>00007668</t>
  </si>
  <si>
    <t>00060847</t>
  </si>
  <si>
    <t>00060848</t>
  </si>
  <si>
    <t>00060849</t>
  </si>
  <si>
    <t>00060850</t>
  </si>
  <si>
    <t>00060851</t>
  </si>
  <si>
    <t>00060852</t>
  </si>
  <si>
    <t>00060853</t>
  </si>
  <si>
    <t>00060854</t>
  </si>
  <si>
    <t>00060855</t>
  </si>
  <si>
    <t>00060856</t>
  </si>
  <si>
    <t>00060857</t>
  </si>
  <si>
    <t>00007628</t>
  </si>
  <si>
    <t>00004737</t>
  </si>
  <si>
    <t>00007848</t>
  </si>
  <si>
    <t>00008060</t>
  </si>
  <si>
    <t>00005039</t>
  </si>
  <si>
    <t>00006451</t>
  </si>
  <si>
    <t>00006452</t>
  </si>
  <si>
    <t>00010887</t>
  </si>
  <si>
    <t>00009418</t>
  </si>
  <si>
    <t>00007007</t>
  </si>
  <si>
    <t>00007053</t>
  </si>
  <si>
    <t>00007054</t>
  </si>
  <si>
    <t>00007431</t>
  </si>
  <si>
    <t>00007292</t>
  </si>
  <si>
    <t>00007720</t>
  </si>
  <si>
    <t>00000806</t>
  </si>
  <si>
    <t>00001317</t>
  </si>
  <si>
    <t>00005667</t>
  </si>
  <si>
    <t>PHÍ HOẠT ĐỘNG DÙNG THỬ SẢN PHẨM  THÁNG 9.2023</t>
  </si>
  <si>
    <t>PHÍ HOẠT ĐỘNG DÙNG THỬ SẢN PHẨM</t>
  </si>
  <si>
    <t xml:space="preserve">PHÍ DỊCH VỤ BÁN HÀNG THÁNG 9.2023 </t>
  </si>
  <si>
    <t>PHI DICH VU BAN HANG THANG 9.2023</t>
  </si>
  <si>
    <t>Chiết khấu cơ bản tháng 09/2023 - 6%</t>
  </si>
  <si>
    <t>PHÍ HỖ TRỢ KHAI TRƯƠNG 2023</t>
  </si>
  <si>
    <t>Phí vận chuyển hàng lạnh tháng 9.2023  theo hóa đơn số 5667</t>
  </si>
  <si>
    <t>00059291</t>
  </si>
  <si>
    <t>00059292</t>
  </si>
  <si>
    <t>00059296</t>
  </si>
  <si>
    <t>00059297</t>
  </si>
  <si>
    <t>00059298</t>
  </si>
  <si>
    <t>00059299</t>
  </si>
  <si>
    <t>00059411</t>
  </si>
  <si>
    <t>00059445</t>
  </si>
  <si>
    <t>00059467</t>
  </si>
  <si>
    <t>00059478</t>
  </si>
  <si>
    <t>00060583</t>
  </si>
  <si>
    <t>00060602</t>
  </si>
  <si>
    <t>00060610</t>
  </si>
  <si>
    <t>00060865</t>
  </si>
  <si>
    <t>00060898</t>
  </si>
  <si>
    <t>00060919</t>
  </si>
  <si>
    <t>00060920</t>
  </si>
  <si>
    <t>00060921</t>
  </si>
  <si>
    <t>00061063</t>
  </si>
  <si>
    <t>00061081</t>
  </si>
  <si>
    <t>00061082</t>
  </si>
  <si>
    <t>00061612</t>
  </si>
  <si>
    <t>00061627</t>
  </si>
  <si>
    <t>00061888</t>
  </si>
  <si>
    <t>00062095</t>
  </si>
  <si>
    <t>00062162</t>
  </si>
  <si>
    <t>00062163</t>
  </si>
  <si>
    <t>00062375</t>
  </si>
  <si>
    <t>00063092</t>
  </si>
  <si>
    <t>00063112</t>
  </si>
  <si>
    <t>00063409</t>
  </si>
  <si>
    <t>00063525</t>
  </si>
  <si>
    <t>00063644</t>
  </si>
  <si>
    <t>00063650</t>
  </si>
  <si>
    <t>00063702</t>
  </si>
  <si>
    <t>00063703</t>
  </si>
  <si>
    <t>00063720</t>
  </si>
  <si>
    <t>00063721</t>
  </si>
  <si>
    <t>00063722</t>
  </si>
  <si>
    <t>00063825</t>
  </si>
  <si>
    <t>00063899</t>
  </si>
  <si>
    <t>00064650</t>
  </si>
  <si>
    <t>00064661</t>
  </si>
  <si>
    <t>00065155</t>
  </si>
  <si>
    <t>Thanh toán tháng 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</si>
</sst>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7" fontId="12" fillId="0" borderId="1" xfId="0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5" fontId="11" fillId="0" borderId="1" xfId="1" applyNumberFormat="1" applyFont="1" applyBorder="1"/>
    <xf numFmtId="166" fontId="11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vertical="center"/>
    </xf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37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2" fillId="0" borderId="0" xfId="1" applyNumberFormat="1" applyFont="1" applyAlignment="1">
      <alignment horizontal="left"/>
    </xf>
    <xf numFmtId="165" fontId="12" fillId="0" borderId="5" xfId="1" applyNumberFormat="1" applyFont="1" applyBorder="1" applyAlignment="1">
      <alignment vertical="center" wrapText="1"/>
    </xf>
    <xf numFmtId="165" fontId="2" fillId="0" borderId="0" xfId="0" applyNumberFormat="1" applyFont="1" applyAlignment="1">
      <alignment horizontal="center" vertical="center"/>
    </xf>
    <xf numFmtId="0" fontId="10" fillId="4" borderId="5" xfId="0" applyNumberFormat="1" applyFont="1" applyFill="1" applyBorder="1" applyAlignment="1" applyProtection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37" fontId="12" fillId="0" borderId="5" xfId="0" applyNumberFormat="1" applyFont="1" applyBorder="1" applyAlignment="1">
      <alignment horizontal="right" vertical="center" wrapText="1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C4" sqref="C4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5.5703125" customWidth="1"/>
    <col min="6" max="6" width="14" customWidth="1"/>
    <col min="7" max="7" width="18.85546875" customWidth="1"/>
    <col min="8" max="8" width="12.28515625" customWidth="1"/>
    <col min="9" max="9" width="13.140625" customWidth="1"/>
    <col min="10" max="10" width="15.28515625" bestFit="1" customWidth="1"/>
    <col min="11" max="11" width="14.28515625" bestFit="1" customWidth="1"/>
  </cols>
  <sheetData>
    <row r="1" spans="1:11" ht="19.5" x14ac:dyDescent="0.3">
      <c r="A1" s="55" t="s">
        <v>34</v>
      </c>
      <c r="B1" s="55"/>
      <c r="C1" s="55"/>
      <c r="D1" s="55"/>
      <c r="E1" s="55"/>
      <c r="F1" s="55"/>
      <c r="G1" s="55"/>
    </row>
    <row r="2" spans="1:11" ht="31.5" x14ac:dyDescent="0.25">
      <c r="A2" s="13" t="s">
        <v>1</v>
      </c>
      <c r="B2" s="14" t="s">
        <v>2</v>
      </c>
      <c r="C2" s="23" t="s">
        <v>3</v>
      </c>
      <c r="D2" s="23" t="s">
        <v>0</v>
      </c>
      <c r="E2" s="14" t="s">
        <v>4</v>
      </c>
      <c r="F2" s="14" t="s">
        <v>5</v>
      </c>
      <c r="G2" s="14" t="s">
        <v>30</v>
      </c>
      <c r="H2" s="7"/>
      <c r="I2" s="7"/>
    </row>
    <row r="3" spans="1:11" ht="15.75" x14ac:dyDescent="0.25">
      <c r="A3" s="26"/>
      <c r="B3" s="27" t="s">
        <v>9</v>
      </c>
      <c r="C3" s="61">
        <v>155003342</v>
      </c>
      <c r="D3" s="62"/>
      <c r="E3" s="27"/>
      <c r="F3" s="27"/>
      <c r="G3" s="27"/>
      <c r="H3" s="7"/>
      <c r="I3" s="50"/>
      <c r="J3" s="47"/>
      <c r="K3" s="47"/>
    </row>
    <row r="4" spans="1:11" ht="15.75" x14ac:dyDescent="0.25">
      <c r="A4" s="12"/>
      <c r="B4" s="8" t="s">
        <v>35</v>
      </c>
      <c r="C4" s="9">
        <v>97034374</v>
      </c>
      <c r="D4" s="9">
        <v>7762748</v>
      </c>
      <c r="E4" s="9"/>
      <c r="F4" s="10"/>
      <c r="G4" s="10"/>
      <c r="H4" s="47"/>
      <c r="I4" s="7"/>
    </row>
    <row r="5" spans="1:11" ht="15.75" x14ac:dyDescent="0.25">
      <c r="A5" s="22"/>
      <c r="B5" s="21"/>
      <c r="C5" s="9"/>
      <c r="D5" s="9"/>
      <c r="E5" s="9"/>
      <c r="F5" s="10"/>
      <c r="G5" s="11"/>
    </row>
    <row r="6" spans="1:11" ht="15.75" x14ac:dyDescent="0.25">
      <c r="A6" s="56" t="s">
        <v>6</v>
      </c>
      <c r="B6" s="57"/>
      <c r="C6" s="15">
        <f>SUM(C4:C4)</f>
        <v>97034374</v>
      </c>
      <c r="D6" s="15">
        <f>SUM(D4:D4)</f>
        <v>7762748</v>
      </c>
      <c r="E6" s="15"/>
      <c r="F6" s="17"/>
      <c r="G6" s="15"/>
    </row>
    <row r="7" spans="1:11" ht="15.75" x14ac:dyDescent="0.25">
      <c r="A7" s="12"/>
      <c r="B7" s="21" t="s">
        <v>31</v>
      </c>
      <c r="C7" s="9"/>
      <c r="D7" s="9"/>
      <c r="E7" s="9">
        <v>1293888</v>
      </c>
      <c r="F7" s="10"/>
      <c r="G7" s="11"/>
    </row>
    <row r="8" spans="1:11" ht="15.75" x14ac:dyDescent="0.25">
      <c r="A8" s="12"/>
      <c r="B8" s="21"/>
      <c r="C8" s="9"/>
      <c r="D8" s="9"/>
      <c r="E8" s="9"/>
      <c r="F8" s="10"/>
      <c r="G8" s="11"/>
    </row>
    <row r="9" spans="1:11" ht="15.75" x14ac:dyDescent="0.25">
      <c r="A9" s="56" t="s">
        <v>7</v>
      </c>
      <c r="B9" s="57"/>
      <c r="C9" s="15"/>
      <c r="D9" s="15"/>
      <c r="E9" s="15">
        <f>SUM(E7:E8)</f>
        <v>1293888</v>
      </c>
      <c r="F9" s="17"/>
      <c r="G9" s="18"/>
      <c r="I9" s="47"/>
    </row>
    <row r="10" spans="1:11" ht="15.75" x14ac:dyDescent="0.25">
      <c r="A10" s="12"/>
      <c r="B10" s="21" t="s">
        <v>5</v>
      </c>
      <c r="C10" s="9"/>
      <c r="D10" s="9"/>
      <c r="E10" s="9"/>
      <c r="F10" s="10">
        <v>11233408</v>
      </c>
      <c r="G10" s="11"/>
    </row>
    <row r="11" spans="1:11" ht="15.75" x14ac:dyDescent="0.25">
      <c r="A11" s="12"/>
      <c r="B11" s="21"/>
      <c r="C11" s="9"/>
      <c r="D11" s="9"/>
      <c r="E11" s="9"/>
      <c r="F11" s="10"/>
      <c r="G11" s="11"/>
    </row>
    <row r="12" spans="1:11" ht="15.75" x14ac:dyDescent="0.25">
      <c r="A12" s="56" t="s">
        <v>29</v>
      </c>
      <c r="B12" s="57"/>
      <c r="C12" s="15"/>
      <c r="D12" s="15"/>
      <c r="E12" s="15"/>
      <c r="F12" s="15">
        <f>SUM(F10:F11)</f>
        <v>11233408</v>
      </c>
      <c r="G12" s="18"/>
    </row>
    <row r="13" spans="1:11" ht="15.75" x14ac:dyDescent="0.25">
      <c r="A13" s="12"/>
      <c r="B13" s="21" t="s">
        <v>124</v>
      </c>
      <c r="C13" s="9"/>
      <c r="D13" s="9"/>
      <c r="E13" s="9"/>
      <c r="F13" s="10"/>
      <c r="G13" s="10">
        <v>102304443</v>
      </c>
      <c r="H13" s="47"/>
    </row>
    <row r="14" spans="1:11" ht="15.75" x14ac:dyDescent="0.25">
      <c r="A14" s="12"/>
      <c r="B14" s="8"/>
      <c r="C14" s="9"/>
      <c r="D14" s="9"/>
      <c r="E14" s="9"/>
      <c r="F14" s="10"/>
      <c r="G14" s="10"/>
    </row>
    <row r="15" spans="1:11" ht="15.75" x14ac:dyDescent="0.25">
      <c r="A15" s="56" t="s">
        <v>8</v>
      </c>
      <c r="B15" s="57"/>
      <c r="C15" s="19"/>
      <c r="D15" s="19"/>
      <c r="E15" s="16"/>
      <c r="F15" s="18"/>
      <c r="G15" s="20">
        <f>SUM(G13:G14)</f>
        <v>102304443</v>
      </c>
      <c r="I15" s="46"/>
      <c r="J15" s="47"/>
    </row>
    <row r="16" spans="1:11" ht="21.75" customHeight="1" x14ac:dyDescent="0.3">
      <c r="A16" s="58" t="s">
        <v>10</v>
      </c>
      <c r="B16" s="59"/>
      <c r="C16" s="59"/>
      <c r="D16" s="59"/>
      <c r="E16" s="59"/>
      <c r="F16" s="60"/>
      <c r="G16" s="28">
        <f>C3+C6+D6-E9-F12-G15</f>
        <v>144968725</v>
      </c>
      <c r="I16" s="46"/>
      <c r="J16" s="46"/>
    </row>
    <row r="17" spans="1:10" ht="15.75" x14ac:dyDescent="0.25">
      <c r="A17" s="2"/>
      <c r="B17" s="5"/>
      <c r="C17" s="24"/>
      <c r="D17" s="24"/>
      <c r="E17" s="3"/>
      <c r="I17" s="47"/>
      <c r="J17" s="47"/>
    </row>
    <row r="18" spans="1:10" ht="15.75" x14ac:dyDescent="0.25">
      <c r="A18" s="2"/>
      <c r="B18" s="5"/>
      <c r="C18" s="24"/>
      <c r="D18" s="24"/>
      <c r="E18" s="3"/>
      <c r="I18" s="46"/>
    </row>
    <row r="19" spans="1:10" ht="15.75" x14ac:dyDescent="0.25">
      <c r="A19" s="2"/>
      <c r="B19" s="5"/>
      <c r="C19" s="24"/>
      <c r="D19" s="24"/>
      <c r="E19" s="3"/>
      <c r="F19" s="1"/>
      <c r="I19" s="47"/>
    </row>
    <row r="20" spans="1:10" ht="15.75" x14ac:dyDescent="0.25">
      <c r="A20" s="6"/>
      <c r="C20" s="25"/>
      <c r="D20" s="25"/>
      <c r="E20" s="4"/>
      <c r="F20" s="1"/>
      <c r="H20" s="46"/>
    </row>
    <row r="21" spans="1:10" ht="15.75" x14ac:dyDescent="0.25">
      <c r="F21" s="1"/>
      <c r="G21" s="48"/>
      <c r="H21" s="46"/>
    </row>
    <row r="22" spans="1:10" x14ac:dyDescent="0.25">
      <c r="G22" s="47"/>
      <c r="H22" s="46"/>
    </row>
    <row r="23" spans="1:10" x14ac:dyDescent="0.25">
      <c r="H23" s="46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workbookViewId="0">
      <pane ySplit="1" topLeftCell="A42" activePane="bottomLeft" state="frozen"/>
      <selection pane="bottomLeft" activeCell="E48" sqref="E48:F48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39.42578125" style="32" customWidth="1"/>
    <col min="5" max="6" width="18.5703125" style="32" customWidth="1"/>
    <col min="7" max="7" width="18.5703125" style="42" customWidth="1"/>
    <col min="8" max="8" width="15.28515625" style="42" customWidth="1"/>
    <col min="9" max="9" width="9.140625" style="32"/>
    <col min="10" max="10" width="13.140625" style="32" bestFit="1" customWidth="1"/>
    <col min="11" max="11" width="29.42578125" style="32" bestFit="1" customWidth="1"/>
    <col min="12" max="12" width="17.5703125" style="32" bestFit="1" customWidth="1"/>
    <col min="13" max="16384" width="9.140625" style="32"/>
  </cols>
  <sheetData>
    <row r="1" spans="1:12" ht="27.75" customHeight="1" x14ac:dyDescent="0.2">
      <c r="A1" s="29" t="s">
        <v>23</v>
      </c>
      <c r="B1" s="29" t="s">
        <v>12</v>
      </c>
      <c r="C1" s="30" t="s">
        <v>11</v>
      </c>
      <c r="D1" s="29" t="s">
        <v>24</v>
      </c>
      <c r="E1" s="29" t="s">
        <v>25</v>
      </c>
      <c r="F1" s="29" t="s">
        <v>0</v>
      </c>
      <c r="G1" s="29" t="s">
        <v>26</v>
      </c>
      <c r="H1" s="31" t="s">
        <v>27</v>
      </c>
    </row>
    <row r="2" spans="1:12" ht="39.75" customHeight="1" x14ac:dyDescent="0.2">
      <c r="A2" s="33">
        <v>1</v>
      </c>
      <c r="B2" s="45" t="s">
        <v>80</v>
      </c>
      <c r="C2" s="43">
        <v>45201</v>
      </c>
      <c r="D2" s="34" t="s">
        <v>32</v>
      </c>
      <c r="E2" s="35">
        <v>3119142</v>
      </c>
      <c r="F2" s="35">
        <v>249531</v>
      </c>
      <c r="G2" s="35">
        <f>+E2+F2</f>
        <v>3368673</v>
      </c>
      <c r="H2" s="36"/>
    </row>
    <row r="3" spans="1:12" ht="39.75" customHeight="1" x14ac:dyDescent="0.2">
      <c r="A3" s="33">
        <v>2</v>
      </c>
      <c r="B3" s="45" t="s">
        <v>81</v>
      </c>
      <c r="C3" s="43">
        <v>45201</v>
      </c>
      <c r="D3" s="34" t="s">
        <v>16</v>
      </c>
      <c r="E3" s="35">
        <v>1190660</v>
      </c>
      <c r="F3" s="35">
        <v>95253</v>
      </c>
      <c r="G3" s="35">
        <f t="shared" ref="G3:G45" si="0">+E3+F3</f>
        <v>1285913</v>
      </c>
      <c r="H3" s="36"/>
    </row>
    <row r="4" spans="1:12" ht="39.75" customHeight="1" x14ac:dyDescent="0.2">
      <c r="A4" s="33">
        <v>3</v>
      </c>
      <c r="B4" s="34" t="s">
        <v>82</v>
      </c>
      <c r="C4" s="43">
        <v>45201</v>
      </c>
      <c r="D4" s="34" t="s">
        <v>14</v>
      </c>
      <c r="E4" s="35">
        <v>666348</v>
      </c>
      <c r="F4" s="35">
        <v>53308</v>
      </c>
      <c r="G4" s="35">
        <f t="shared" si="0"/>
        <v>719656</v>
      </c>
      <c r="H4" s="36"/>
    </row>
    <row r="5" spans="1:12" ht="39.75" customHeight="1" x14ac:dyDescent="0.2">
      <c r="A5" s="33">
        <v>4</v>
      </c>
      <c r="B5" s="34" t="s">
        <v>83</v>
      </c>
      <c r="C5" s="43">
        <v>45201</v>
      </c>
      <c r="D5" s="34" t="s">
        <v>18</v>
      </c>
      <c r="E5" s="35">
        <v>1484081</v>
      </c>
      <c r="F5" s="35">
        <v>118726</v>
      </c>
      <c r="G5" s="35">
        <f t="shared" si="0"/>
        <v>1602807</v>
      </c>
      <c r="H5" s="36"/>
    </row>
    <row r="6" spans="1:12" ht="39.75" customHeight="1" x14ac:dyDescent="0.2">
      <c r="A6" s="33">
        <v>5</v>
      </c>
      <c r="B6" s="34" t="s">
        <v>84</v>
      </c>
      <c r="C6" s="43">
        <v>45201</v>
      </c>
      <c r="D6" s="34" t="s">
        <v>21</v>
      </c>
      <c r="E6" s="35">
        <v>2381320</v>
      </c>
      <c r="F6" s="35">
        <v>190506</v>
      </c>
      <c r="G6" s="35">
        <f t="shared" si="0"/>
        <v>2571826</v>
      </c>
      <c r="H6" s="36"/>
    </row>
    <row r="7" spans="1:12" ht="39.75" customHeight="1" x14ac:dyDescent="0.2">
      <c r="A7" s="33">
        <v>6</v>
      </c>
      <c r="B7" s="34" t="s">
        <v>85</v>
      </c>
      <c r="C7" s="43">
        <v>45201</v>
      </c>
      <c r="D7" s="34" t="s">
        <v>22</v>
      </c>
      <c r="E7" s="35">
        <v>3411820</v>
      </c>
      <c r="F7" s="35">
        <v>272946</v>
      </c>
      <c r="G7" s="35">
        <f t="shared" si="0"/>
        <v>3684766</v>
      </c>
      <c r="H7" s="36"/>
    </row>
    <row r="8" spans="1:12" ht="39.75" customHeight="1" x14ac:dyDescent="0.2">
      <c r="A8" s="33">
        <v>7</v>
      </c>
      <c r="B8" s="34" t="s">
        <v>86</v>
      </c>
      <c r="C8" s="43">
        <v>45203</v>
      </c>
      <c r="D8" s="34" t="s">
        <v>20</v>
      </c>
      <c r="E8" s="35">
        <v>2019819</v>
      </c>
      <c r="F8" s="35">
        <v>161586</v>
      </c>
      <c r="G8" s="35">
        <f t="shared" si="0"/>
        <v>2181405</v>
      </c>
      <c r="H8" s="36"/>
    </row>
    <row r="9" spans="1:12" ht="39.75" customHeight="1" x14ac:dyDescent="0.2">
      <c r="A9" s="33">
        <v>8</v>
      </c>
      <c r="B9" s="34" t="s">
        <v>87</v>
      </c>
      <c r="C9" s="43">
        <v>45203</v>
      </c>
      <c r="D9" s="34" t="s">
        <v>15</v>
      </c>
      <c r="E9" s="35">
        <v>916945</v>
      </c>
      <c r="F9" s="35">
        <v>73356</v>
      </c>
      <c r="G9" s="35">
        <f t="shared" si="0"/>
        <v>990301</v>
      </c>
      <c r="H9" s="36"/>
    </row>
    <row r="10" spans="1:12" ht="39.75" customHeight="1" x14ac:dyDescent="0.2">
      <c r="A10" s="33">
        <v>9</v>
      </c>
      <c r="B10" s="34" t="s">
        <v>88</v>
      </c>
      <c r="C10" s="43">
        <v>45203</v>
      </c>
      <c r="D10" s="34" t="s">
        <v>17</v>
      </c>
      <c r="E10" s="35">
        <v>1131355</v>
      </c>
      <c r="F10" s="35">
        <v>90508</v>
      </c>
      <c r="G10" s="35">
        <f t="shared" si="0"/>
        <v>1221863</v>
      </c>
      <c r="H10" s="36"/>
    </row>
    <row r="11" spans="1:12" ht="39.75" customHeight="1" x14ac:dyDescent="0.25">
      <c r="A11" s="33">
        <v>10</v>
      </c>
      <c r="B11" s="34" t="s">
        <v>89</v>
      </c>
      <c r="C11" s="43">
        <v>45204</v>
      </c>
      <c r="D11" s="34" t="s">
        <v>32</v>
      </c>
      <c r="E11" s="35">
        <v>1309220</v>
      </c>
      <c r="F11" s="35">
        <v>104738</v>
      </c>
      <c r="G11" s="35">
        <f t="shared" si="0"/>
        <v>1413958</v>
      </c>
      <c r="H11" s="36"/>
      <c r="J11"/>
      <c r="K11"/>
      <c r="L11"/>
    </row>
    <row r="12" spans="1:12" ht="39.75" customHeight="1" x14ac:dyDescent="0.25">
      <c r="A12" s="33">
        <v>11</v>
      </c>
      <c r="B12" s="34" t="s">
        <v>90</v>
      </c>
      <c r="C12" s="43">
        <v>45204</v>
      </c>
      <c r="D12" s="34" t="s">
        <v>19</v>
      </c>
      <c r="E12" s="35">
        <v>1665870</v>
      </c>
      <c r="F12" s="35">
        <v>133270</v>
      </c>
      <c r="G12" s="35">
        <f t="shared" si="0"/>
        <v>1799140</v>
      </c>
      <c r="H12" s="36"/>
      <c r="J12"/>
      <c r="K12"/>
      <c r="L12"/>
    </row>
    <row r="13" spans="1:12" ht="39.75" customHeight="1" x14ac:dyDescent="0.25">
      <c r="A13" s="33">
        <v>12</v>
      </c>
      <c r="B13" s="52" t="s">
        <v>91</v>
      </c>
      <c r="C13" s="53">
        <v>45205</v>
      </c>
      <c r="D13" s="52" t="s">
        <v>13</v>
      </c>
      <c r="E13" s="54">
        <v>2221160</v>
      </c>
      <c r="F13" s="54">
        <v>177693</v>
      </c>
      <c r="G13" s="35">
        <f t="shared" si="0"/>
        <v>2398853</v>
      </c>
      <c r="H13" s="49"/>
      <c r="J13"/>
      <c r="K13"/>
      <c r="L13"/>
    </row>
    <row r="14" spans="1:12" ht="39.75" customHeight="1" x14ac:dyDescent="0.25">
      <c r="A14" s="33">
        <v>13</v>
      </c>
      <c r="B14" s="52" t="s">
        <v>92</v>
      </c>
      <c r="C14" s="53">
        <v>45205</v>
      </c>
      <c r="D14" s="52" t="s">
        <v>20</v>
      </c>
      <c r="E14" s="54">
        <v>1150620</v>
      </c>
      <c r="F14" s="54">
        <v>92050</v>
      </c>
      <c r="G14" s="35">
        <f t="shared" si="0"/>
        <v>1242670</v>
      </c>
      <c r="H14" s="49"/>
      <c r="J14"/>
      <c r="K14"/>
      <c r="L14"/>
    </row>
    <row r="15" spans="1:12" ht="39.75" customHeight="1" x14ac:dyDescent="0.25">
      <c r="A15" s="33">
        <v>14</v>
      </c>
      <c r="B15" s="52" t="s">
        <v>93</v>
      </c>
      <c r="C15" s="53">
        <v>45208</v>
      </c>
      <c r="D15" s="52" t="s">
        <v>13</v>
      </c>
      <c r="E15" s="54">
        <v>3334760</v>
      </c>
      <c r="F15" s="54">
        <v>266781</v>
      </c>
      <c r="G15" s="35">
        <f t="shared" si="0"/>
        <v>3601541</v>
      </c>
      <c r="H15" s="49"/>
      <c r="J15"/>
      <c r="K15"/>
      <c r="L15"/>
    </row>
    <row r="16" spans="1:12" ht="39.75" customHeight="1" x14ac:dyDescent="0.25">
      <c r="A16" s="33">
        <v>15</v>
      </c>
      <c r="B16" s="52" t="s">
        <v>94</v>
      </c>
      <c r="C16" s="53">
        <v>45208</v>
      </c>
      <c r="D16" s="52" t="s">
        <v>32</v>
      </c>
      <c r="E16" s="54">
        <v>2737920</v>
      </c>
      <c r="F16" s="54">
        <v>219034</v>
      </c>
      <c r="G16" s="35">
        <f t="shared" si="0"/>
        <v>2956954</v>
      </c>
      <c r="H16" s="49"/>
      <c r="J16"/>
      <c r="K16"/>
      <c r="L16"/>
    </row>
    <row r="17" spans="1:12" ht="39.75" customHeight="1" x14ac:dyDescent="0.25">
      <c r="A17" s="33">
        <v>16</v>
      </c>
      <c r="B17" s="52" t="s">
        <v>95</v>
      </c>
      <c r="C17" s="53">
        <v>45208</v>
      </c>
      <c r="D17" s="52" t="s">
        <v>14</v>
      </c>
      <c r="E17" s="54">
        <v>777406</v>
      </c>
      <c r="F17" s="54">
        <v>62192</v>
      </c>
      <c r="G17" s="35">
        <f t="shared" si="0"/>
        <v>839598</v>
      </c>
      <c r="H17" s="49"/>
      <c r="J17"/>
      <c r="K17"/>
      <c r="L17"/>
    </row>
    <row r="18" spans="1:12" ht="39.75" customHeight="1" x14ac:dyDescent="0.25">
      <c r="A18" s="33">
        <v>17</v>
      </c>
      <c r="B18" s="52" t="s">
        <v>96</v>
      </c>
      <c r="C18" s="53">
        <v>45208</v>
      </c>
      <c r="D18" s="52" t="s">
        <v>18</v>
      </c>
      <c r="E18" s="54">
        <v>2856505</v>
      </c>
      <c r="F18" s="54">
        <v>228520</v>
      </c>
      <c r="G18" s="35">
        <f t="shared" si="0"/>
        <v>3085025</v>
      </c>
      <c r="H18" s="49"/>
      <c r="J18"/>
      <c r="K18"/>
      <c r="L18"/>
    </row>
    <row r="19" spans="1:12" ht="39.75" customHeight="1" x14ac:dyDescent="0.25">
      <c r="A19" s="33">
        <v>18</v>
      </c>
      <c r="B19" s="52" t="s">
        <v>97</v>
      </c>
      <c r="C19" s="53">
        <v>45208</v>
      </c>
      <c r="D19" s="52" t="s">
        <v>22</v>
      </c>
      <c r="E19" s="54">
        <v>3411820</v>
      </c>
      <c r="F19" s="54">
        <v>272946</v>
      </c>
      <c r="G19" s="35">
        <f t="shared" si="0"/>
        <v>3684766</v>
      </c>
      <c r="H19" s="49"/>
      <c r="J19"/>
      <c r="K19"/>
      <c r="L19"/>
    </row>
    <row r="20" spans="1:12" ht="39.75" customHeight="1" x14ac:dyDescent="0.25">
      <c r="A20" s="33">
        <v>19</v>
      </c>
      <c r="B20" s="52" t="s">
        <v>98</v>
      </c>
      <c r="C20" s="53">
        <v>45210</v>
      </c>
      <c r="D20" s="52" t="s">
        <v>32</v>
      </c>
      <c r="E20" s="54">
        <v>555290</v>
      </c>
      <c r="F20" s="54">
        <v>44423</v>
      </c>
      <c r="G20" s="35">
        <f t="shared" si="0"/>
        <v>599713</v>
      </c>
      <c r="H20" s="49"/>
      <c r="J20"/>
      <c r="K20"/>
      <c r="L20"/>
    </row>
    <row r="21" spans="1:12" ht="39.75" customHeight="1" x14ac:dyDescent="0.25">
      <c r="A21" s="33">
        <v>20</v>
      </c>
      <c r="B21" s="52" t="s">
        <v>99</v>
      </c>
      <c r="C21" s="53">
        <v>45210</v>
      </c>
      <c r="D21" s="52" t="s">
        <v>17</v>
      </c>
      <c r="E21" s="54">
        <v>5079200</v>
      </c>
      <c r="F21" s="54">
        <v>406336</v>
      </c>
      <c r="G21" s="35">
        <f t="shared" si="0"/>
        <v>5485536</v>
      </c>
      <c r="H21" s="49"/>
      <c r="J21"/>
      <c r="K21"/>
      <c r="L21"/>
    </row>
    <row r="22" spans="1:12" ht="39.75" customHeight="1" x14ac:dyDescent="0.25">
      <c r="A22" s="33">
        <v>21</v>
      </c>
      <c r="B22" s="52" t="s">
        <v>100</v>
      </c>
      <c r="C22" s="53">
        <v>45210</v>
      </c>
      <c r="D22" s="52" t="s">
        <v>14</v>
      </c>
      <c r="E22" s="54">
        <v>980257</v>
      </c>
      <c r="F22" s="54">
        <v>78421</v>
      </c>
      <c r="G22" s="35">
        <f t="shared" si="0"/>
        <v>1058678</v>
      </c>
      <c r="H22" s="49"/>
      <c r="J22"/>
      <c r="K22"/>
      <c r="L22"/>
    </row>
    <row r="23" spans="1:12" ht="39.75" customHeight="1" x14ac:dyDescent="0.25">
      <c r="A23" s="33">
        <v>22</v>
      </c>
      <c r="B23" s="52" t="s">
        <v>101</v>
      </c>
      <c r="C23" s="53">
        <v>45211</v>
      </c>
      <c r="D23" s="52" t="s">
        <v>15</v>
      </c>
      <c r="E23" s="54">
        <v>1131355</v>
      </c>
      <c r="F23" s="54">
        <v>90508</v>
      </c>
      <c r="G23" s="35">
        <f t="shared" si="0"/>
        <v>1221863</v>
      </c>
      <c r="H23" s="49"/>
      <c r="J23"/>
      <c r="K23"/>
      <c r="L23"/>
    </row>
    <row r="24" spans="1:12" ht="39.75" customHeight="1" x14ac:dyDescent="0.25">
      <c r="A24" s="33">
        <v>23</v>
      </c>
      <c r="B24" s="52" t="s">
        <v>102</v>
      </c>
      <c r="C24" s="53">
        <v>45211</v>
      </c>
      <c r="D24" s="52" t="s">
        <v>20</v>
      </c>
      <c r="E24" s="54">
        <v>1646605</v>
      </c>
      <c r="F24" s="54">
        <v>131728</v>
      </c>
      <c r="G24" s="35">
        <f t="shared" si="0"/>
        <v>1778333</v>
      </c>
      <c r="H24" s="49"/>
      <c r="J24"/>
      <c r="K24"/>
      <c r="L24"/>
    </row>
    <row r="25" spans="1:12" ht="39.75" customHeight="1" x14ac:dyDescent="0.25">
      <c r="A25" s="33">
        <v>24</v>
      </c>
      <c r="B25" s="52" t="s">
        <v>103</v>
      </c>
      <c r="C25" s="53">
        <v>45211</v>
      </c>
      <c r="D25" s="52" t="s">
        <v>19</v>
      </c>
      <c r="E25" s="54">
        <v>2301240</v>
      </c>
      <c r="F25" s="54">
        <v>184099</v>
      </c>
      <c r="G25" s="35">
        <f t="shared" si="0"/>
        <v>2485339</v>
      </c>
      <c r="H25" s="49"/>
      <c r="J25"/>
      <c r="K25"/>
      <c r="L25"/>
    </row>
    <row r="26" spans="1:12" ht="39.75" customHeight="1" x14ac:dyDescent="0.25">
      <c r="A26" s="33">
        <v>25</v>
      </c>
      <c r="B26" s="52" t="s">
        <v>104</v>
      </c>
      <c r="C26" s="53">
        <v>45215</v>
      </c>
      <c r="D26" s="52" t="s">
        <v>13</v>
      </c>
      <c r="E26" s="54">
        <v>5257090</v>
      </c>
      <c r="F26" s="54">
        <v>420567</v>
      </c>
      <c r="G26" s="35">
        <f t="shared" si="0"/>
        <v>5677657</v>
      </c>
      <c r="H26" s="49"/>
      <c r="J26"/>
      <c r="K26"/>
      <c r="L26"/>
    </row>
    <row r="27" spans="1:12" ht="39.75" customHeight="1" x14ac:dyDescent="0.25">
      <c r="A27" s="33">
        <v>26</v>
      </c>
      <c r="B27" s="52" t="s">
        <v>105</v>
      </c>
      <c r="C27" s="53">
        <v>45215</v>
      </c>
      <c r="D27" s="52" t="s">
        <v>18</v>
      </c>
      <c r="E27" s="54">
        <v>1110580</v>
      </c>
      <c r="F27" s="54">
        <v>88846</v>
      </c>
      <c r="G27" s="35">
        <f t="shared" si="0"/>
        <v>1199426</v>
      </c>
      <c r="H27" s="49"/>
      <c r="J27"/>
      <c r="K27"/>
      <c r="L27"/>
    </row>
    <row r="28" spans="1:12" ht="39.75" customHeight="1" x14ac:dyDescent="0.25">
      <c r="A28" s="33">
        <v>27</v>
      </c>
      <c r="B28" s="52" t="s">
        <v>106</v>
      </c>
      <c r="C28" s="53">
        <v>45215</v>
      </c>
      <c r="D28" s="52" t="s">
        <v>22</v>
      </c>
      <c r="E28" s="54">
        <v>3411820</v>
      </c>
      <c r="F28" s="54">
        <v>272946</v>
      </c>
      <c r="G28" s="35">
        <f t="shared" si="0"/>
        <v>3684766</v>
      </c>
      <c r="H28" s="49"/>
      <c r="J28"/>
      <c r="K28"/>
      <c r="L28"/>
    </row>
    <row r="29" spans="1:12" ht="39.75" customHeight="1" x14ac:dyDescent="0.25">
      <c r="A29" s="33">
        <v>28</v>
      </c>
      <c r="B29" s="34" t="s">
        <v>107</v>
      </c>
      <c r="C29" s="43">
        <v>45217</v>
      </c>
      <c r="D29" s="34" t="s">
        <v>17</v>
      </c>
      <c r="E29" s="35">
        <v>2281975</v>
      </c>
      <c r="F29" s="35">
        <v>182558</v>
      </c>
      <c r="G29" s="35">
        <f t="shared" si="0"/>
        <v>2464533</v>
      </c>
      <c r="H29" s="36"/>
      <c r="J29"/>
      <c r="K29"/>
      <c r="L29"/>
    </row>
    <row r="30" spans="1:12" ht="39.75" customHeight="1" x14ac:dyDescent="0.25">
      <c r="A30" s="33">
        <v>29</v>
      </c>
      <c r="B30" s="34" t="s">
        <v>108</v>
      </c>
      <c r="C30" s="43">
        <v>45218</v>
      </c>
      <c r="D30" s="34" t="s">
        <v>13</v>
      </c>
      <c r="E30" s="35">
        <v>555290</v>
      </c>
      <c r="F30" s="35">
        <v>44423</v>
      </c>
      <c r="G30" s="35">
        <f t="shared" si="0"/>
        <v>599713</v>
      </c>
      <c r="H30" s="36"/>
      <c r="J30"/>
      <c r="K30"/>
      <c r="L30"/>
    </row>
    <row r="31" spans="1:12" ht="39.75" customHeight="1" x14ac:dyDescent="0.25">
      <c r="A31" s="33">
        <v>30</v>
      </c>
      <c r="B31" s="34" t="s">
        <v>109</v>
      </c>
      <c r="C31" s="43">
        <v>45218</v>
      </c>
      <c r="D31" s="34" t="s">
        <v>20</v>
      </c>
      <c r="E31" s="35">
        <v>2281975</v>
      </c>
      <c r="F31" s="35">
        <v>182558</v>
      </c>
      <c r="G31" s="35">
        <f t="shared" si="0"/>
        <v>2464533</v>
      </c>
      <c r="H31" s="36"/>
      <c r="J31"/>
      <c r="K31"/>
      <c r="L31"/>
    </row>
    <row r="32" spans="1:12" ht="39.75" customHeight="1" x14ac:dyDescent="0.25">
      <c r="A32" s="33">
        <v>31</v>
      </c>
      <c r="B32" s="34" t="s">
        <v>110</v>
      </c>
      <c r="C32" s="43">
        <v>45219</v>
      </c>
      <c r="D32" s="34" t="s">
        <v>20</v>
      </c>
      <c r="E32" s="35">
        <v>3373290</v>
      </c>
      <c r="F32" s="35">
        <v>269863</v>
      </c>
      <c r="G32" s="35">
        <f t="shared" si="0"/>
        <v>3643153</v>
      </c>
      <c r="H32" s="36"/>
      <c r="J32"/>
      <c r="K32"/>
      <c r="L32"/>
    </row>
    <row r="33" spans="1:12" ht="39.75" customHeight="1" x14ac:dyDescent="0.25">
      <c r="A33" s="33">
        <v>32</v>
      </c>
      <c r="B33" s="34" t="s">
        <v>111</v>
      </c>
      <c r="C33" s="43">
        <v>45219</v>
      </c>
      <c r="D33" s="34" t="s">
        <v>14</v>
      </c>
      <c r="E33" s="35">
        <v>777406</v>
      </c>
      <c r="F33" s="35">
        <v>62192</v>
      </c>
      <c r="G33" s="35">
        <f t="shared" si="0"/>
        <v>839598</v>
      </c>
      <c r="H33" s="36"/>
      <c r="J33"/>
      <c r="K33"/>
      <c r="L33"/>
    </row>
    <row r="34" spans="1:12" ht="39.75" customHeight="1" x14ac:dyDescent="0.25">
      <c r="A34" s="33">
        <v>33</v>
      </c>
      <c r="B34" s="34" t="s">
        <v>112</v>
      </c>
      <c r="C34" s="43">
        <v>45222</v>
      </c>
      <c r="D34" s="34" t="s">
        <v>19</v>
      </c>
      <c r="E34" s="35">
        <v>3273945</v>
      </c>
      <c r="F34" s="35">
        <v>261916</v>
      </c>
      <c r="G34" s="35">
        <f t="shared" si="0"/>
        <v>3535861</v>
      </c>
      <c r="H34" s="36"/>
      <c r="J34"/>
      <c r="K34"/>
      <c r="L34"/>
    </row>
    <row r="35" spans="1:12" ht="39.75" customHeight="1" x14ac:dyDescent="0.25">
      <c r="A35" s="33">
        <v>34</v>
      </c>
      <c r="B35" s="34" t="s">
        <v>113</v>
      </c>
      <c r="C35" s="43">
        <v>45222</v>
      </c>
      <c r="D35" s="34" t="s">
        <v>13</v>
      </c>
      <c r="E35" s="35">
        <v>3928580</v>
      </c>
      <c r="F35" s="35">
        <v>314286</v>
      </c>
      <c r="G35" s="35">
        <f t="shared" si="0"/>
        <v>4242866</v>
      </c>
      <c r="H35" s="36"/>
      <c r="J35"/>
      <c r="K35"/>
      <c r="L35"/>
    </row>
    <row r="36" spans="1:12" ht="39.75" customHeight="1" x14ac:dyDescent="0.2">
      <c r="A36" s="33">
        <v>35</v>
      </c>
      <c r="B36" s="34" t="s">
        <v>114</v>
      </c>
      <c r="C36" s="43">
        <v>45222</v>
      </c>
      <c r="D36" s="34" t="s">
        <v>19</v>
      </c>
      <c r="E36" s="35">
        <v>3373290</v>
      </c>
      <c r="F36" s="35">
        <v>269863</v>
      </c>
      <c r="G36" s="35">
        <f t="shared" si="0"/>
        <v>3643153</v>
      </c>
      <c r="H36" s="36"/>
    </row>
    <row r="37" spans="1:12" ht="39.75" customHeight="1" x14ac:dyDescent="0.2">
      <c r="A37" s="33">
        <v>36</v>
      </c>
      <c r="B37" s="34" t="s">
        <v>115</v>
      </c>
      <c r="C37" s="43">
        <v>45222</v>
      </c>
      <c r="D37" s="34" t="s">
        <v>32</v>
      </c>
      <c r="E37" s="35">
        <v>1451880</v>
      </c>
      <c r="F37" s="35">
        <v>116150</v>
      </c>
      <c r="G37" s="35">
        <f t="shared" si="0"/>
        <v>1568030</v>
      </c>
      <c r="H37" s="36"/>
    </row>
    <row r="38" spans="1:12" ht="39.75" customHeight="1" x14ac:dyDescent="0.2">
      <c r="A38" s="33">
        <v>37</v>
      </c>
      <c r="B38" s="34" t="s">
        <v>116</v>
      </c>
      <c r="C38" s="43">
        <v>45222</v>
      </c>
      <c r="D38" s="34" t="s">
        <v>18</v>
      </c>
      <c r="E38" s="35">
        <v>857640</v>
      </c>
      <c r="F38" s="35">
        <v>68611</v>
      </c>
      <c r="G38" s="35">
        <f t="shared" si="0"/>
        <v>926251</v>
      </c>
      <c r="H38" s="36"/>
    </row>
    <row r="39" spans="1:12" ht="39.75" customHeight="1" x14ac:dyDescent="0.2">
      <c r="A39" s="33">
        <v>38</v>
      </c>
      <c r="B39" s="34" t="s">
        <v>117</v>
      </c>
      <c r="C39" s="43">
        <v>45222</v>
      </c>
      <c r="D39" s="34" t="s">
        <v>21</v>
      </c>
      <c r="E39" s="35">
        <v>3989395</v>
      </c>
      <c r="F39" s="35">
        <v>319152</v>
      </c>
      <c r="G39" s="35">
        <f t="shared" si="0"/>
        <v>4308547</v>
      </c>
      <c r="H39" s="36"/>
    </row>
    <row r="40" spans="1:12" ht="39.75" customHeight="1" x14ac:dyDescent="0.2">
      <c r="A40" s="33">
        <v>39</v>
      </c>
      <c r="B40" s="34" t="s">
        <v>118</v>
      </c>
      <c r="C40" s="43">
        <v>45222</v>
      </c>
      <c r="D40" s="34" t="s">
        <v>22</v>
      </c>
      <c r="E40" s="35">
        <v>4066430</v>
      </c>
      <c r="F40" s="35">
        <v>325314</v>
      </c>
      <c r="G40" s="35">
        <f t="shared" si="0"/>
        <v>4391744</v>
      </c>
      <c r="H40" s="36"/>
    </row>
    <row r="41" spans="1:12" ht="39.75" customHeight="1" x14ac:dyDescent="0.2">
      <c r="A41" s="33">
        <v>40</v>
      </c>
      <c r="B41" s="52" t="s">
        <v>119</v>
      </c>
      <c r="C41" s="53">
        <v>45224</v>
      </c>
      <c r="D41" s="52" t="s">
        <v>13</v>
      </c>
      <c r="E41" s="54">
        <v>1110580</v>
      </c>
      <c r="F41" s="54">
        <v>88846</v>
      </c>
      <c r="G41" s="35">
        <f t="shared" si="0"/>
        <v>1199426</v>
      </c>
      <c r="H41" s="49"/>
    </row>
    <row r="42" spans="1:12" ht="39.75" customHeight="1" x14ac:dyDescent="0.2">
      <c r="A42" s="33">
        <v>41</v>
      </c>
      <c r="B42" s="52" t="s">
        <v>120</v>
      </c>
      <c r="C42" s="53">
        <v>45224</v>
      </c>
      <c r="D42" s="52" t="s">
        <v>17</v>
      </c>
      <c r="E42" s="54">
        <v>1646605</v>
      </c>
      <c r="F42" s="54">
        <v>131728</v>
      </c>
      <c r="G42" s="35">
        <f t="shared" si="0"/>
        <v>1778333</v>
      </c>
      <c r="H42" s="49"/>
    </row>
    <row r="43" spans="1:12" ht="39.75" customHeight="1" x14ac:dyDescent="0.2">
      <c r="A43" s="33">
        <v>42</v>
      </c>
      <c r="B43" s="52" t="s">
        <v>121</v>
      </c>
      <c r="C43" s="53">
        <v>45225</v>
      </c>
      <c r="D43" s="52" t="s">
        <v>15</v>
      </c>
      <c r="E43" s="54">
        <v>1131355</v>
      </c>
      <c r="F43" s="54">
        <v>90508</v>
      </c>
      <c r="G43" s="35">
        <f t="shared" si="0"/>
        <v>1221863</v>
      </c>
      <c r="H43" s="49"/>
    </row>
    <row r="44" spans="1:12" ht="39.75" customHeight="1" x14ac:dyDescent="0.2">
      <c r="A44" s="33">
        <v>43</v>
      </c>
      <c r="B44" s="34" t="s">
        <v>122</v>
      </c>
      <c r="C44" s="43">
        <v>45225</v>
      </c>
      <c r="D44" s="34" t="s">
        <v>20</v>
      </c>
      <c r="E44" s="35">
        <v>2301240</v>
      </c>
      <c r="F44" s="35">
        <v>184099</v>
      </c>
      <c r="G44" s="35">
        <f t="shared" si="0"/>
        <v>2485339</v>
      </c>
      <c r="H44" s="36"/>
    </row>
    <row r="45" spans="1:12" ht="39.75" customHeight="1" x14ac:dyDescent="0.2">
      <c r="A45" s="33">
        <v>44</v>
      </c>
      <c r="B45" s="34" t="s">
        <v>123</v>
      </c>
      <c r="C45" s="43">
        <v>45229</v>
      </c>
      <c r="D45" s="34" t="s">
        <v>22</v>
      </c>
      <c r="E45" s="35">
        <v>3373290</v>
      </c>
      <c r="F45" s="35">
        <v>269863</v>
      </c>
      <c r="G45" s="35">
        <f t="shared" si="0"/>
        <v>3643153</v>
      </c>
      <c r="H45" s="36"/>
    </row>
    <row r="46" spans="1:12" ht="18.75" customHeight="1" x14ac:dyDescent="0.2">
      <c r="A46" s="37"/>
      <c r="B46" s="37"/>
      <c r="C46" s="39"/>
      <c r="D46" s="63" t="s">
        <v>28</v>
      </c>
      <c r="E46" s="64"/>
      <c r="F46" s="65"/>
      <c r="G46" s="40">
        <f>SUM(G2:G45)</f>
        <v>104797122</v>
      </c>
      <c r="H46" s="38"/>
    </row>
    <row r="47" spans="1:12" ht="18.75" customHeight="1" x14ac:dyDescent="0.2">
      <c r="G47" s="32"/>
    </row>
    <row r="48" spans="1:12" ht="18.75" customHeight="1" x14ac:dyDescent="0.2">
      <c r="E48" s="44">
        <f>+SUM(E2:E45)</f>
        <v>97034374</v>
      </c>
      <c r="F48" s="44">
        <f>+SUM(F2:F45)</f>
        <v>7762748</v>
      </c>
      <c r="G48" s="32"/>
    </row>
    <row r="50" spans="5:6" ht="18.75" customHeight="1" x14ac:dyDescent="0.2">
      <c r="E50" s="44"/>
      <c r="F50" s="44"/>
    </row>
  </sheetData>
  <mergeCells count="1">
    <mergeCell ref="D46:F46"/>
  </mergeCells>
  <conditionalFormatting sqref="B4">
    <cfRule type="duplicateValues" dxfId="7" priority="4"/>
  </conditionalFormatting>
  <conditionalFormatting sqref="B3">
    <cfRule type="duplicateValues" dxfId="6" priority="2"/>
  </conditionalFormatting>
  <conditionalFormatting sqref="B2">
    <cfRule type="duplicateValues" dxfId="5" priority="1"/>
  </conditionalFormatting>
  <conditionalFormatting sqref="B5:B45">
    <cfRule type="duplicateValues" dxfId="4" priority="32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pane ySplit="1" topLeftCell="A2" activePane="bottomLeft" state="frozen"/>
      <selection pane="bottomLeft" activeCell="G5" sqref="G5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40" style="32" customWidth="1"/>
    <col min="5" max="6" width="18.5703125" style="32" customWidth="1"/>
    <col min="7" max="7" width="18.5703125" style="42" customWidth="1"/>
    <col min="8" max="8" width="15.28515625" style="42" customWidth="1"/>
    <col min="9" max="9" width="9.140625" style="32"/>
    <col min="10" max="10" width="13.140625" style="32" bestFit="1" customWidth="1"/>
    <col min="11" max="11" width="29.42578125" style="32" bestFit="1" customWidth="1"/>
    <col min="12" max="12" width="17.5703125" style="32" bestFit="1" customWidth="1"/>
    <col min="13" max="16384" width="9.140625" style="32"/>
  </cols>
  <sheetData>
    <row r="1" spans="1:8" ht="27.75" customHeight="1" x14ac:dyDescent="0.2">
      <c r="A1" s="29" t="s">
        <v>23</v>
      </c>
      <c r="B1" s="29" t="s">
        <v>12</v>
      </c>
      <c r="C1" s="30" t="s">
        <v>11</v>
      </c>
      <c r="D1" s="29" t="s">
        <v>24</v>
      </c>
      <c r="E1" s="29" t="s">
        <v>25</v>
      </c>
      <c r="F1" s="29" t="s">
        <v>0</v>
      </c>
      <c r="G1" s="29" t="s">
        <v>26</v>
      </c>
      <c r="H1" s="31" t="s">
        <v>27</v>
      </c>
    </row>
    <row r="2" spans="1:8" ht="39.75" customHeight="1" x14ac:dyDescent="0.2">
      <c r="A2" s="33">
        <v>1</v>
      </c>
      <c r="B2" s="45" t="s">
        <v>36</v>
      </c>
      <c r="C2" s="43">
        <v>45216</v>
      </c>
      <c r="D2" s="34" t="s">
        <v>18</v>
      </c>
      <c r="E2" s="35">
        <v>444232</v>
      </c>
      <c r="F2" s="35">
        <v>35539</v>
      </c>
      <c r="G2" s="35">
        <f>+E2+F2</f>
        <v>479771</v>
      </c>
      <c r="H2" s="36"/>
    </row>
    <row r="3" spans="1:8" ht="39.75" customHeight="1" x14ac:dyDescent="0.2">
      <c r="A3" s="33">
        <v>2</v>
      </c>
      <c r="B3" s="45" t="s">
        <v>37</v>
      </c>
      <c r="C3" s="43">
        <v>45218</v>
      </c>
      <c r="D3" s="34" t="s">
        <v>22</v>
      </c>
      <c r="E3" s="35">
        <v>634746</v>
      </c>
      <c r="F3" s="35">
        <v>50780</v>
      </c>
      <c r="G3" s="35">
        <f t="shared" ref="G3" si="0">+E3+F3</f>
        <v>685526</v>
      </c>
      <c r="H3" s="36"/>
    </row>
    <row r="4" spans="1:8" ht="39.75" customHeight="1" x14ac:dyDescent="0.2">
      <c r="A4" s="33">
        <v>3</v>
      </c>
      <c r="B4" s="45" t="s">
        <v>38</v>
      </c>
      <c r="C4" s="43">
        <v>45222</v>
      </c>
      <c r="D4" s="34" t="s">
        <v>16</v>
      </c>
      <c r="E4" s="35">
        <v>119066</v>
      </c>
      <c r="F4" s="35">
        <v>9525</v>
      </c>
      <c r="G4" s="35">
        <f t="shared" ref="G4" si="1">+E4+F4</f>
        <v>128591</v>
      </c>
      <c r="H4" s="49"/>
    </row>
    <row r="5" spans="1:8" ht="18.75" customHeight="1" x14ac:dyDescent="0.2">
      <c r="A5" s="37"/>
      <c r="B5" s="37"/>
      <c r="C5" s="39"/>
      <c r="D5" s="63" t="s">
        <v>28</v>
      </c>
      <c r="E5" s="64"/>
      <c r="F5" s="65"/>
      <c r="G5" s="40">
        <f>SUM(G2:G4)</f>
        <v>1293888</v>
      </c>
      <c r="H5" s="38"/>
    </row>
    <row r="6" spans="1:8" ht="18.75" customHeight="1" x14ac:dyDescent="0.2">
      <c r="G6" s="32"/>
    </row>
    <row r="7" spans="1:8" ht="18.75" customHeight="1" x14ac:dyDescent="0.2">
      <c r="G7" s="32"/>
    </row>
    <row r="9" spans="1:8" ht="18.75" customHeight="1" x14ac:dyDescent="0.2">
      <c r="E9" s="44"/>
      <c r="F9" s="44"/>
    </row>
  </sheetData>
  <mergeCells count="1">
    <mergeCell ref="D5:F5"/>
  </mergeCells>
  <conditionalFormatting sqref="B2">
    <cfRule type="duplicateValues" dxfId="3" priority="1"/>
  </conditionalFormatting>
  <conditionalFormatting sqref="B3:B4">
    <cfRule type="duplicateValues" dxfId="2" priority="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zoomScaleNormal="100" workbookViewId="0">
      <pane ySplit="1" topLeftCell="A17" activePane="bottomLeft" state="frozen"/>
      <selection pane="bottomLeft" activeCell="D20" sqref="D20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5" width="39.42578125" style="32" customWidth="1"/>
    <col min="6" max="7" width="18.5703125" style="32" customWidth="1"/>
    <col min="8" max="8" width="18.5703125" style="42" customWidth="1"/>
    <col min="9" max="9" width="15.28515625" style="42" customWidth="1"/>
    <col min="10" max="10" width="9.140625" style="32"/>
    <col min="11" max="11" width="13.140625" style="32" bestFit="1" customWidth="1"/>
    <col min="12" max="12" width="29.42578125" style="32" bestFit="1" customWidth="1"/>
    <col min="13" max="13" width="17.5703125" style="32" bestFit="1" customWidth="1"/>
    <col min="14" max="16384" width="9.140625" style="32"/>
  </cols>
  <sheetData>
    <row r="1" spans="1:9" ht="27.75" customHeight="1" x14ac:dyDescent="0.2">
      <c r="A1" s="29" t="s">
        <v>23</v>
      </c>
      <c r="B1" s="29" t="s">
        <v>12</v>
      </c>
      <c r="C1" s="30" t="s">
        <v>11</v>
      </c>
      <c r="D1" s="29" t="s">
        <v>24</v>
      </c>
      <c r="E1" s="51" t="s">
        <v>2</v>
      </c>
      <c r="F1" s="29" t="s">
        <v>33</v>
      </c>
      <c r="G1" s="29" t="s">
        <v>0</v>
      </c>
      <c r="H1" s="29" t="s">
        <v>26</v>
      </c>
      <c r="I1" s="31" t="s">
        <v>27</v>
      </c>
    </row>
    <row r="2" spans="1:9" ht="39.75" customHeight="1" x14ac:dyDescent="0.2">
      <c r="A2" s="33">
        <v>1</v>
      </c>
      <c r="B2" s="45" t="s">
        <v>39</v>
      </c>
      <c r="C2" s="43">
        <v>45204</v>
      </c>
      <c r="D2" s="34" t="s">
        <v>13</v>
      </c>
      <c r="E2" s="52" t="s">
        <v>73</v>
      </c>
      <c r="F2" s="35">
        <v>169901</v>
      </c>
      <c r="G2" s="35">
        <v>16990</v>
      </c>
      <c r="H2" s="35">
        <f>+F2+G2</f>
        <v>186891</v>
      </c>
      <c r="I2" s="36"/>
    </row>
    <row r="3" spans="1:9" ht="39.75" customHeight="1" x14ac:dyDescent="0.2">
      <c r="A3" s="33">
        <v>2</v>
      </c>
      <c r="B3" s="45" t="s">
        <v>40</v>
      </c>
      <c r="C3" s="43">
        <v>45204</v>
      </c>
      <c r="D3" s="34" t="s">
        <v>19</v>
      </c>
      <c r="E3" s="52" t="s">
        <v>74</v>
      </c>
      <c r="F3" s="35">
        <v>145599</v>
      </c>
      <c r="G3" s="35">
        <v>14560</v>
      </c>
      <c r="H3" s="35">
        <f t="shared" ref="H3:H35" si="0">+F3+G3</f>
        <v>160159</v>
      </c>
      <c r="I3" s="36"/>
    </row>
    <row r="4" spans="1:9" ht="39.75" customHeight="1" x14ac:dyDescent="0.2">
      <c r="A4" s="33">
        <v>3</v>
      </c>
      <c r="B4" s="45" t="s">
        <v>41</v>
      </c>
      <c r="C4" s="43">
        <v>45204</v>
      </c>
      <c r="D4" s="34" t="s">
        <v>20</v>
      </c>
      <c r="E4" s="52" t="s">
        <v>74</v>
      </c>
      <c r="F4" s="35">
        <v>142891</v>
      </c>
      <c r="G4" s="35">
        <v>14289</v>
      </c>
      <c r="H4" s="35">
        <f t="shared" si="0"/>
        <v>157180</v>
      </c>
      <c r="I4" s="36"/>
    </row>
    <row r="5" spans="1:9" ht="39.75" customHeight="1" x14ac:dyDescent="0.2">
      <c r="A5" s="33">
        <v>4</v>
      </c>
      <c r="B5" s="45" t="s">
        <v>42</v>
      </c>
      <c r="C5" s="43">
        <v>45205</v>
      </c>
      <c r="D5" s="34" t="s">
        <v>19</v>
      </c>
      <c r="E5" s="52" t="s">
        <v>75</v>
      </c>
      <c r="F5" s="35">
        <v>485331</v>
      </c>
      <c r="G5" s="35">
        <v>38826</v>
      </c>
      <c r="H5" s="35">
        <f t="shared" si="0"/>
        <v>524157</v>
      </c>
      <c r="I5" s="36"/>
    </row>
    <row r="6" spans="1:9" ht="39.75" customHeight="1" x14ac:dyDescent="0.2">
      <c r="A6" s="33">
        <v>5</v>
      </c>
      <c r="B6" s="45" t="s">
        <v>43</v>
      </c>
      <c r="C6" s="43">
        <v>45205</v>
      </c>
      <c r="D6" s="34" t="s">
        <v>14</v>
      </c>
      <c r="E6" s="52" t="s">
        <v>76</v>
      </c>
      <c r="F6" s="35">
        <v>175381</v>
      </c>
      <c r="G6" s="35">
        <v>14030</v>
      </c>
      <c r="H6" s="35">
        <f t="shared" si="0"/>
        <v>189411</v>
      </c>
      <c r="I6" s="36"/>
    </row>
    <row r="7" spans="1:9" ht="39.75" customHeight="1" x14ac:dyDescent="0.2">
      <c r="A7" s="33">
        <v>6</v>
      </c>
      <c r="B7" s="45" t="s">
        <v>44</v>
      </c>
      <c r="C7" s="43">
        <v>45206</v>
      </c>
      <c r="D7" s="34" t="s">
        <v>13</v>
      </c>
      <c r="E7" s="52" t="s">
        <v>77</v>
      </c>
      <c r="F7" s="35">
        <v>679605</v>
      </c>
      <c r="G7" s="35">
        <v>54368</v>
      </c>
      <c r="H7" s="35">
        <f t="shared" si="0"/>
        <v>733973</v>
      </c>
      <c r="I7" s="36"/>
    </row>
    <row r="8" spans="1:9" ht="39.75" customHeight="1" x14ac:dyDescent="0.2">
      <c r="A8" s="33">
        <v>7</v>
      </c>
      <c r="B8" s="45" t="s">
        <v>45</v>
      </c>
      <c r="C8" s="43">
        <v>45206</v>
      </c>
      <c r="D8" s="34" t="s">
        <v>15</v>
      </c>
      <c r="E8" s="52" t="s">
        <v>77</v>
      </c>
      <c r="F8" s="35">
        <v>89313</v>
      </c>
      <c r="G8" s="35">
        <v>7145</v>
      </c>
      <c r="H8" s="35">
        <f t="shared" si="0"/>
        <v>96458</v>
      </c>
      <c r="I8" s="36"/>
    </row>
    <row r="9" spans="1:9" ht="39.75" customHeight="1" x14ac:dyDescent="0.2">
      <c r="A9" s="33">
        <v>8</v>
      </c>
      <c r="B9" s="45" t="s">
        <v>46</v>
      </c>
      <c r="C9" s="43">
        <v>45206</v>
      </c>
      <c r="D9" s="34" t="s">
        <v>14</v>
      </c>
      <c r="E9" s="52" t="s">
        <v>77</v>
      </c>
      <c r="F9" s="35">
        <v>210457</v>
      </c>
      <c r="G9" s="35">
        <v>16837</v>
      </c>
      <c r="H9" s="35">
        <f t="shared" si="0"/>
        <v>227294</v>
      </c>
      <c r="I9" s="36"/>
    </row>
    <row r="10" spans="1:9" ht="39.75" customHeight="1" x14ac:dyDescent="0.2">
      <c r="A10" s="33">
        <v>9</v>
      </c>
      <c r="B10" s="45" t="s">
        <v>47</v>
      </c>
      <c r="C10" s="43">
        <v>45206</v>
      </c>
      <c r="D10" s="34" t="s">
        <v>19</v>
      </c>
      <c r="E10" s="52" t="s">
        <v>77</v>
      </c>
      <c r="F10" s="35">
        <v>582397</v>
      </c>
      <c r="G10" s="35">
        <v>46592</v>
      </c>
      <c r="H10" s="35">
        <f t="shared" si="0"/>
        <v>628989</v>
      </c>
      <c r="I10" s="36"/>
    </row>
    <row r="11" spans="1:9" ht="39.75" customHeight="1" x14ac:dyDescent="0.2">
      <c r="A11" s="33">
        <v>10</v>
      </c>
      <c r="B11" s="45" t="s">
        <v>48</v>
      </c>
      <c r="C11" s="43">
        <v>45206</v>
      </c>
      <c r="D11" s="34" t="s">
        <v>17</v>
      </c>
      <c r="E11" s="52" t="s">
        <v>77</v>
      </c>
      <c r="F11" s="35">
        <v>135763</v>
      </c>
      <c r="G11" s="35">
        <v>10861</v>
      </c>
      <c r="H11" s="35">
        <f t="shared" si="0"/>
        <v>146624</v>
      </c>
      <c r="I11" s="36"/>
    </row>
    <row r="12" spans="1:9" ht="39.75" customHeight="1" x14ac:dyDescent="0.2">
      <c r="A12" s="33">
        <v>11</v>
      </c>
      <c r="B12" s="45" t="s">
        <v>49</v>
      </c>
      <c r="C12" s="43">
        <v>45206</v>
      </c>
      <c r="D12" s="34" t="s">
        <v>18</v>
      </c>
      <c r="E12" s="52" t="s">
        <v>77</v>
      </c>
      <c r="F12" s="35">
        <v>310223</v>
      </c>
      <c r="G12" s="35">
        <v>24818</v>
      </c>
      <c r="H12" s="35">
        <f t="shared" si="0"/>
        <v>335041</v>
      </c>
      <c r="I12" s="36"/>
    </row>
    <row r="13" spans="1:9" ht="39.75" customHeight="1" x14ac:dyDescent="0.2">
      <c r="A13" s="33">
        <v>12</v>
      </c>
      <c r="B13" s="45" t="s">
        <v>50</v>
      </c>
      <c r="C13" s="43">
        <v>45206</v>
      </c>
      <c r="D13" s="34" t="s">
        <v>20</v>
      </c>
      <c r="E13" s="52" t="s">
        <v>77</v>
      </c>
      <c r="F13" s="35">
        <v>571563</v>
      </c>
      <c r="G13" s="35">
        <v>45725</v>
      </c>
      <c r="H13" s="35">
        <f t="shared" si="0"/>
        <v>617288</v>
      </c>
      <c r="I13" s="36"/>
    </row>
    <row r="14" spans="1:9" ht="39.75" customHeight="1" x14ac:dyDescent="0.2">
      <c r="A14" s="33">
        <v>13</v>
      </c>
      <c r="B14" s="45" t="s">
        <v>51</v>
      </c>
      <c r="C14" s="43">
        <v>45206</v>
      </c>
      <c r="D14" s="34" t="s">
        <v>21</v>
      </c>
      <c r="E14" s="52" t="s">
        <v>77</v>
      </c>
      <c r="F14" s="35">
        <v>278642</v>
      </c>
      <c r="G14" s="35">
        <v>22291</v>
      </c>
      <c r="H14" s="35">
        <f t="shared" si="0"/>
        <v>300933</v>
      </c>
      <c r="I14" s="36"/>
    </row>
    <row r="15" spans="1:9" ht="39.75" customHeight="1" x14ac:dyDescent="0.2">
      <c r="A15" s="33">
        <v>14</v>
      </c>
      <c r="B15" s="45" t="s">
        <v>52</v>
      </c>
      <c r="C15" s="43">
        <v>45206</v>
      </c>
      <c r="D15" s="34" t="s">
        <v>16</v>
      </c>
      <c r="E15" s="52" t="s">
        <v>77</v>
      </c>
      <c r="F15" s="35">
        <v>71440</v>
      </c>
      <c r="G15" s="35">
        <v>5715</v>
      </c>
      <c r="H15" s="35">
        <f t="shared" ref="H15:H19" si="1">+F15+G15</f>
        <v>77155</v>
      </c>
      <c r="I15" s="49"/>
    </row>
    <row r="16" spans="1:9" ht="39.75" customHeight="1" x14ac:dyDescent="0.2">
      <c r="A16" s="33">
        <v>15</v>
      </c>
      <c r="B16" s="45" t="s">
        <v>53</v>
      </c>
      <c r="C16" s="43">
        <v>45206</v>
      </c>
      <c r="D16" s="34" t="s">
        <v>32</v>
      </c>
      <c r="E16" s="52" t="s">
        <v>77</v>
      </c>
      <c r="F16" s="35">
        <v>348994</v>
      </c>
      <c r="G16" s="35">
        <v>27920</v>
      </c>
      <c r="H16" s="35">
        <f t="shared" si="1"/>
        <v>376914</v>
      </c>
      <c r="I16" s="49"/>
    </row>
    <row r="17" spans="1:9" ht="39.75" customHeight="1" x14ac:dyDescent="0.2">
      <c r="A17" s="33">
        <v>16</v>
      </c>
      <c r="B17" s="45" t="s">
        <v>54</v>
      </c>
      <c r="C17" s="43">
        <v>45206</v>
      </c>
      <c r="D17" s="34" t="s">
        <v>22</v>
      </c>
      <c r="E17" s="52" t="s">
        <v>77</v>
      </c>
      <c r="F17" s="35">
        <v>411483</v>
      </c>
      <c r="G17" s="35">
        <v>32919</v>
      </c>
      <c r="H17" s="35">
        <f t="shared" si="1"/>
        <v>444402</v>
      </c>
      <c r="I17" s="49"/>
    </row>
    <row r="18" spans="1:9" ht="39.75" customHeight="1" x14ac:dyDescent="0.2">
      <c r="A18" s="33">
        <v>17</v>
      </c>
      <c r="B18" s="45" t="s">
        <v>55</v>
      </c>
      <c r="C18" s="43">
        <v>45207</v>
      </c>
      <c r="D18" s="34" t="s">
        <v>22</v>
      </c>
      <c r="E18" s="52" t="s">
        <v>73</v>
      </c>
      <c r="F18" s="35">
        <v>102871</v>
      </c>
      <c r="G18" s="35">
        <v>10287</v>
      </c>
      <c r="H18" s="35">
        <f t="shared" si="1"/>
        <v>113158</v>
      </c>
      <c r="I18" s="49"/>
    </row>
    <row r="19" spans="1:9" ht="39.75" customHeight="1" x14ac:dyDescent="0.2">
      <c r="A19" s="33">
        <v>18</v>
      </c>
      <c r="B19" s="45" t="s">
        <v>56</v>
      </c>
      <c r="C19" s="43">
        <v>45208</v>
      </c>
      <c r="D19" s="34" t="s">
        <v>16</v>
      </c>
      <c r="E19" s="52" t="s">
        <v>76</v>
      </c>
      <c r="F19" s="35">
        <v>59533</v>
      </c>
      <c r="G19" s="35">
        <v>4763</v>
      </c>
      <c r="H19" s="35">
        <f t="shared" si="1"/>
        <v>64296</v>
      </c>
      <c r="I19" s="49"/>
    </row>
    <row r="20" spans="1:9" ht="39.75" customHeight="1" x14ac:dyDescent="0.2">
      <c r="A20" s="33">
        <v>19</v>
      </c>
      <c r="B20" s="45" t="s">
        <v>57</v>
      </c>
      <c r="C20" s="43">
        <v>45208</v>
      </c>
      <c r="D20" s="34" t="s">
        <v>22</v>
      </c>
      <c r="E20" s="52" t="s">
        <v>76</v>
      </c>
      <c r="F20" s="35">
        <v>342902</v>
      </c>
      <c r="G20" s="35">
        <v>27432</v>
      </c>
      <c r="H20" s="35">
        <f t="shared" si="0"/>
        <v>370334</v>
      </c>
      <c r="I20" s="36"/>
    </row>
    <row r="21" spans="1:9" ht="39.75" customHeight="1" x14ac:dyDescent="0.2">
      <c r="A21" s="33">
        <v>20</v>
      </c>
      <c r="B21" s="45" t="s">
        <v>58</v>
      </c>
      <c r="C21" s="43">
        <v>45209</v>
      </c>
      <c r="D21" s="34" t="s">
        <v>14</v>
      </c>
      <c r="E21" s="52" t="s">
        <v>74</v>
      </c>
      <c r="F21" s="35">
        <v>52614</v>
      </c>
      <c r="G21" s="35">
        <v>5261</v>
      </c>
      <c r="H21" s="35">
        <f t="shared" si="0"/>
        <v>57875</v>
      </c>
      <c r="I21" s="36"/>
    </row>
    <row r="22" spans="1:9" ht="39.75" customHeight="1" x14ac:dyDescent="0.2">
      <c r="A22" s="33">
        <v>21</v>
      </c>
      <c r="B22" s="45" t="s">
        <v>59</v>
      </c>
      <c r="C22" s="43">
        <v>45210</v>
      </c>
      <c r="D22" s="34" t="s">
        <v>16</v>
      </c>
      <c r="E22" s="52" t="s">
        <v>74</v>
      </c>
      <c r="F22" s="35">
        <v>17860</v>
      </c>
      <c r="G22" s="35">
        <v>1786</v>
      </c>
      <c r="H22" s="35">
        <f t="shared" si="0"/>
        <v>19646</v>
      </c>
      <c r="I22" s="36"/>
    </row>
    <row r="23" spans="1:9" ht="39.75" customHeight="1" x14ac:dyDescent="0.2">
      <c r="A23" s="33">
        <v>22</v>
      </c>
      <c r="B23" s="45" t="s">
        <v>60</v>
      </c>
      <c r="C23" s="43">
        <v>45210</v>
      </c>
      <c r="D23" s="34" t="s">
        <v>15</v>
      </c>
      <c r="E23" s="52" t="s">
        <v>75</v>
      </c>
      <c r="F23" s="35">
        <v>74428</v>
      </c>
      <c r="G23" s="35">
        <v>5954</v>
      </c>
      <c r="H23" s="35">
        <f t="shared" si="0"/>
        <v>80382</v>
      </c>
      <c r="I23" s="36"/>
    </row>
    <row r="24" spans="1:9" ht="39.75" customHeight="1" x14ac:dyDescent="0.2">
      <c r="A24" s="33">
        <v>23</v>
      </c>
      <c r="B24" s="45" t="s">
        <v>61</v>
      </c>
      <c r="C24" s="43">
        <v>45210</v>
      </c>
      <c r="D24" s="34" t="s">
        <v>15</v>
      </c>
      <c r="E24" s="52" t="s">
        <v>74</v>
      </c>
      <c r="F24" s="35">
        <v>22328</v>
      </c>
      <c r="G24" s="35">
        <v>2233</v>
      </c>
      <c r="H24" s="35">
        <f t="shared" si="0"/>
        <v>24561</v>
      </c>
      <c r="I24" s="36"/>
    </row>
    <row r="25" spans="1:9" ht="39.75" customHeight="1" x14ac:dyDescent="0.2">
      <c r="A25" s="33">
        <v>24</v>
      </c>
      <c r="B25" s="45" t="s">
        <v>62</v>
      </c>
      <c r="C25" s="43">
        <v>45211</v>
      </c>
      <c r="D25" s="34" t="s">
        <v>13</v>
      </c>
      <c r="E25" s="52" t="s">
        <v>76</v>
      </c>
      <c r="F25" s="35">
        <v>566338</v>
      </c>
      <c r="G25" s="35">
        <v>45307</v>
      </c>
      <c r="H25" s="35">
        <f t="shared" si="0"/>
        <v>611645</v>
      </c>
      <c r="I25" s="36"/>
    </row>
    <row r="26" spans="1:9" ht="39.75" customHeight="1" x14ac:dyDescent="0.2">
      <c r="A26" s="33">
        <v>25</v>
      </c>
      <c r="B26" s="45" t="s">
        <v>63</v>
      </c>
      <c r="C26" s="43">
        <v>45211</v>
      </c>
      <c r="D26" s="34" t="s">
        <v>20</v>
      </c>
      <c r="E26" s="52" t="s">
        <v>76</v>
      </c>
      <c r="F26" s="35">
        <v>476303</v>
      </c>
      <c r="G26" s="35">
        <v>38104</v>
      </c>
      <c r="H26" s="35">
        <f t="shared" si="0"/>
        <v>514407</v>
      </c>
      <c r="I26" s="36"/>
    </row>
    <row r="27" spans="1:9" ht="39.75" customHeight="1" x14ac:dyDescent="0.2">
      <c r="A27" s="33">
        <v>26</v>
      </c>
      <c r="B27" s="45" t="s">
        <v>64</v>
      </c>
      <c r="C27" s="43">
        <v>45212</v>
      </c>
      <c r="D27" s="34" t="s">
        <v>18</v>
      </c>
      <c r="E27" s="52" t="s">
        <v>73</v>
      </c>
      <c r="F27" s="35">
        <v>77556</v>
      </c>
      <c r="G27" s="35">
        <v>7756</v>
      </c>
      <c r="H27" s="35">
        <f t="shared" si="0"/>
        <v>85312</v>
      </c>
      <c r="I27" s="36"/>
    </row>
    <row r="28" spans="1:9" ht="39.75" customHeight="1" x14ac:dyDescent="0.2">
      <c r="A28" s="33">
        <v>27</v>
      </c>
      <c r="B28" s="45" t="s">
        <v>65</v>
      </c>
      <c r="C28" s="43">
        <v>45212</v>
      </c>
      <c r="D28" s="34" t="s">
        <v>21</v>
      </c>
      <c r="E28" s="52" t="s">
        <v>76</v>
      </c>
      <c r="F28" s="35">
        <v>232202</v>
      </c>
      <c r="G28" s="35">
        <v>18576</v>
      </c>
      <c r="H28" s="35">
        <f t="shared" si="0"/>
        <v>250778</v>
      </c>
      <c r="I28" s="36"/>
    </row>
    <row r="29" spans="1:9" ht="39.75" customHeight="1" x14ac:dyDescent="0.2">
      <c r="A29" s="33">
        <v>28</v>
      </c>
      <c r="B29" s="45" t="s">
        <v>66</v>
      </c>
      <c r="C29" s="43">
        <v>45212</v>
      </c>
      <c r="D29" s="34" t="s">
        <v>21</v>
      </c>
      <c r="E29" s="52" t="s">
        <v>73</v>
      </c>
      <c r="F29" s="35">
        <v>69660</v>
      </c>
      <c r="G29" s="35">
        <v>6966</v>
      </c>
      <c r="H29" s="35">
        <f t="shared" si="0"/>
        <v>76626</v>
      </c>
      <c r="I29" s="36"/>
    </row>
    <row r="30" spans="1:9" ht="39.75" customHeight="1" x14ac:dyDescent="0.2">
      <c r="A30" s="33">
        <v>29</v>
      </c>
      <c r="B30" s="45" t="s">
        <v>67</v>
      </c>
      <c r="C30" s="43">
        <v>45213</v>
      </c>
      <c r="D30" s="34" t="s">
        <v>17</v>
      </c>
      <c r="E30" s="52" t="s">
        <v>73</v>
      </c>
      <c r="F30" s="35">
        <v>33941</v>
      </c>
      <c r="G30" s="35">
        <v>3394</v>
      </c>
      <c r="H30" s="35">
        <f t="shared" si="0"/>
        <v>37335</v>
      </c>
      <c r="I30" s="36"/>
    </row>
    <row r="31" spans="1:9" ht="39.75" customHeight="1" x14ac:dyDescent="0.2">
      <c r="A31" s="33">
        <v>30</v>
      </c>
      <c r="B31" s="45" t="s">
        <v>68</v>
      </c>
      <c r="C31" s="43">
        <v>45215</v>
      </c>
      <c r="D31" s="34" t="s">
        <v>18</v>
      </c>
      <c r="E31" s="52" t="s">
        <v>76</v>
      </c>
      <c r="F31" s="35">
        <v>258520</v>
      </c>
      <c r="G31" s="35">
        <v>20682</v>
      </c>
      <c r="H31" s="35">
        <f t="shared" si="0"/>
        <v>279202</v>
      </c>
      <c r="I31" s="36"/>
    </row>
    <row r="32" spans="1:9" ht="39.75" customHeight="1" x14ac:dyDescent="0.2">
      <c r="A32" s="33">
        <v>31</v>
      </c>
      <c r="B32" s="45" t="s">
        <v>69</v>
      </c>
      <c r="C32" s="43">
        <v>45216</v>
      </c>
      <c r="D32" s="34" t="s">
        <v>17</v>
      </c>
      <c r="E32" s="52" t="s">
        <v>76</v>
      </c>
      <c r="F32" s="35">
        <v>113136</v>
      </c>
      <c r="G32" s="35">
        <v>9051</v>
      </c>
      <c r="H32" s="35">
        <f t="shared" si="0"/>
        <v>122187</v>
      </c>
      <c r="I32" s="36"/>
    </row>
    <row r="33" spans="1:9" ht="39.75" customHeight="1" x14ac:dyDescent="0.2">
      <c r="A33" s="33">
        <v>32</v>
      </c>
      <c r="B33" s="45" t="s">
        <v>70</v>
      </c>
      <c r="C33" s="43">
        <v>45219</v>
      </c>
      <c r="D33" s="34" t="s">
        <v>32</v>
      </c>
      <c r="E33" s="52" t="s">
        <v>78</v>
      </c>
      <c r="F33" s="35">
        <v>2290828</v>
      </c>
      <c r="G33" s="35">
        <v>183266</v>
      </c>
      <c r="H33" s="35">
        <f t="shared" si="0"/>
        <v>2474094</v>
      </c>
      <c r="I33" s="36"/>
    </row>
    <row r="34" spans="1:9" ht="39.75" customHeight="1" x14ac:dyDescent="0.2">
      <c r="A34" s="33">
        <v>33</v>
      </c>
      <c r="B34" s="45" t="s">
        <v>71</v>
      </c>
      <c r="C34" s="43">
        <v>45221</v>
      </c>
      <c r="D34" s="34" t="s">
        <v>32</v>
      </c>
      <c r="E34" s="52" t="s">
        <v>73</v>
      </c>
      <c r="F34" s="35">
        <v>87248</v>
      </c>
      <c r="G34" s="35">
        <v>8725</v>
      </c>
      <c r="H34" s="35">
        <f t="shared" si="0"/>
        <v>95973</v>
      </c>
      <c r="I34" s="36"/>
    </row>
    <row r="35" spans="1:9" ht="39.75" customHeight="1" x14ac:dyDescent="0.2">
      <c r="A35" s="33">
        <v>34</v>
      </c>
      <c r="B35" s="45" t="s">
        <v>72</v>
      </c>
      <c r="C35" s="43">
        <v>45222</v>
      </c>
      <c r="D35" s="34" t="s">
        <v>13</v>
      </c>
      <c r="E35" s="52" t="s">
        <v>79</v>
      </c>
      <c r="F35" s="35">
        <v>696970</v>
      </c>
      <c r="G35" s="35">
        <v>55758</v>
      </c>
      <c r="H35" s="35">
        <f t="shared" si="0"/>
        <v>752728</v>
      </c>
      <c r="I35" s="36"/>
    </row>
    <row r="36" spans="1:9" ht="18.75" customHeight="1" x14ac:dyDescent="0.2">
      <c r="A36" s="37"/>
      <c r="B36" s="37"/>
      <c r="C36" s="39"/>
      <c r="D36" s="63" t="s">
        <v>28</v>
      </c>
      <c r="E36" s="64"/>
      <c r="F36" s="64"/>
      <c r="G36" s="65"/>
      <c r="H36" s="40">
        <f>SUM(H2:H35)</f>
        <v>11233408</v>
      </c>
      <c r="I36" s="38"/>
    </row>
    <row r="37" spans="1:9" ht="18.75" customHeight="1" x14ac:dyDescent="0.2">
      <c r="H37" s="32"/>
    </row>
    <row r="38" spans="1:9" ht="18.75" customHeight="1" x14ac:dyDescent="0.2">
      <c r="H38" s="32"/>
    </row>
    <row r="40" spans="1:9" ht="18.75" customHeight="1" x14ac:dyDescent="0.2">
      <c r="F40" s="44"/>
      <c r="G40" s="44"/>
    </row>
  </sheetData>
  <mergeCells count="1">
    <mergeCell ref="D36:G36"/>
  </mergeCells>
  <conditionalFormatting sqref="B1:B1048576">
    <cfRule type="duplicateValues" dxfId="1" priority="1"/>
  </conditionalFormatting>
  <conditionalFormatting sqref="B2:B35">
    <cfRule type="duplicateValues" dxfId="0" priority="3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Tổng </vt:lpstr>
      <vt:lpstr>Chi Tiết</vt:lpstr>
      <vt:lpstr>Hàng trả</vt:lpstr>
      <vt:lpstr>Hỗ trợ</vt:lpstr>
      <vt:lpstr>'Chi Tiết'!Print_Area</vt:lpstr>
      <vt:lpstr>'Chi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2023-11-09T01:17:40Z</dcterms:modified>
</cp:coreProperties>
</file>