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3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Tiết'!$A$1:$H$44</definedName>
    <definedName name="_xlnm._FilterDatabase" localSheetId="2" hidden="1">'Hàng trả'!#REF!</definedName>
    <definedName name="_xlnm._FilterDatabase" localSheetId="3" hidden="1">'Hỗ trợ'!$A$1:$I$39</definedName>
    <definedName name="_xlnm.Print_Area" localSheetId="1">'Chi Tiết'!$A$1:$H$44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35" i="23" l="1"/>
  <c r="H36" i="23"/>
  <c r="H37" i="23"/>
  <c r="G41" i="20" l="1"/>
  <c r="G42" i="20"/>
  <c r="G43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H15" i="23" l="1"/>
  <c r="H16" i="23"/>
  <c r="H17" i="23"/>
  <c r="H18" i="23"/>
  <c r="H19" i="23"/>
  <c r="F46" i="20"/>
  <c r="E46" i="20"/>
  <c r="G4" i="22"/>
  <c r="G3" i="20" l="1"/>
  <c r="G4" i="20"/>
  <c r="G5" i="20"/>
  <c r="G6" i="20"/>
  <c r="G7" i="20"/>
  <c r="G8" i="20"/>
  <c r="G9" i="20"/>
  <c r="G10" i="20"/>
  <c r="G11" i="20"/>
  <c r="G12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2" i="20"/>
  <c r="H3" i="23"/>
  <c r="H4" i="23"/>
  <c r="H5" i="23"/>
  <c r="H6" i="23"/>
  <c r="H7" i="23"/>
  <c r="H8" i="23"/>
  <c r="H9" i="23"/>
  <c r="H10" i="23"/>
  <c r="H11" i="23"/>
  <c r="H12" i="23"/>
  <c r="H13" i="23"/>
  <c r="H14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8" i="23"/>
  <c r="H2" i="23"/>
  <c r="G3" i="22"/>
  <c r="G2" i="22"/>
  <c r="G5" i="22" l="1"/>
  <c r="H39" i="23"/>
  <c r="G4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<sst xmlns="http://schemas.openxmlformats.org/spreadsheetml/2006/main" count="247" uniqueCount="128">
  <si>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</si>
  <si>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</si>
  <si>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</si>
  <si>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</si>
  <si>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</si>
  <si>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</si>
  <si>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</si>
  <si>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</si>
  <si>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</si>
  <si>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</si>
  <si>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</si>
  <si>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</si>
  <si>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</si>
  <si>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</si>
  <si>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</si>
  <si>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BÌNH DƯƠNG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</si>
  <si>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</si>
  <si>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</si>
  <si>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</si>
  <si>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</si>
  <si>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</si>
  <si>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</si>
  <si>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</si>
  <si>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</si>
  <si>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</si>
  <si>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</si>
  <si>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</si>
  <si>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</si>
  <si>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</si>
  <si>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</si>
  <si>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</si>
  <si>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</si>
  <si>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TRUNG TÂM THƯƠNG MẠI LOTTE VIỆT NAM - CHI NHÁNH ZETTAPLEX</t>
  </si>
  <si>
    <t>Số tiền chưa thuế</t>
  </si>
  <si>
    <t>THEO DÕI CÔNG NỢ / CTY LOTTE - 30/11/2023</t>
  </si>
  <si>
    <t>Bảng kê hóa đơn tháng 11.2023</t>
  </si>
  <si>
    <t>Thanh toán tháng 11.2023</t>
  </si>
  <si>
    <t>00065303</t>
  </si>
  <si>
    <t>00065372</t>
  </si>
  <si>
    <t>00065373</t>
  </si>
  <si>
    <t>00065387</t>
  </si>
  <si>
    <t>00066354</t>
  </si>
  <si>
    <t>00066586</t>
  </si>
  <si>
    <t>00066587</t>
  </si>
  <si>
    <t>00066628</t>
  </si>
  <si>
    <t>00066629</t>
  </si>
  <si>
    <t>00066630</t>
  </si>
  <si>
    <t>00066631</t>
  </si>
  <si>
    <t>00066632</t>
  </si>
  <si>
    <t>00066633</t>
  </si>
  <si>
    <t>00066788</t>
  </si>
  <si>
    <t>00066829</t>
  </si>
  <si>
    <t>00067411</t>
  </si>
  <si>
    <t>00067991</t>
  </si>
  <si>
    <t>00068024</t>
  </si>
  <si>
    <t>00068109</t>
  </si>
  <si>
    <t>00068209</t>
  </si>
  <si>
    <t>00068210</t>
  </si>
  <si>
    <t>00068253</t>
  </si>
  <si>
    <t>00068254</t>
  </si>
  <si>
    <t>00069340</t>
  </si>
  <si>
    <t>00069354</t>
  </si>
  <si>
    <t>00069368</t>
  </si>
  <si>
    <t>00069383</t>
  </si>
  <si>
    <t>00069411</t>
  </si>
  <si>
    <t>00069412</t>
  </si>
  <si>
    <t>00069806</t>
  </si>
  <si>
    <t>00069807</t>
  </si>
  <si>
    <t>00069848</t>
  </si>
  <si>
    <t>00069982</t>
  </si>
  <si>
    <t>00070146</t>
  </si>
  <si>
    <t>00070147</t>
  </si>
  <si>
    <t>00070380</t>
  </si>
  <si>
    <t>00071465</t>
  </si>
  <si>
    <t>00071552</t>
  </si>
  <si>
    <t>00071660</t>
  </si>
  <si>
    <t>00071745</t>
  </si>
  <si>
    <t>00071746</t>
  </si>
  <si>
    <t>00071760</t>
  </si>
  <si>
    <t>00068101</t>
  </si>
  <si>
    <t>00068102</t>
  </si>
  <si>
    <t>00071717</t>
  </si>
  <si>
    <t>00011690</t>
  </si>
  <si>
    <t>00008284</t>
  </si>
  <si>
    <t>00010118</t>
  </si>
  <si>
    <t>00066745</t>
  </si>
  <si>
    <t>00008323</t>
  </si>
  <si>
    <t>00066746</t>
  </si>
  <si>
    <t>00066749</t>
  </si>
  <si>
    <t>00066750</t>
  </si>
  <si>
    <t>00066751</t>
  </si>
  <si>
    <t>00066755</t>
  </si>
  <si>
    <t>00066756</t>
  </si>
  <si>
    <t>00066757</t>
  </si>
  <si>
    <t>00066758</t>
  </si>
  <si>
    <t>00066759</t>
  </si>
  <si>
    <t>00066760</t>
  </si>
  <si>
    <t>00066761</t>
  </si>
  <si>
    <t>00006777</t>
  </si>
  <si>
    <t>00007704</t>
  </si>
  <si>
    <t>00007163</t>
  </si>
  <si>
    <t>00007164</t>
  </si>
  <si>
    <t>00007825</t>
  </si>
  <si>
    <t>00008418</t>
  </si>
  <si>
    <t>00008643</t>
  </si>
  <si>
    <t>00012055</t>
  </si>
  <si>
    <t>00005307</t>
  </si>
  <si>
    <t>00008885</t>
  </si>
  <si>
    <t>00007766</t>
  </si>
  <si>
    <t>00007792</t>
  </si>
  <si>
    <t>00010461</t>
  </si>
  <si>
    <t>00001570</t>
  </si>
  <si>
    <t>00001959</t>
  </si>
  <si>
    <t>00005637</t>
  </si>
  <si>
    <t>00007029</t>
  </si>
  <si>
    <t>00008169</t>
  </si>
  <si>
    <t>00008619</t>
  </si>
  <si>
    <t>00008158</t>
  </si>
  <si>
    <t>00006301</t>
  </si>
  <si>
    <t>PHÍ HOẠT ĐỘNG DÙNG THỬ SẢN PHẨM THÁNG 10.2023</t>
  </si>
  <si>
    <t>PHI DICH VU BAN HANG THANG 10.2023</t>
  </si>
  <si>
    <t>Chiết khấu cơ bản tháng 10/2023 - 6%</t>
  </si>
  <si>
    <t>PHÍ DỊCH VỤ BÁN HÀNG THÁNG 10.2023 - 5820</t>
  </si>
  <si>
    <t>PHÍ HOẠT ĐỘNG DÙNG THỬ SẢN PHẨM THÁNG 10.2023 - 5820</t>
  </si>
  <si>
    <t>PHI HOAT DONG DUNG THU SAN PHAM THANG 10.2023 - 5820</t>
  </si>
  <si>
    <t>PHI DICH VU BAN HANG THANG 10.2023 - 5820</t>
  </si>
  <si>
    <t>PHI HO TRO SINH NHAT 2023 - 5820</t>
  </si>
  <si>
    <t xml:space="preserve">Phí vận chuyển hàng lạnh tháng 10.2023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</si>
</sst>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7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3.140625" customWidth="1"/>
    <col min="10" max="10" width="15.28515625" bestFit="1" customWidth="1"/>
    <col min="11" max="11" width="14.28515625" bestFit="1" customWidth="1"/>
  </cols>
  <sheetData>
    <row r="1" spans="1:11" ht="19.5" x14ac:dyDescent="0.3">
      <c r="A1" s="55" t="s">
        <v>34</v>
      </c>
      <c r="B1" s="55"/>
      <c r="C1" s="55"/>
      <c r="D1" s="55"/>
      <c r="E1" s="55"/>
      <c r="F1" s="55"/>
      <c r="G1" s="55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30</v>
      </c>
      <c r="H2" s="7"/>
      <c r="I2" s="7"/>
    </row>
    <row r="3" spans="1:11" ht="15.75" x14ac:dyDescent="0.25">
      <c r="A3" s="26"/>
      <c r="B3" s="27" t="s">
        <v>9</v>
      </c>
      <c r="C3" s="61">
        <v>144968725</v>
      </c>
      <c r="D3" s="62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35</v>
      </c>
      <c r="C4" s="9">
        <v>94511626</v>
      </c>
      <c r="D4" s="9">
        <v>7560930</v>
      </c>
      <c r="E4" s="9"/>
      <c r="F4" s="10"/>
      <c r="G4" s="10"/>
      <c r="H4" s="47"/>
      <c r="I4" s="7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6" t="s">
        <v>6</v>
      </c>
      <c r="B6" s="57"/>
      <c r="C6" s="15">
        <f>SUM(C4:C4)</f>
        <v>94511626</v>
      </c>
      <c r="D6" s="15">
        <f>SUM(D4:D4)</f>
        <v>7560930</v>
      </c>
      <c r="E6" s="15"/>
      <c r="F6" s="17"/>
      <c r="G6" s="15"/>
    </row>
    <row r="7" spans="1:11" ht="15.75" x14ac:dyDescent="0.25">
      <c r="A7" s="12"/>
      <c r="B7" s="21" t="s">
        <v>31</v>
      </c>
      <c r="C7" s="9"/>
      <c r="D7" s="9"/>
      <c r="E7" s="9">
        <v>1508479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6" t="s">
        <v>7</v>
      </c>
      <c r="B9" s="57"/>
      <c r="C9" s="15"/>
      <c r="D9" s="15"/>
      <c r="E9" s="15">
        <f>SUM(E7:E8)</f>
        <v>1508479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15460014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6" t="s">
        <v>29</v>
      </c>
      <c r="B12" s="57"/>
      <c r="C12" s="15"/>
      <c r="D12" s="15"/>
      <c r="E12" s="15"/>
      <c r="F12" s="15">
        <f>SUM(F10:F11)</f>
        <v>15460014</v>
      </c>
      <c r="G12" s="18"/>
    </row>
    <row r="13" spans="1:11" ht="15.75" x14ac:dyDescent="0.25">
      <c r="A13" s="12"/>
      <c r="B13" s="21" t="s">
        <v>36</v>
      </c>
      <c r="C13" s="9"/>
      <c r="D13" s="9"/>
      <c r="E13" s="9"/>
      <c r="F13" s="10"/>
      <c r="G13" s="10">
        <v>76593556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56" t="s">
        <v>8</v>
      </c>
      <c r="B15" s="57"/>
      <c r="C15" s="19"/>
      <c r="D15" s="19"/>
      <c r="E15" s="16"/>
      <c r="F15" s="18"/>
      <c r="G15" s="20">
        <f>SUM(G13:G14)</f>
        <v>76593556</v>
      </c>
      <c r="I15" s="46"/>
      <c r="J15" s="47"/>
    </row>
    <row r="16" spans="1:11" ht="21.75" customHeight="1" x14ac:dyDescent="0.3">
      <c r="A16" s="58" t="s">
        <v>10</v>
      </c>
      <c r="B16" s="59"/>
      <c r="C16" s="59"/>
      <c r="D16" s="59"/>
      <c r="E16" s="59"/>
      <c r="F16" s="60"/>
      <c r="G16" s="28">
        <f>C3+C6+D6-E9-F12-G15</f>
        <v>153479232</v>
      </c>
      <c r="I16" s="46"/>
      <c r="J16" s="46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I18" s="46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pane ySplit="1" topLeftCell="A39" activePane="bottomLeft" state="frozen"/>
      <selection pane="bottomLeft" activeCell="E46" sqref="E46:F4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12" ht="39.75" customHeight="1" x14ac:dyDescent="0.2">
      <c r="A2" s="33">
        <v>1</v>
      </c>
      <c r="B2" s="45" t="s">
        <v>37</v>
      </c>
      <c r="C2" s="43">
        <v>45231</v>
      </c>
      <c r="D2" s="34" t="s">
        <v>32</v>
      </c>
      <c r="E2" s="35">
        <v>2261200</v>
      </c>
      <c r="F2" s="35">
        <v>180896</v>
      </c>
      <c r="G2" s="35">
        <f>+E2+F2</f>
        <v>2442096</v>
      </c>
      <c r="H2" s="36"/>
    </row>
    <row r="3" spans="1:12" ht="39.75" customHeight="1" x14ac:dyDescent="0.2">
      <c r="A3" s="33">
        <v>2</v>
      </c>
      <c r="B3" s="45" t="s">
        <v>38</v>
      </c>
      <c r="C3" s="43">
        <v>45231</v>
      </c>
      <c r="D3" s="34" t="s">
        <v>32</v>
      </c>
      <c r="E3" s="35">
        <v>2019815</v>
      </c>
      <c r="F3" s="35">
        <v>161585</v>
      </c>
      <c r="G3" s="35">
        <f t="shared" ref="G3:G43" si="0">+E3+F3</f>
        <v>2181400</v>
      </c>
      <c r="H3" s="36"/>
    </row>
    <row r="4" spans="1:12" ht="39.75" customHeight="1" x14ac:dyDescent="0.2">
      <c r="A4" s="33">
        <v>3</v>
      </c>
      <c r="B4" s="34" t="s">
        <v>39</v>
      </c>
      <c r="C4" s="43">
        <v>45231</v>
      </c>
      <c r="D4" s="34" t="s">
        <v>16</v>
      </c>
      <c r="E4" s="35">
        <v>595330</v>
      </c>
      <c r="F4" s="35">
        <v>47626</v>
      </c>
      <c r="G4" s="35">
        <f t="shared" si="0"/>
        <v>642956</v>
      </c>
      <c r="H4" s="36"/>
    </row>
    <row r="5" spans="1:12" ht="39.75" customHeight="1" x14ac:dyDescent="0.2">
      <c r="A5" s="33">
        <v>4</v>
      </c>
      <c r="B5" s="34" t="s">
        <v>40</v>
      </c>
      <c r="C5" s="43">
        <v>45231</v>
      </c>
      <c r="D5" s="34" t="s">
        <v>14</v>
      </c>
      <c r="E5" s="35">
        <v>536025</v>
      </c>
      <c r="F5" s="35">
        <v>42882</v>
      </c>
      <c r="G5" s="35">
        <f t="shared" si="0"/>
        <v>578907</v>
      </c>
      <c r="H5" s="36"/>
    </row>
    <row r="6" spans="1:12" ht="39.75" customHeight="1" x14ac:dyDescent="0.2">
      <c r="A6" s="33">
        <v>5</v>
      </c>
      <c r="B6" s="34" t="s">
        <v>41</v>
      </c>
      <c r="C6" s="43">
        <v>45233</v>
      </c>
      <c r="D6" s="34" t="s">
        <v>20</v>
      </c>
      <c r="E6" s="35">
        <v>1190660</v>
      </c>
      <c r="F6" s="35">
        <v>95253</v>
      </c>
      <c r="G6" s="35">
        <f t="shared" si="0"/>
        <v>1285913</v>
      </c>
      <c r="H6" s="36"/>
    </row>
    <row r="7" spans="1:12" ht="39.75" customHeight="1" x14ac:dyDescent="0.2">
      <c r="A7" s="33">
        <v>6</v>
      </c>
      <c r="B7" s="34" t="s">
        <v>42</v>
      </c>
      <c r="C7" s="43">
        <v>45236</v>
      </c>
      <c r="D7" s="34" t="s">
        <v>15</v>
      </c>
      <c r="E7" s="35">
        <v>2262710</v>
      </c>
      <c r="F7" s="35">
        <v>181017</v>
      </c>
      <c r="G7" s="35">
        <f t="shared" si="0"/>
        <v>2443727</v>
      </c>
      <c r="H7" s="36"/>
    </row>
    <row r="8" spans="1:12" ht="39.75" customHeight="1" x14ac:dyDescent="0.2">
      <c r="A8" s="33">
        <v>7</v>
      </c>
      <c r="B8" s="34" t="s">
        <v>43</v>
      </c>
      <c r="C8" s="43">
        <v>45236</v>
      </c>
      <c r="D8" s="34" t="s">
        <v>13</v>
      </c>
      <c r="E8" s="35">
        <v>5230290</v>
      </c>
      <c r="F8" s="35">
        <v>418423</v>
      </c>
      <c r="G8" s="35">
        <f t="shared" si="0"/>
        <v>5648713</v>
      </c>
      <c r="H8" s="36"/>
    </row>
    <row r="9" spans="1:12" ht="39.75" customHeight="1" x14ac:dyDescent="0.2">
      <c r="A9" s="33">
        <v>8</v>
      </c>
      <c r="B9" s="34" t="s">
        <v>44</v>
      </c>
      <c r="C9" s="43">
        <v>45236</v>
      </c>
      <c r="D9" s="34" t="s">
        <v>14</v>
      </c>
      <c r="E9" s="35">
        <v>536025</v>
      </c>
      <c r="F9" s="35">
        <v>42882</v>
      </c>
      <c r="G9" s="35">
        <f t="shared" si="0"/>
        <v>578907</v>
      </c>
      <c r="H9" s="36"/>
    </row>
    <row r="10" spans="1:12" ht="39.75" customHeight="1" x14ac:dyDescent="0.2">
      <c r="A10" s="33">
        <v>9</v>
      </c>
      <c r="B10" s="34" t="s">
        <v>45</v>
      </c>
      <c r="C10" s="43">
        <v>45236</v>
      </c>
      <c r="D10" s="34" t="s">
        <v>22</v>
      </c>
      <c r="E10" s="35">
        <v>1072050</v>
      </c>
      <c r="F10" s="35">
        <v>85764</v>
      </c>
      <c r="G10" s="35">
        <f t="shared" si="0"/>
        <v>1157814</v>
      </c>
      <c r="H10" s="36"/>
    </row>
    <row r="11" spans="1:12" ht="39.75" customHeight="1" x14ac:dyDescent="0.25">
      <c r="A11" s="33">
        <v>10</v>
      </c>
      <c r="B11" s="34" t="s">
        <v>46</v>
      </c>
      <c r="C11" s="43">
        <v>45236</v>
      </c>
      <c r="D11" s="34" t="s">
        <v>22</v>
      </c>
      <c r="E11" s="35">
        <v>6521420</v>
      </c>
      <c r="F11" s="35">
        <v>521714</v>
      </c>
      <c r="G11" s="35">
        <f t="shared" si="0"/>
        <v>7043134</v>
      </c>
      <c r="H11" s="36"/>
      <c r="J11"/>
      <c r="K11"/>
      <c r="L11"/>
    </row>
    <row r="12" spans="1:12" ht="39.75" customHeight="1" x14ac:dyDescent="0.25">
      <c r="A12" s="33">
        <v>11</v>
      </c>
      <c r="B12" s="34" t="s">
        <v>47</v>
      </c>
      <c r="C12" s="43">
        <v>45236</v>
      </c>
      <c r="D12" s="34" t="s">
        <v>21</v>
      </c>
      <c r="E12" s="35">
        <v>2262710</v>
      </c>
      <c r="F12" s="35">
        <v>181017</v>
      </c>
      <c r="G12" s="35">
        <f t="shared" si="0"/>
        <v>2443727</v>
      </c>
      <c r="H12" s="36"/>
      <c r="J12"/>
      <c r="K12"/>
      <c r="L12"/>
    </row>
    <row r="13" spans="1:12" ht="39.75" customHeight="1" x14ac:dyDescent="0.25">
      <c r="A13" s="33">
        <v>12</v>
      </c>
      <c r="B13" s="52" t="s">
        <v>48</v>
      </c>
      <c r="C13" s="53">
        <v>45236</v>
      </c>
      <c r="D13" s="52" t="s">
        <v>18</v>
      </c>
      <c r="E13" s="54">
        <v>4442300</v>
      </c>
      <c r="F13" s="54">
        <v>355384</v>
      </c>
      <c r="G13" s="35">
        <f t="shared" si="0"/>
        <v>4797684</v>
      </c>
      <c r="H13" s="49"/>
      <c r="J13"/>
      <c r="K13"/>
      <c r="L13"/>
    </row>
    <row r="14" spans="1:12" ht="39.75" customHeight="1" x14ac:dyDescent="0.25">
      <c r="A14" s="33">
        <v>13</v>
      </c>
      <c r="B14" s="52" t="s">
        <v>49</v>
      </c>
      <c r="C14" s="53">
        <v>45236</v>
      </c>
      <c r="D14" s="52" t="s">
        <v>17</v>
      </c>
      <c r="E14" s="54">
        <v>3210475</v>
      </c>
      <c r="F14" s="54">
        <v>256838</v>
      </c>
      <c r="G14" s="35">
        <f t="shared" si="0"/>
        <v>3467313</v>
      </c>
      <c r="H14" s="49"/>
      <c r="J14"/>
      <c r="K14"/>
      <c r="L14"/>
    </row>
    <row r="15" spans="1:12" ht="39.75" customHeight="1" x14ac:dyDescent="0.25">
      <c r="A15" s="33">
        <v>14</v>
      </c>
      <c r="B15" s="52" t="s">
        <v>50</v>
      </c>
      <c r="C15" s="53">
        <v>45238</v>
      </c>
      <c r="D15" s="52" t="s">
        <v>14</v>
      </c>
      <c r="E15" s="54">
        <v>1110580</v>
      </c>
      <c r="F15" s="54">
        <v>88846</v>
      </c>
      <c r="G15" s="35">
        <f t="shared" si="0"/>
        <v>1199426</v>
      </c>
      <c r="H15" s="49"/>
      <c r="J15"/>
      <c r="K15"/>
      <c r="L15"/>
    </row>
    <row r="16" spans="1:12" ht="39.75" customHeight="1" x14ac:dyDescent="0.25">
      <c r="A16" s="33">
        <v>15</v>
      </c>
      <c r="B16" s="52" t="s">
        <v>51</v>
      </c>
      <c r="C16" s="53">
        <v>45238</v>
      </c>
      <c r="D16" s="52" t="s">
        <v>19</v>
      </c>
      <c r="E16" s="54">
        <v>2079120</v>
      </c>
      <c r="F16" s="54">
        <v>166330</v>
      </c>
      <c r="G16" s="35">
        <f t="shared" si="0"/>
        <v>2245450</v>
      </c>
      <c r="H16" s="49"/>
      <c r="J16"/>
      <c r="K16"/>
      <c r="L16"/>
    </row>
    <row r="17" spans="1:12" ht="39.75" customHeight="1" x14ac:dyDescent="0.25">
      <c r="A17" s="33">
        <v>16</v>
      </c>
      <c r="B17" s="52" t="s">
        <v>52</v>
      </c>
      <c r="C17" s="53">
        <v>45239</v>
      </c>
      <c r="D17" s="52" t="s">
        <v>20</v>
      </c>
      <c r="E17" s="54">
        <v>1424485</v>
      </c>
      <c r="F17" s="54">
        <v>113959</v>
      </c>
      <c r="G17" s="35">
        <f t="shared" si="0"/>
        <v>1538444</v>
      </c>
      <c r="H17" s="49"/>
      <c r="J17"/>
      <c r="K17"/>
      <c r="L17"/>
    </row>
    <row r="18" spans="1:12" ht="39.75" customHeight="1" x14ac:dyDescent="0.25">
      <c r="A18" s="33">
        <v>17</v>
      </c>
      <c r="B18" s="52" t="s">
        <v>53</v>
      </c>
      <c r="C18" s="53">
        <v>45243</v>
      </c>
      <c r="D18" s="52" t="s">
        <v>13</v>
      </c>
      <c r="E18" s="54">
        <v>4996415</v>
      </c>
      <c r="F18" s="54">
        <v>399713</v>
      </c>
      <c r="G18" s="35">
        <f t="shared" si="0"/>
        <v>5396128</v>
      </c>
      <c r="H18" s="49"/>
      <c r="J18"/>
      <c r="K18"/>
      <c r="L18"/>
    </row>
    <row r="19" spans="1:12" ht="39.75" customHeight="1" x14ac:dyDescent="0.25">
      <c r="A19" s="33">
        <v>18</v>
      </c>
      <c r="B19" s="52" t="s">
        <v>54</v>
      </c>
      <c r="C19" s="53">
        <v>45243</v>
      </c>
      <c r="D19" s="52" t="s">
        <v>16</v>
      </c>
      <c r="E19" s="54">
        <v>1190660</v>
      </c>
      <c r="F19" s="54">
        <v>95253</v>
      </c>
      <c r="G19" s="35">
        <f t="shared" si="0"/>
        <v>1285913</v>
      </c>
      <c r="H19" s="49"/>
      <c r="J19"/>
      <c r="K19"/>
      <c r="L19"/>
    </row>
    <row r="20" spans="1:12" ht="39.75" customHeight="1" x14ac:dyDescent="0.25">
      <c r="A20" s="33">
        <v>19</v>
      </c>
      <c r="B20" s="52" t="s">
        <v>55</v>
      </c>
      <c r="C20" s="53">
        <v>45244</v>
      </c>
      <c r="D20" s="52" t="s">
        <v>32</v>
      </c>
      <c r="E20" s="54">
        <v>980255</v>
      </c>
      <c r="F20" s="54">
        <v>78420</v>
      </c>
      <c r="G20" s="35">
        <f t="shared" si="0"/>
        <v>1058675</v>
      </c>
      <c r="H20" s="49"/>
      <c r="J20"/>
      <c r="K20"/>
      <c r="L20"/>
    </row>
    <row r="21" spans="1:12" ht="39.75" customHeight="1" x14ac:dyDescent="0.25">
      <c r="A21" s="33">
        <v>20</v>
      </c>
      <c r="B21" s="52" t="s">
        <v>56</v>
      </c>
      <c r="C21" s="53">
        <v>45245</v>
      </c>
      <c r="D21" s="52" t="s">
        <v>20</v>
      </c>
      <c r="E21" s="54">
        <v>3553840</v>
      </c>
      <c r="F21" s="54">
        <v>284307</v>
      </c>
      <c r="G21" s="35">
        <f t="shared" si="0"/>
        <v>3838147</v>
      </c>
      <c r="H21" s="49"/>
      <c r="J21"/>
      <c r="K21"/>
      <c r="L21"/>
    </row>
    <row r="22" spans="1:12" ht="39.75" customHeight="1" x14ac:dyDescent="0.25">
      <c r="A22" s="33">
        <v>21</v>
      </c>
      <c r="B22" s="52" t="s">
        <v>57</v>
      </c>
      <c r="C22" s="53">
        <v>45245</v>
      </c>
      <c r="D22" s="52" t="s">
        <v>20</v>
      </c>
      <c r="E22" s="54">
        <v>1131355</v>
      </c>
      <c r="F22" s="54">
        <v>90508</v>
      </c>
      <c r="G22" s="35">
        <f t="shared" si="0"/>
        <v>1221863</v>
      </c>
      <c r="H22" s="49"/>
      <c r="J22"/>
      <c r="K22"/>
      <c r="L22"/>
    </row>
    <row r="23" spans="1:12" ht="39.75" customHeight="1" x14ac:dyDescent="0.25">
      <c r="A23" s="33">
        <v>22</v>
      </c>
      <c r="B23" s="52" t="s">
        <v>58</v>
      </c>
      <c r="C23" s="53">
        <v>45245</v>
      </c>
      <c r="D23" s="52" t="s">
        <v>21</v>
      </c>
      <c r="E23" s="54">
        <v>2858040</v>
      </c>
      <c r="F23" s="54">
        <v>228643</v>
      </c>
      <c r="G23" s="35">
        <f t="shared" si="0"/>
        <v>3086683</v>
      </c>
      <c r="H23" s="49"/>
      <c r="J23"/>
      <c r="K23"/>
      <c r="L23"/>
    </row>
    <row r="24" spans="1:12" ht="39.75" customHeight="1" x14ac:dyDescent="0.25">
      <c r="A24" s="33">
        <v>23</v>
      </c>
      <c r="B24" s="52" t="s">
        <v>59</v>
      </c>
      <c r="C24" s="53">
        <v>45245</v>
      </c>
      <c r="D24" s="52" t="s">
        <v>17</v>
      </c>
      <c r="E24" s="54">
        <v>2019815</v>
      </c>
      <c r="F24" s="54">
        <v>161585</v>
      </c>
      <c r="G24" s="35">
        <f t="shared" si="0"/>
        <v>2181400</v>
      </c>
      <c r="H24" s="49"/>
      <c r="J24"/>
      <c r="K24"/>
      <c r="L24"/>
    </row>
    <row r="25" spans="1:12" ht="39.75" customHeight="1" x14ac:dyDescent="0.25">
      <c r="A25" s="33">
        <v>24</v>
      </c>
      <c r="B25" s="52" t="s">
        <v>60</v>
      </c>
      <c r="C25" s="53">
        <v>45246</v>
      </c>
      <c r="D25" s="52" t="s">
        <v>32</v>
      </c>
      <c r="E25" s="54">
        <v>1424485</v>
      </c>
      <c r="F25" s="54">
        <v>113959</v>
      </c>
      <c r="G25" s="35">
        <f t="shared" si="0"/>
        <v>1538444</v>
      </c>
      <c r="H25" s="49"/>
      <c r="J25"/>
      <c r="K25"/>
      <c r="L25"/>
    </row>
    <row r="26" spans="1:12" ht="39.75" customHeight="1" x14ac:dyDescent="0.25">
      <c r="A26" s="33">
        <v>25</v>
      </c>
      <c r="B26" s="52" t="s">
        <v>61</v>
      </c>
      <c r="C26" s="53">
        <v>45247</v>
      </c>
      <c r="D26" s="52" t="s">
        <v>13</v>
      </c>
      <c r="E26" s="54">
        <v>3856040</v>
      </c>
      <c r="F26" s="54">
        <v>308483</v>
      </c>
      <c r="G26" s="35">
        <f t="shared" si="0"/>
        <v>4164523</v>
      </c>
      <c r="H26" s="49"/>
      <c r="J26"/>
      <c r="K26"/>
      <c r="L26"/>
    </row>
    <row r="27" spans="1:12" ht="39.75" customHeight="1" x14ac:dyDescent="0.25">
      <c r="A27" s="33">
        <v>26</v>
      </c>
      <c r="B27" s="52" t="s">
        <v>62</v>
      </c>
      <c r="C27" s="53">
        <v>45247</v>
      </c>
      <c r="D27" s="52" t="s">
        <v>20</v>
      </c>
      <c r="E27" s="54">
        <v>1776920</v>
      </c>
      <c r="F27" s="54">
        <v>142154</v>
      </c>
      <c r="G27" s="35">
        <f t="shared" si="0"/>
        <v>1919074</v>
      </c>
      <c r="H27" s="49"/>
      <c r="J27"/>
      <c r="K27"/>
      <c r="L27"/>
    </row>
    <row r="28" spans="1:12" ht="39.75" customHeight="1" x14ac:dyDescent="0.25">
      <c r="A28" s="33">
        <v>27</v>
      </c>
      <c r="B28" s="52" t="s">
        <v>63</v>
      </c>
      <c r="C28" s="53">
        <v>45247</v>
      </c>
      <c r="D28" s="52" t="s">
        <v>13</v>
      </c>
      <c r="E28" s="54">
        <v>888460</v>
      </c>
      <c r="F28" s="54">
        <v>71077</v>
      </c>
      <c r="G28" s="35">
        <f t="shared" si="0"/>
        <v>959537</v>
      </c>
      <c r="H28" s="49"/>
      <c r="J28"/>
      <c r="K28"/>
      <c r="L28"/>
    </row>
    <row r="29" spans="1:12" ht="39.75" customHeight="1" x14ac:dyDescent="0.25">
      <c r="A29" s="33">
        <v>28</v>
      </c>
      <c r="B29" s="34" t="s">
        <v>64</v>
      </c>
      <c r="C29" s="43">
        <v>45247</v>
      </c>
      <c r="D29" s="34" t="s">
        <v>14</v>
      </c>
      <c r="E29" s="35">
        <v>888460</v>
      </c>
      <c r="F29" s="35">
        <v>71077</v>
      </c>
      <c r="G29" s="35">
        <f t="shared" si="0"/>
        <v>959537</v>
      </c>
      <c r="H29" s="36"/>
      <c r="J29"/>
      <c r="K29"/>
      <c r="L29"/>
    </row>
    <row r="30" spans="1:12" ht="39.75" customHeight="1" x14ac:dyDescent="0.25">
      <c r="A30" s="33">
        <v>29</v>
      </c>
      <c r="B30" s="34" t="s">
        <v>65</v>
      </c>
      <c r="C30" s="43">
        <v>45247</v>
      </c>
      <c r="D30" s="34" t="s">
        <v>18</v>
      </c>
      <c r="E30" s="35">
        <v>1602841</v>
      </c>
      <c r="F30" s="35">
        <v>128227</v>
      </c>
      <c r="G30" s="35">
        <f t="shared" si="0"/>
        <v>1731068</v>
      </c>
      <c r="H30" s="36"/>
      <c r="J30"/>
      <c r="K30"/>
      <c r="L30"/>
    </row>
    <row r="31" spans="1:12" ht="39.75" customHeight="1" x14ac:dyDescent="0.25">
      <c r="A31" s="33">
        <v>30</v>
      </c>
      <c r="B31" s="34" t="s">
        <v>66</v>
      </c>
      <c r="C31" s="43">
        <v>45250</v>
      </c>
      <c r="D31" s="34" t="s">
        <v>14</v>
      </c>
      <c r="E31" s="35">
        <v>444230</v>
      </c>
      <c r="F31" s="35">
        <v>35538</v>
      </c>
      <c r="G31" s="35">
        <f t="shared" si="0"/>
        <v>479768</v>
      </c>
      <c r="H31" s="36"/>
      <c r="J31"/>
      <c r="K31"/>
      <c r="L31"/>
    </row>
    <row r="32" spans="1:12" ht="39.75" customHeight="1" x14ac:dyDescent="0.25">
      <c r="A32" s="33">
        <v>31</v>
      </c>
      <c r="B32" s="34" t="s">
        <v>67</v>
      </c>
      <c r="C32" s="43">
        <v>45250</v>
      </c>
      <c r="D32" s="34" t="s">
        <v>22</v>
      </c>
      <c r="E32" s="35">
        <v>5046700</v>
      </c>
      <c r="F32" s="35">
        <v>403736</v>
      </c>
      <c r="G32" s="35">
        <f t="shared" si="0"/>
        <v>5450436</v>
      </c>
      <c r="H32" s="36"/>
      <c r="J32"/>
      <c r="K32"/>
      <c r="L32"/>
    </row>
    <row r="33" spans="1:12" ht="39.75" customHeight="1" x14ac:dyDescent="0.25">
      <c r="A33" s="33">
        <v>32</v>
      </c>
      <c r="B33" s="34" t="s">
        <v>68</v>
      </c>
      <c r="C33" s="43">
        <v>45250</v>
      </c>
      <c r="D33" s="34" t="s">
        <v>19</v>
      </c>
      <c r="E33" s="35">
        <v>4039630</v>
      </c>
      <c r="F33" s="35">
        <v>323170</v>
      </c>
      <c r="G33" s="35">
        <f t="shared" si="0"/>
        <v>4362800</v>
      </c>
      <c r="H33" s="36"/>
      <c r="J33"/>
      <c r="K33"/>
      <c r="L33"/>
    </row>
    <row r="34" spans="1:12" ht="39.75" customHeight="1" x14ac:dyDescent="0.25">
      <c r="A34" s="33">
        <v>33</v>
      </c>
      <c r="B34" s="34" t="s">
        <v>69</v>
      </c>
      <c r="C34" s="43">
        <v>45251</v>
      </c>
      <c r="D34" s="34" t="s">
        <v>32</v>
      </c>
      <c r="E34" s="35">
        <v>888460</v>
      </c>
      <c r="F34" s="35">
        <v>71077</v>
      </c>
      <c r="G34" s="35">
        <f t="shared" si="0"/>
        <v>959537</v>
      </c>
      <c r="H34" s="36"/>
      <c r="J34"/>
      <c r="K34"/>
      <c r="L34"/>
    </row>
    <row r="35" spans="1:12" ht="39.75" customHeight="1" x14ac:dyDescent="0.25">
      <c r="A35" s="33">
        <v>34</v>
      </c>
      <c r="B35" s="34" t="s">
        <v>70</v>
      </c>
      <c r="C35" s="43">
        <v>45252</v>
      </c>
      <c r="D35" s="34" t="s">
        <v>22</v>
      </c>
      <c r="E35" s="35">
        <v>4442300</v>
      </c>
      <c r="F35" s="35">
        <v>355384</v>
      </c>
      <c r="G35" s="35">
        <f t="shared" si="0"/>
        <v>4797684</v>
      </c>
      <c r="H35" s="36"/>
      <c r="J35"/>
      <c r="K35"/>
      <c r="L35"/>
    </row>
    <row r="36" spans="1:12" ht="39.75" customHeight="1" x14ac:dyDescent="0.2">
      <c r="A36" s="33">
        <v>35</v>
      </c>
      <c r="B36" s="34" t="s">
        <v>71</v>
      </c>
      <c r="C36" s="43">
        <v>45252</v>
      </c>
      <c r="D36" s="34" t="s">
        <v>18</v>
      </c>
      <c r="E36" s="35">
        <v>2312945</v>
      </c>
      <c r="F36" s="35">
        <v>185036</v>
      </c>
      <c r="G36" s="35">
        <f t="shared" si="0"/>
        <v>2497981</v>
      </c>
      <c r="H36" s="36"/>
    </row>
    <row r="37" spans="1:12" ht="39.75" customHeight="1" x14ac:dyDescent="0.2">
      <c r="A37" s="33">
        <v>36</v>
      </c>
      <c r="B37" s="34" t="s">
        <v>72</v>
      </c>
      <c r="C37" s="43">
        <v>45253</v>
      </c>
      <c r="D37" s="34" t="s">
        <v>13</v>
      </c>
      <c r="E37" s="35">
        <v>2848970</v>
      </c>
      <c r="F37" s="35">
        <v>227918</v>
      </c>
      <c r="G37" s="35">
        <f t="shared" si="0"/>
        <v>3076888</v>
      </c>
      <c r="H37" s="36"/>
    </row>
    <row r="38" spans="1:12" ht="39.75" customHeight="1" x14ac:dyDescent="0.2">
      <c r="A38" s="33">
        <v>37</v>
      </c>
      <c r="B38" s="34" t="s">
        <v>73</v>
      </c>
      <c r="C38" s="43">
        <v>45254</v>
      </c>
      <c r="D38" s="34" t="s">
        <v>18</v>
      </c>
      <c r="E38" s="35">
        <v>1072050</v>
      </c>
      <c r="F38" s="35">
        <v>85764</v>
      </c>
      <c r="G38" s="35">
        <f t="shared" si="0"/>
        <v>1157814</v>
      </c>
      <c r="H38" s="36"/>
    </row>
    <row r="39" spans="1:12" ht="39.75" customHeight="1" x14ac:dyDescent="0.2">
      <c r="A39" s="33">
        <v>38</v>
      </c>
      <c r="B39" s="34" t="s">
        <v>74</v>
      </c>
      <c r="C39" s="43">
        <v>45255</v>
      </c>
      <c r="D39" s="34" t="s">
        <v>19</v>
      </c>
      <c r="E39" s="35">
        <v>2798735</v>
      </c>
      <c r="F39" s="35">
        <v>223899</v>
      </c>
      <c r="G39" s="35">
        <f t="shared" si="0"/>
        <v>3022634</v>
      </c>
      <c r="H39" s="36"/>
    </row>
    <row r="40" spans="1:12" ht="39.75" customHeight="1" x14ac:dyDescent="0.2">
      <c r="A40" s="33">
        <v>39</v>
      </c>
      <c r="B40" s="34" t="s">
        <v>75</v>
      </c>
      <c r="C40" s="43">
        <v>45259</v>
      </c>
      <c r="D40" s="34" t="s">
        <v>13</v>
      </c>
      <c r="E40" s="35">
        <v>2262710</v>
      </c>
      <c r="F40" s="35">
        <v>181017</v>
      </c>
      <c r="G40" s="35">
        <f t="shared" si="0"/>
        <v>2443727</v>
      </c>
      <c r="H40" s="36"/>
    </row>
    <row r="41" spans="1:12" ht="39.75" customHeight="1" x14ac:dyDescent="0.2">
      <c r="A41" s="33">
        <v>40</v>
      </c>
      <c r="B41" s="52" t="s">
        <v>76</v>
      </c>
      <c r="C41" s="53">
        <v>45259</v>
      </c>
      <c r="D41" s="52" t="s">
        <v>32</v>
      </c>
      <c r="E41" s="54">
        <v>1110580</v>
      </c>
      <c r="F41" s="54">
        <v>88846</v>
      </c>
      <c r="G41" s="35">
        <f t="shared" si="0"/>
        <v>1199426</v>
      </c>
      <c r="H41" s="49"/>
    </row>
    <row r="42" spans="1:12" ht="39.75" customHeight="1" x14ac:dyDescent="0.2">
      <c r="A42" s="33">
        <v>41</v>
      </c>
      <c r="B42" s="52" t="s">
        <v>77</v>
      </c>
      <c r="C42" s="53">
        <v>45259</v>
      </c>
      <c r="D42" s="52" t="s">
        <v>14</v>
      </c>
      <c r="E42" s="54">
        <v>555290</v>
      </c>
      <c r="F42" s="54">
        <v>44423</v>
      </c>
      <c r="G42" s="35">
        <f t="shared" si="0"/>
        <v>599713</v>
      </c>
      <c r="H42" s="49"/>
    </row>
    <row r="43" spans="1:12" ht="39.75" customHeight="1" x14ac:dyDescent="0.2">
      <c r="A43" s="33">
        <v>42</v>
      </c>
      <c r="B43" s="52" t="s">
        <v>78</v>
      </c>
      <c r="C43" s="53">
        <v>45260</v>
      </c>
      <c r="D43" s="52" t="s">
        <v>20</v>
      </c>
      <c r="E43" s="54">
        <v>2766245</v>
      </c>
      <c r="F43" s="54">
        <v>221300</v>
      </c>
      <c r="G43" s="35">
        <f t="shared" si="0"/>
        <v>2987545</v>
      </c>
      <c r="H43" s="49"/>
    </row>
    <row r="44" spans="1:12" ht="18.75" customHeight="1" x14ac:dyDescent="0.2">
      <c r="A44" s="37"/>
      <c r="B44" s="37"/>
      <c r="C44" s="39"/>
      <c r="D44" s="63" t="s">
        <v>28</v>
      </c>
      <c r="E44" s="64"/>
      <c r="F44" s="65"/>
      <c r="G44" s="40">
        <f>SUM(G2:G43)</f>
        <v>102072556</v>
      </c>
      <c r="H44" s="38"/>
    </row>
    <row r="45" spans="1:12" ht="18.75" customHeight="1" x14ac:dyDescent="0.2">
      <c r="G45" s="32"/>
    </row>
    <row r="46" spans="1:12" ht="18.75" customHeight="1" x14ac:dyDescent="0.2">
      <c r="E46" s="44">
        <f>+SUM(E2:E43)</f>
        <v>94511626</v>
      </c>
      <c r="F46" s="44">
        <f>+SUM(F2:F43)</f>
        <v>7560930</v>
      </c>
      <c r="G46" s="32"/>
    </row>
    <row r="48" spans="1:12" ht="18.75" customHeight="1" x14ac:dyDescent="0.2">
      <c r="E48" s="44"/>
      <c r="F48" s="44"/>
    </row>
  </sheetData>
  <mergeCells count="1">
    <mergeCell ref="D44:F44"/>
  </mergeCells>
  <conditionalFormatting sqref="B4">
    <cfRule type="duplicateValues" dxfId="7" priority="4"/>
  </conditionalFormatting>
  <conditionalFormatting sqref="B3">
    <cfRule type="duplicateValues" dxfId="6" priority="2"/>
  </conditionalFormatting>
  <conditionalFormatting sqref="B2">
    <cfRule type="duplicateValues" dxfId="5" priority="1"/>
  </conditionalFormatting>
  <conditionalFormatting sqref="B5:B43">
    <cfRule type="duplicateValues" dxfId="4" priority="3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8" ht="39.75" customHeight="1" x14ac:dyDescent="0.2">
      <c r="A2" s="33">
        <v>1</v>
      </c>
      <c r="B2" s="45" t="s">
        <v>79</v>
      </c>
      <c r="C2" s="43">
        <v>45244</v>
      </c>
      <c r="D2" s="34" t="s">
        <v>18</v>
      </c>
      <c r="E2" s="35">
        <v>476254</v>
      </c>
      <c r="F2" s="35">
        <v>38101</v>
      </c>
      <c r="G2" s="35">
        <f>+E2+F2</f>
        <v>514355</v>
      </c>
      <c r="H2" s="36"/>
    </row>
    <row r="3" spans="1:8" ht="39.75" customHeight="1" x14ac:dyDescent="0.2">
      <c r="A3" s="33">
        <v>2</v>
      </c>
      <c r="B3" s="45" t="s">
        <v>80</v>
      </c>
      <c r="C3" s="43">
        <v>45244</v>
      </c>
      <c r="D3" s="34" t="s">
        <v>18</v>
      </c>
      <c r="E3" s="35">
        <v>88846</v>
      </c>
      <c r="F3" s="35">
        <v>7108</v>
      </c>
      <c r="G3" s="35">
        <f t="shared" ref="G3" si="0">+E3+F3</f>
        <v>95954</v>
      </c>
      <c r="H3" s="36"/>
    </row>
    <row r="4" spans="1:8" ht="39.75" customHeight="1" x14ac:dyDescent="0.2">
      <c r="A4" s="33">
        <v>3</v>
      </c>
      <c r="B4" s="45" t="s">
        <v>81</v>
      </c>
      <c r="C4" s="43">
        <v>45259</v>
      </c>
      <c r="D4" s="34" t="s">
        <v>18</v>
      </c>
      <c r="E4" s="35">
        <v>831638</v>
      </c>
      <c r="F4" s="35">
        <v>66532</v>
      </c>
      <c r="G4" s="35">
        <f t="shared" ref="G4" si="1">+E4+F4</f>
        <v>898170</v>
      </c>
      <c r="H4" s="49"/>
    </row>
    <row r="5" spans="1:8" ht="18.75" customHeight="1" x14ac:dyDescent="0.2">
      <c r="A5" s="37"/>
      <c r="B5" s="37"/>
      <c r="C5" s="39"/>
      <c r="D5" s="63" t="s">
        <v>28</v>
      </c>
      <c r="E5" s="64"/>
      <c r="F5" s="65"/>
      <c r="G5" s="40">
        <f>SUM(G2:G4)</f>
        <v>1508479</v>
      </c>
      <c r="H5" s="38"/>
    </row>
    <row r="6" spans="1:8" ht="18.75" customHeight="1" x14ac:dyDescent="0.2">
      <c r="G6" s="32"/>
    </row>
    <row r="7" spans="1:8" ht="18.75" customHeight="1" x14ac:dyDescent="0.2">
      <c r="G7" s="32"/>
    </row>
    <row r="9" spans="1:8" ht="18.75" customHeight="1" x14ac:dyDescent="0.2">
      <c r="E9" s="44"/>
      <c r="F9" s="44"/>
    </row>
  </sheetData>
  <mergeCells count="1">
    <mergeCell ref="D5:F5"/>
  </mergeCells>
  <conditionalFormatting sqref="B2">
    <cfRule type="duplicateValues" dxfId="3" priority="1"/>
  </conditionalFormatting>
  <conditionalFormatting sqref="B3:B4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pane ySplit="1" topLeftCell="A32" activePane="bottomLeft" state="frozen"/>
      <selection pane="bottomLeft" activeCell="H39" sqref="H3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51" t="s">
        <v>2</v>
      </c>
      <c r="F1" s="29" t="s">
        <v>33</v>
      </c>
      <c r="G1" s="29" t="s">
        <v>0</v>
      </c>
      <c r="H1" s="29" t="s">
        <v>26</v>
      </c>
      <c r="I1" s="31" t="s">
        <v>27</v>
      </c>
    </row>
    <row r="2" spans="1:9" ht="39.75" customHeight="1" x14ac:dyDescent="0.2">
      <c r="A2" s="33">
        <v>1</v>
      </c>
      <c r="B2" s="45" t="s">
        <v>82</v>
      </c>
      <c r="C2" s="43">
        <v>45236</v>
      </c>
      <c r="D2" s="34" t="s">
        <v>13</v>
      </c>
      <c r="E2" s="52" t="s">
        <v>119</v>
      </c>
      <c r="F2" s="35">
        <v>221124</v>
      </c>
      <c r="G2" s="35">
        <v>22112</v>
      </c>
      <c r="H2" s="35">
        <f>+F2+G2</f>
        <v>243236</v>
      </c>
      <c r="I2" s="36"/>
    </row>
    <row r="3" spans="1:9" ht="39.75" customHeight="1" x14ac:dyDescent="0.2">
      <c r="A3" s="33">
        <v>2</v>
      </c>
      <c r="B3" s="45" t="s">
        <v>83</v>
      </c>
      <c r="C3" s="43">
        <v>45237</v>
      </c>
      <c r="D3" s="34" t="s">
        <v>14</v>
      </c>
      <c r="E3" s="52" t="s">
        <v>120</v>
      </c>
      <c r="F3" s="35">
        <v>160071</v>
      </c>
      <c r="G3" s="35">
        <v>12806</v>
      </c>
      <c r="H3" s="35">
        <f t="shared" ref="H3:H38" si="0">+F3+G3</f>
        <v>172877</v>
      </c>
      <c r="I3" s="36"/>
    </row>
    <row r="4" spans="1:9" ht="39.75" customHeight="1" x14ac:dyDescent="0.2">
      <c r="A4" s="33">
        <v>3</v>
      </c>
      <c r="B4" s="45" t="s">
        <v>84</v>
      </c>
      <c r="C4" s="43">
        <v>45237</v>
      </c>
      <c r="D4" s="34" t="s">
        <v>20</v>
      </c>
      <c r="E4" s="52" t="s">
        <v>119</v>
      </c>
      <c r="F4" s="35">
        <v>191603</v>
      </c>
      <c r="G4" s="35">
        <v>19160</v>
      </c>
      <c r="H4" s="35">
        <f t="shared" si="0"/>
        <v>210763</v>
      </c>
      <c r="I4" s="36"/>
    </row>
    <row r="5" spans="1:9" ht="39.75" customHeight="1" x14ac:dyDescent="0.2">
      <c r="A5" s="33">
        <v>4</v>
      </c>
      <c r="B5" s="45" t="s">
        <v>85</v>
      </c>
      <c r="C5" s="43">
        <v>45238</v>
      </c>
      <c r="D5" s="34" t="s">
        <v>13</v>
      </c>
      <c r="E5" s="52" t="s">
        <v>121</v>
      </c>
      <c r="F5" s="35">
        <v>884495</v>
      </c>
      <c r="G5" s="35">
        <v>70760</v>
      </c>
      <c r="H5" s="35">
        <f t="shared" si="0"/>
        <v>955255</v>
      </c>
      <c r="I5" s="36"/>
    </row>
    <row r="6" spans="1:9" ht="39.75" customHeight="1" x14ac:dyDescent="0.2">
      <c r="A6" s="33">
        <v>5</v>
      </c>
      <c r="B6" s="45" t="s">
        <v>86</v>
      </c>
      <c r="C6" s="43">
        <v>45238</v>
      </c>
      <c r="D6" s="34" t="s">
        <v>17</v>
      </c>
      <c r="E6" s="52" t="s">
        <v>119</v>
      </c>
      <c r="F6" s="35">
        <v>152087</v>
      </c>
      <c r="G6" s="35">
        <v>15209</v>
      </c>
      <c r="H6" s="35">
        <f t="shared" si="0"/>
        <v>167296</v>
      </c>
      <c r="I6" s="36"/>
    </row>
    <row r="7" spans="1:9" ht="39.75" customHeight="1" x14ac:dyDescent="0.2">
      <c r="A7" s="33">
        <v>6</v>
      </c>
      <c r="B7" s="45" t="s">
        <v>87</v>
      </c>
      <c r="C7" s="43">
        <v>45238</v>
      </c>
      <c r="D7" s="34" t="s">
        <v>13</v>
      </c>
      <c r="E7" s="52" t="s">
        <v>121</v>
      </c>
      <c r="F7" s="35">
        <v>99952</v>
      </c>
      <c r="G7" s="35">
        <v>7996</v>
      </c>
      <c r="H7" s="35">
        <f t="shared" si="0"/>
        <v>107948</v>
      </c>
      <c r="I7" s="36"/>
    </row>
    <row r="8" spans="1:9" ht="39.75" customHeight="1" x14ac:dyDescent="0.2">
      <c r="A8" s="33">
        <v>7</v>
      </c>
      <c r="B8" s="45" t="s">
        <v>88</v>
      </c>
      <c r="C8" s="43">
        <v>45238</v>
      </c>
      <c r="D8" s="34" t="s">
        <v>15</v>
      </c>
      <c r="E8" s="52" t="s">
        <v>121</v>
      </c>
      <c r="F8" s="35">
        <v>190779</v>
      </c>
      <c r="G8" s="35">
        <v>15262</v>
      </c>
      <c r="H8" s="35">
        <f t="shared" si="0"/>
        <v>206041</v>
      </c>
      <c r="I8" s="36"/>
    </row>
    <row r="9" spans="1:9" ht="39.75" customHeight="1" x14ac:dyDescent="0.2">
      <c r="A9" s="33">
        <v>8</v>
      </c>
      <c r="B9" s="45" t="s">
        <v>89</v>
      </c>
      <c r="C9" s="43">
        <v>45238</v>
      </c>
      <c r="D9" s="34" t="s">
        <v>14</v>
      </c>
      <c r="E9" s="52" t="s">
        <v>121</v>
      </c>
      <c r="F9" s="35">
        <v>192085</v>
      </c>
      <c r="G9" s="35">
        <v>15367</v>
      </c>
      <c r="H9" s="35">
        <f t="shared" si="0"/>
        <v>207452</v>
      </c>
      <c r="I9" s="36"/>
    </row>
    <row r="10" spans="1:9" ht="39.75" customHeight="1" x14ac:dyDescent="0.2">
      <c r="A10" s="33">
        <v>9</v>
      </c>
      <c r="B10" s="45" t="s">
        <v>90</v>
      </c>
      <c r="C10" s="43">
        <v>45238</v>
      </c>
      <c r="D10" s="34" t="s">
        <v>19</v>
      </c>
      <c r="E10" s="52" t="s">
        <v>121</v>
      </c>
      <c r="F10" s="35">
        <v>636861</v>
      </c>
      <c r="G10" s="35">
        <v>50949</v>
      </c>
      <c r="H10" s="35">
        <f t="shared" si="0"/>
        <v>687810</v>
      </c>
      <c r="I10" s="36"/>
    </row>
    <row r="11" spans="1:9" ht="39.75" customHeight="1" x14ac:dyDescent="0.2">
      <c r="A11" s="33">
        <v>10</v>
      </c>
      <c r="B11" s="45" t="s">
        <v>91</v>
      </c>
      <c r="C11" s="43">
        <v>45238</v>
      </c>
      <c r="D11" s="34" t="s">
        <v>17</v>
      </c>
      <c r="E11" s="52" t="s">
        <v>121</v>
      </c>
      <c r="F11" s="35">
        <v>608348</v>
      </c>
      <c r="G11" s="35">
        <v>48668</v>
      </c>
      <c r="H11" s="35">
        <f t="shared" si="0"/>
        <v>657016</v>
      </c>
      <c r="I11" s="36"/>
    </row>
    <row r="12" spans="1:9" ht="39.75" customHeight="1" x14ac:dyDescent="0.2">
      <c r="A12" s="33">
        <v>11</v>
      </c>
      <c r="B12" s="45" t="s">
        <v>92</v>
      </c>
      <c r="C12" s="43">
        <v>45238</v>
      </c>
      <c r="D12" s="34" t="s">
        <v>18</v>
      </c>
      <c r="E12" s="52" t="s">
        <v>121</v>
      </c>
      <c r="F12" s="35">
        <v>351874</v>
      </c>
      <c r="G12" s="35">
        <v>28150</v>
      </c>
      <c r="H12" s="35">
        <f t="shared" si="0"/>
        <v>380024</v>
      </c>
      <c r="I12" s="36"/>
    </row>
    <row r="13" spans="1:9" ht="39.75" customHeight="1" x14ac:dyDescent="0.2">
      <c r="A13" s="33">
        <v>12</v>
      </c>
      <c r="B13" s="45" t="s">
        <v>93</v>
      </c>
      <c r="C13" s="43">
        <v>45238</v>
      </c>
      <c r="D13" s="34" t="s">
        <v>20</v>
      </c>
      <c r="E13" s="52" t="s">
        <v>121</v>
      </c>
      <c r="F13" s="35">
        <v>766413</v>
      </c>
      <c r="G13" s="35">
        <v>61313</v>
      </c>
      <c r="H13" s="35">
        <f t="shared" si="0"/>
        <v>827726</v>
      </c>
      <c r="I13" s="36"/>
    </row>
    <row r="14" spans="1:9" ht="39.75" customHeight="1" x14ac:dyDescent="0.2">
      <c r="A14" s="33">
        <v>13</v>
      </c>
      <c r="B14" s="45" t="s">
        <v>94</v>
      </c>
      <c r="C14" s="43">
        <v>45238</v>
      </c>
      <c r="D14" s="34" t="s">
        <v>21</v>
      </c>
      <c r="E14" s="52" t="s">
        <v>121</v>
      </c>
      <c r="F14" s="35">
        <v>382243</v>
      </c>
      <c r="G14" s="35">
        <v>30579</v>
      </c>
      <c r="H14" s="35">
        <f t="shared" si="0"/>
        <v>412822</v>
      </c>
      <c r="I14" s="36"/>
    </row>
    <row r="15" spans="1:9" ht="39.75" customHeight="1" x14ac:dyDescent="0.2">
      <c r="A15" s="33">
        <v>14</v>
      </c>
      <c r="B15" s="45" t="s">
        <v>95</v>
      </c>
      <c r="C15" s="43">
        <v>45238</v>
      </c>
      <c r="D15" s="34" t="s">
        <v>16</v>
      </c>
      <c r="E15" s="52" t="s">
        <v>121</v>
      </c>
      <c r="F15" s="35">
        <v>64296</v>
      </c>
      <c r="G15" s="35">
        <v>5144</v>
      </c>
      <c r="H15" s="35">
        <f t="shared" ref="H15:H19" si="1">+F15+G15</f>
        <v>69440</v>
      </c>
      <c r="I15" s="49"/>
    </row>
    <row r="16" spans="1:9" ht="39.75" customHeight="1" x14ac:dyDescent="0.2">
      <c r="A16" s="33">
        <v>15</v>
      </c>
      <c r="B16" s="45" t="s">
        <v>96</v>
      </c>
      <c r="C16" s="43">
        <v>45238</v>
      </c>
      <c r="D16" s="34" t="s">
        <v>22</v>
      </c>
      <c r="E16" s="52" t="s">
        <v>121</v>
      </c>
      <c r="F16" s="35">
        <v>820029</v>
      </c>
      <c r="G16" s="35">
        <v>65602</v>
      </c>
      <c r="H16" s="35">
        <f t="shared" si="1"/>
        <v>885631</v>
      </c>
      <c r="I16" s="49"/>
    </row>
    <row r="17" spans="1:9" ht="39.75" customHeight="1" x14ac:dyDescent="0.2">
      <c r="A17" s="33">
        <v>16</v>
      </c>
      <c r="B17" s="45" t="s">
        <v>97</v>
      </c>
      <c r="C17" s="43">
        <v>45238</v>
      </c>
      <c r="D17" s="34" t="s">
        <v>32</v>
      </c>
      <c r="E17" s="52" t="s">
        <v>121</v>
      </c>
      <c r="F17" s="35">
        <v>550407</v>
      </c>
      <c r="G17" s="35">
        <v>44033</v>
      </c>
      <c r="H17" s="35">
        <f t="shared" si="1"/>
        <v>594440</v>
      </c>
      <c r="I17" s="49"/>
    </row>
    <row r="18" spans="1:9" ht="39.75" customHeight="1" x14ac:dyDescent="0.2">
      <c r="A18" s="33">
        <v>17</v>
      </c>
      <c r="B18" s="45" t="s">
        <v>98</v>
      </c>
      <c r="C18" s="43">
        <v>45239</v>
      </c>
      <c r="D18" s="34" t="s">
        <v>19</v>
      </c>
      <c r="E18" s="52" t="s">
        <v>119</v>
      </c>
      <c r="F18" s="35">
        <v>159215</v>
      </c>
      <c r="G18" s="35">
        <v>15922</v>
      </c>
      <c r="H18" s="35">
        <f t="shared" si="1"/>
        <v>175137</v>
      </c>
      <c r="I18" s="49"/>
    </row>
    <row r="19" spans="1:9" ht="39.75" customHeight="1" x14ac:dyDescent="0.2">
      <c r="A19" s="33">
        <v>18</v>
      </c>
      <c r="B19" s="45" t="s">
        <v>99</v>
      </c>
      <c r="C19" s="43">
        <v>45239</v>
      </c>
      <c r="D19" s="34" t="s">
        <v>13</v>
      </c>
      <c r="E19" s="52" t="s">
        <v>122</v>
      </c>
      <c r="F19" s="35">
        <v>83294</v>
      </c>
      <c r="G19" s="35">
        <v>6664</v>
      </c>
      <c r="H19" s="35">
        <f t="shared" si="1"/>
        <v>89958</v>
      </c>
      <c r="I19" s="49"/>
    </row>
    <row r="20" spans="1:9" ht="39.75" customHeight="1" x14ac:dyDescent="0.2">
      <c r="A20" s="33">
        <v>19</v>
      </c>
      <c r="B20" s="45" t="s">
        <v>100</v>
      </c>
      <c r="C20" s="43">
        <v>45241</v>
      </c>
      <c r="D20" s="34" t="s">
        <v>15</v>
      </c>
      <c r="E20" s="52" t="s">
        <v>122</v>
      </c>
      <c r="F20" s="35">
        <v>158983</v>
      </c>
      <c r="G20" s="35">
        <v>12719</v>
      </c>
      <c r="H20" s="35">
        <f t="shared" si="0"/>
        <v>171702</v>
      </c>
      <c r="I20" s="36"/>
    </row>
    <row r="21" spans="1:9" ht="39.75" customHeight="1" x14ac:dyDescent="0.2">
      <c r="A21" s="33">
        <v>20</v>
      </c>
      <c r="B21" s="45" t="s">
        <v>101</v>
      </c>
      <c r="C21" s="43">
        <v>45241</v>
      </c>
      <c r="D21" s="34" t="s">
        <v>15</v>
      </c>
      <c r="E21" s="52" t="s">
        <v>123</v>
      </c>
      <c r="F21" s="35">
        <v>47695</v>
      </c>
      <c r="G21" s="35">
        <v>4770</v>
      </c>
      <c r="H21" s="35">
        <f t="shared" si="0"/>
        <v>52465</v>
      </c>
      <c r="I21" s="36"/>
    </row>
    <row r="22" spans="1:9" ht="39.75" customHeight="1" x14ac:dyDescent="0.2">
      <c r="A22" s="33">
        <v>21</v>
      </c>
      <c r="B22" s="45" t="s">
        <v>102</v>
      </c>
      <c r="C22" s="43">
        <v>45241</v>
      </c>
      <c r="D22" s="34" t="s">
        <v>18</v>
      </c>
      <c r="E22" s="52" t="s">
        <v>124</v>
      </c>
      <c r="F22" s="35">
        <v>87969</v>
      </c>
      <c r="G22" s="35">
        <v>8797</v>
      </c>
      <c r="H22" s="35">
        <f t="shared" si="0"/>
        <v>96766</v>
      </c>
      <c r="I22" s="36"/>
    </row>
    <row r="23" spans="1:9" ht="39.75" customHeight="1" x14ac:dyDescent="0.2">
      <c r="A23" s="33">
        <v>22</v>
      </c>
      <c r="B23" s="45" t="s">
        <v>103</v>
      </c>
      <c r="C23" s="43">
        <v>45241</v>
      </c>
      <c r="D23" s="34" t="s">
        <v>22</v>
      </c>
      <c r="E23" s="52" t="s">
        <v>123</v>
      </c>
      <c r="F23" s="35">
        <v>205007</v>
      </c>
      <c r="G23" s="35">
        <v>20501</v>
      </c>
      <c r="H23" s="35">
        <f t="shared" si="0"/>
        <v>225508</v>
      </c>
      <c r="I23" s="36"/>
    </row>
    <row r="24" spans="1:9" ht="39.75" customHeight="1" x14ac:dyDescent="0.2">
      <c r="A24" s="33">
        <v>23</v>
      </c>
      <c r="B24" s="45" t="s">
        <v>104</v>
      </c>
      <c r="C24" s="43">
        <v>45241</v>
      </c>
      <c r="D24" s="34" t="s">
        <v>22</v>
      </c>
      <c r="E24" s="52" t="s">
        <v>122</v>
      </c>
      <c r="F24" s="35">
        <v>683357</v>
      </c>
      <c r="G24" s="35">
        <v>54669</v>
      </c>
      <c r="H24" s="35">
        <f t="shared" si="0"/>
        <v>738026</v>
      </c>
      <c r="I24" s="36"/>
    </row>
    <row r="25" spans="1:9" ht="39.75" customHeight="1" x14ac:dyDescent="0.2">
      <c r="A25" s="33">
        <v>24</v>
      </c>
      <c r="B25" s="45" t="s">
        <v>105</v>
      </c>
      <c r="C25" s="43">
        <v>45241</v>
      </c>
      <c r="D25" s="34" t="s">
        <v>13</v>
      </c>
      <c r="E25" s="52" t="s">
        <v>122</v>
      </c>
      <c r="F25" s="35">
        <v>737080</v>
      </c>
      <c r="G25" s="35">
        <v>58966</v>
      </c>
      <c r="H25" s="35">
        <f t="shared" si="0"/>
        <v>796046</v>
      </c>
      <c r="I25" s="36"/>
    </row>
    <row r="26" spans="1:9" ht="39.75" customHeight="1" x14ac:dyDescent="0.2">
      <c r="A26" s="33">
        <v>25</v>
      </c>
      <c r="B26" s="45" t="s">
        <v>106</v>
      </c>
      <c r="C26" s="43">
        <v>45243</v>
      </c>
      <c r="D26" s="34" t="s">
        <v>16</v>
      </c>
      <c r="E26" s="52" t="s">
        <v>122</v>
      </c>
      <c r="F26" s="35">
        <v>53580</v>
      </c>
      <c r="G26" s="35">
        <v>4286</v>
      </c>
      <c r="H26" s="35">
        <f t="shared" si="0"/>
        <v>57866</v>
      </c>
      <c r="I26" s="36"/>
    </row>
    <row r="27" spans="1:9" ht="39.75" customHeight="1" x14ac:dyDescent="0.2">
      <c r="A27" s="33">
        <v>26</v>
      </c>
      <c r="B27" s="45" t="s">
        <v>107</v>
      </c>
      <c r="C27" s="43">
        <v>45243</v>
      </c>
      <c r="D27" s="34" t="s">
        <v>14</v>
      </c>
      <c r="E27" s="52" t="s">
        <v>124</v>
      </c>
      <c r="F27" s="35">
        <v>48021</v>
      </c>
      <c r="G27" s="35">
        <v>4802</v>
      </c>
      <c r="H27" s="35">
        <f t="shared" si="0"/>
        <v>52823</v>
      </c>
      <c r="I27" s="36"/>
    </row>
    <row r="28" spans="1:9" ht="39.75" customHeight="1" x14ac:dyDescent="0.2">
      <c r="A28" s="33">
        <v>27</v>
      </c>
      <c r="B28" s="45" t="s">
        <v>108</v>
      </c>
      <c r="C28" s="43">
        <v>45244</v>
      </c>
      <c r="D28" s="34" t="s">
        <v>21</v>
      </c>
      <c r="E28" s="52" t="s">
        <v>125</v>
      </c>
      <c r="F28" s="35">
        <v>318536</v>
      </c>
      <c r="G28" s="35">
        <v>25483</v>
      </c>
      <c r="H28" s="35">
        <f t="shared" si="0"/>
        <v>344019</v>
      </c>
      <c r="I28" s="36"/>
    </row>
    <row r="29" spans="1:9" ht="39.75" customHeight="1" x14ac:dyDescent="0.2">
      <c r="A29" s="33">
        <v>28</v>
      </c>
      <c r="B29" s="45" t="s">
        <v>109</v>
      </c>
      <c r="C29" s="43">
        <v>45244</v>
      </c>
      <c r="D29" s="34" t="s">
        <v>21</v>
      </c>
      <c r="E29" s="52" t="s">
        <v>124</v>
      </c>
      <c r="F29" s="35">
        <v>95561</v>
      </c>
      <c r="G29" s="35">
        <v>9556</v>
      </c>
      <c r="H29" s="35">
        <f t="shared" si="0"/>
        <v>105117</v>
      </c>
      <c r="I29" s="36"/>
    </row>
    <row r="30" spans="1:9" ht="39.75" customHeight="1" x14ac:dyDescent="0.2">
      <c r="A30" s="33">
        <v>29</v>
      </c>
      <c r="B30" s="45" t="s">
        <v>110</v>
      </c>
      <c r="C30" s="43">
        <v>45244</v>
      </c>
      <c r="D30" s="34" t="s">
        <v>20</v>
      </c>
      <c r="E30" s="52" t="s">
        <v>125</v>
      </c>
      <c r="F30" s="35">
        <v>638677</v>
      </c>
      <c r="G30" s="35">
        <v>51094</v>
      </c>
      <c r="H30" s="35">
        <f t="shared" si="0"/>
        <v>689771</v>
      </c>
      <c r="I30" s="36"/>
    </row>
    <row r="31" spans="1:9" ht="39.75" customHeight="1" x14ac:dyDescent="0.2">
      <c r="A31" s="33">
        <v>30</v>
      </c>
      <c r="B31" s="45" t="s">
        <v>111</v>
      </c>
      <c r="C31" s="43">
        <v>45245</v>
      </c>
      <c r="D31" s="34" t="s">
        <v>32</v>
      </c>
      <c r="E31" s="52" t="s">
        <v>122</v>
      </c>
      <c r="F31" s="35">
        <v>458673</v>
      </c>
      <c r="G31" s="35">
        <v>36694</v>
      </c>
      <c r="H31" s="35">
        <f t="shared" si="0"/>
        <v>495367</v>
      </c>
      <c r="I31" s="36"/>
    </row>
    <row r="32" spans="1:9" ht="39.75" customHeight="1" x14ac:dyDescent="0.2">
      <c r="A32" s="33">
        <v>31</v>
      </c>
      <c r="B32" s="45" t="s">
        <v>112</v>
      </c>
      <c r="C32" s="43">
        <v>45245</v>
      </c>
      <c r="D32" s="34" t="s">
        <v>32</v>
      </c>
      <c r="E32" s="52" t="s">
        <v>123</v>
      </c>
      <c r="F32" s="35">
        <v>137602</v>
      </c>
      <c r="G32" s="35">
        <v>13760</v>
      </c>
      <c r="H32" s="35">
        <f t="shared" si="0"/>
        <v>151362</v>
      </c>
      <c r="I32" s="36"/>
    </row>
    <row r="33" spans="1:9" ht="39.75" customHeight="1" x14ac:dyDescent="0.2">
      <c r="A33" s="33">
        <v>32</v>
      </c>
      <c r="B33" s="45" t="s">
        <v>113</v>
      </c>
      <c r="C33" s="43">
        <v>45245</v>
      </c>
      <c r="D33" s="34" t="s">
        <v>16</v>
      </c>
      <c r="E33" s="52" t="s">
        <v>123</v>
      </c>
      <c r="F33" s="35">
        <v>16074</v>
      </c>
      <c r="G33" s="35">
        <v>1607</v>
      </c>
      <c r="H33" s="35">
        <f t="shared" si="0"/>
        <v>17681</v>
      </c>
      <c r="I33" s="36"/>
    </row>
    <row r="34" spans="1:9" ht="39.75" customHeight="1" x14ac:dyDescent="0.2">
      <c r="A34" s="33">
        <v>33</v>
      </c>
      <c r="B34" s="45" t="s">
        <v>114</v>
      </c>
      <c r="C34" s="43">
        <v>45245</v>
      </c>
      <c r="D34" s="34" t="s">
        <v>19</v>
      </c>
      <c r="E34" s="52" t="s">
        <v>122</v>
      </c>
      <c r="F34" s="35">
        <v>530717</v>
      </c>
      <c r="G34" s="35">
        <v>42457</v>
      </c>
      <c r="H34" s="35">
        <f t="shared" si="0"/>
        <v>573174</v>
      </c>
      <c r="I34" s="36"/>
    </row>
    <row r="35" spans="1:9" ht="39.75" customHeight="1" x14ac:dyDescent="0.2">
      <c r="A35" s="33">
        <v>34</v>
      </c>
      <c r="B35" s="45" t="s">
        <v>115</v>
      </c>
      <c r="C35" s="43">
        <v>45245</v>
      </c>
      <c r="D35" s="34" t="s">
        <v>18</v>
      </c>
      <c r="E35" s="52" t="s">
        <v>126</v>
      </c>
      <c r="F35" s="35">
        <v>1793229</v>
      </c>
      <c r="G35" s="35">
        <v>143458</v>
      </c>
      <c r="H35" s="35">
        <f t="shared" ref="H35:H37" si="2">+F35+G35</f>
        <v>1936687</v>
      </c>
      <c r="I35" s="36"/>
    </row>
    <row r="36" spans="1:9" ht="39.75" customHeight="1" x14ac:dyDescent="0.2">
      <c r="A36" s="33">
        <v>35</v>
      </c>
      <c r="B36" s="45" t="s">
        <v>116</v>
      </c>
      <c r="C36" s="43">
        <v>45245</v>
      </c>
      <c r="D36" s="34" t="s">
        <v>17</v>
      </c>
      <c r="E36" s="52" t="s">
        <v>125</v>
      </c>
      <c r="F36" s="35">
        <v>506957</v>
      </c>
      <c r="G36" s="35">
        <v>40557</v>
      </c>
      <c r="H36" s="35">
        <f t="shared" si="2"/>
        <v>547514</v>
      </c>
      <c r="I36" s="36"/>
    </row>
    <row r="37" spans="1:9" ht="39.75" customHeight="1" x14ac:dyDescent="0.2">
      <c r="A37" s="33">
        <v>36</v>
      </c>
      <c r="B37" s="45" t="s">
        <v>117</v>
      </c>
      <c r="C37" s="43">
        <v>45248</v>
      </c>
      <c r="D37" s="34" t="s">
        <v>13</v>
      </c>
      <c r="E37" s="52" t="s">
        <v>123</v>
      </c>
      <c r="F37" s="35">
        <v>24988</v>
      </c>
      <c r="G37" s="35">
        <v>2499</v>
      </c>
      <c r="H37" s="35">
        <f t="shared" si="2"/>
        <v>27487</v>
      </c>
      <c r="I37" s="36"/>
    </row>
    <row r="38" spans="1:9" ht="39.75" customHeight="1" x14ac:dyDescent="0.2">
      <c r="A38" s="33">
        <v>37</v>
      </c>
      <c r="B38" s="45" t="s">
        <v>118</v>
      </c>
      <c r="C38" s="43">
        <v>45250</v>
      </c>
      <c r="D38" s="34" t="s">
        <v>13</v>
      </c>
      <c r="E38" s="52" t="s">
        <v>127</v>
      </c>
      <c r="F38" s="35">
        <v>1231260</v>
      </c>
      <c r="G38" s="35">
        <v>98501</v>
      </c>
      <c r="H38" s="35">
        <f t="shared" si="0"/>
        <v>1329761</v>
      </c>
      <c r="I38" s="36"/>
    </row>
    <row r="39" spans="1:9" ht="18.75" customHeight="1" x14ac:dyDescent="0.2">
      <c r="A39" s="37"/>
      <c r="B39" s="37"/>
      <c r="C39" s="39"/>
      <c r="D39" s="63" t="s">
        <v>28</v>
      </c>
      <c r="E39" s="64"/>
      <c r="F39" s="64"/>
      <c r="G39" s="65"/>
      <c r="H39" s="40">
        <f>SUM(H2:H38)</f>
        <v>15460014</v>
      </c>
      <c r="I39" s="38"/>
    </row>
    <row r="40" spans="1:9" ht="18.75" customHeight="1" x14ac:dyDescent="0.2">
      <c r="H40" s="32"/>
    </row>
    <row r="41" spans="1:9" ht="18.75" customHeight="1" x14ac:dyDescent="0.2">
      <c r="H41" s="32"/>
    </row>
    <row r="43" spans="1:9" ht="18.75" customHeight="1" x14ac:dyDescent="0.2">
      <c r="F43" s="44"/>
      <c r="G43" s="44"/>
    </row>
  </sheetData>
  <mergeCells count="1">
    <mergeCell ref="D39:G39"/>
  </mergeCells>
  <conditionalFormatting sqref="B1:B1048576">
    <cfRule type="duplicateValues" dxfId="1" priority="1"/>
  </conditionalFormatting>
  <conditionalFormatting sqref="B2:B38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2023-12-07T03:27:08Z</dcterms:modified>
</cp:coreProperties>
</file>