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LOTTE\CÔNG NỢ\2023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Tiết'!$A$1:$H$46</definedName>
    <definedName name="_xlnm._FilterDatabase" localSheetId="2" hidden="1">'Hàng trả'!#REF!</definedName>
    <definedName name="_xlnm._FilterDatabase" localSheetId="3" hidden="1">'Hỗ trợ'!$A$1:$H$38</definedName>
    <definedName name="_xlnm.Print_Area" localSheetId="1">'Chi Tiết'!$A$1:$H$46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15" i="23" l="1"/>
  <c r="G16" i="23"/>
  <c r="G17" i="23"/>
  <c r="G18" i="23"/>
  <c r="G19" i="23"/>
  <c r="F48" i="20"/>
  <c r="E48" i="20"/>
  <c r="G28" i="20"/>
  <c r="G29" i="20"/>
  <c r="G30" i="20"/>
  <c r="G31" i="20"/>
  <c r="G32" i="20"/>
  <c r="G33" i="20"/>
  <c r="G34" i="20"/>
  <c r="G35" i="20"/>
  <c r="G36" i="20"/>
  <c r="G4" i="22"/>
  <c r="G3" i="20" l="1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37" i="20"/>
  <c r="G38" i="20"/>
  <c r="G39" i="20"/>
  <c r="G40" i="20"/>
  <c r="G41" i="20"/>
  <c r="G42" i="20"/>
  <c r="G43" i="20"/>
  <c r="G44" i="20"/>
  <c r="G45" i="20"/>
  <c r="G2" i="20"/>
  <c r="G3" i="23"/>
  <c r="G4" i="23"/>
  <c r="G5" i="23"/>
  <c r="G6" i="23"/>
  <c r="G7" i="23"/>
  <c r="G8" i="23"/>
  <c r="G9" i="23"/>
  <c r="G10" i="23"/>
  <c r="G11" i="23"/>
  <c r="G12" i="23"/>
  <c r="G13" i="23"/>
  <c r="G14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2" i="23"/>
  <c r="G3" i="22"/>
  <c r="G5" i="22"/>
  <c r="G2" i="22"/>
  <c r="G38" i="23" l="1"/>
  <c r="G6" i="22"/>
  <c r="G46" i="20" l="1"/>
  <c r="F12" i="16" l="1"/>
  <c r="G15" i="16"/>
  <c r="E9" i="16"/>
  <c r="D6" i="16" l="1"/>
  <c r="C6" i="16" l="1"/>
  <c r="G16" i="16" s="1"/>
  <c r="G22" i="16" s="1"/>
</calcChain>
</file>

<file path=xl/sharedStrings.xml><?xml version="1.0" encoding="utf-8"?>
<sst xmlns="http://schemas.openxmlformats.org/spreadsheetml/2006/main" count="213" uniqueCount="120">
  <si>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</si>
  <si>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</si>
  <si>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</si>
  <si>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</si>
  <si>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</si>
  <si>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</si>
  <si>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</si>
  <si>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</si>
  <si>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</si>
  <si>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</si>
  <si>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</si>
  <si>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</si>
  <si>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</si>
  <si>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</si>
  <si>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</si>
  <si>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BÌNH DƯƠNG</t>
  </si>
  <si>
    <t>CÔNG TY CỔ PHẦN TRUNG TÂM THƯƠNG MẠI LOTTE VIỆT NAM - CHI NHÁNH ĐỐNG ĐA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</si>
  <si>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</si>
  <si>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</si>
  <si>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</si>
  <si>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</si>
  <si>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</si>
  <si>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</si>
  <si>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</si>
  <si>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</si>
  <si>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</si>
  <si>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</si>
  <si>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</si>
  <si>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</si>
  <si>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</si>
  <si>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</si>
  <si>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</si>
  <si>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THEO DÕI CÔNG NỢ / CTY LOTTE - 31/08/2023</t>
  </si>
  <si>
    <t>Bảng kê hóa đơn tháng 08.2023</t>
  </si>
  <si>
    <t>Thanh toán tháng 08.2023</t>
  </si>
  <si>
    <t>00005595</t>
  </si>
  <si>
    <t>00005037</t>
  </si>
  <si>
    <t>00005038</t>
  </si>
  <si>
    <t>00006313</t>
  </si>
  <si>
    <t>00046871</t>
  </si>
  <si>
    <t>00046872</t>
  </si>
  <si>
    <t>00046873</t>
  </si>
  <si>
    <t>00046874</t>
  </si>
  <si>
    <t>00046875</t>
  </si>
  <si>
    <t>00046876</t>
  </si>
  <si>
    <t>00046877</t>
  </si>
  <si>
    <t>00046878</t>
  </si>
  <si>
    <t>00046879</t>
  </si>
  <si>
    <t>00046880</t>
  </si>
  <si>
    <t>00046881</t>
  </si>
  <si>
    <t>00045372</t>
  </si>
  <si>
    <t>00045373</t>
  </si>
  <si>
    <t>00045374</t>
  </si>
  <si>
    <t>00045527</t>
  </si>
  <si>
    <t>00046755</t>
  </si>
  <si>
    <t>00046756</t>
  </si>
  <si>
    <t>00046817</t>
  </si>
  <si>
    <t>00046886</t>
  </si>
  <si>
    <t>00046888</t>
  </si>
  <si>
    <t>00046889</t>
  </si>
  <si>
    <t>00046890</t>
  </si>
  <si>
    <t>00046962</t>
  </si>
  <si>
    <t>00046996</t>
  </si>
  <si>
    <t>00047003</t>
  </si>
  <si>
    <t>00047012</t>
  </si>
  <si>
    <t>00048232</t>
  </si>
  <si>
    <t>00048365</t>
  </si>
  <si>
    <t>00048366</t>
  </si>
  <si>
    <t>00048367</t>
  </si>
  <si>
    <t>00048501</t>
  </si>
  <si>
    <t>00048550</t>
  </si>
  <si>
    <t>00048983</t>
  </si>
  <si>
    <t>00049847</t>
  </si>
  <si>
    <t>00049854</t>
  </si>
  <si>
    <t>00049855</t>
  </si>
  <si>
    <t>00049856</t>
  </si>
  <si>
    <t>00049857</t>
  </si>
  <si>
    <t>00049858</t>
  </si>
  <si>
    <t>00049859</t>
  </si>
  <si>
    <t>00049878</t>
  </si>
  <si>
    <t>00049899</t>
  </si>
  <si>
    <t>00049974</t>
  </si>
  <si>
    <t>00050008</t>
  </si>
  <si>
    <t>00051204</t>
  </si>
  <si>
    <t>00051383</t>
  </si>
  <si>
    <t>00051384</t>
  </si>
  <si>
    <t>00051466</t>
  </si>
  <si>
    <t>00051486</t>
  </si>
  <si>
    <t>00051514</t>
  </si>
  <si>
    <t>00051520</t>
  </si>
  <si>
    <t>00051646</t>
  </si>
  <si>
    <t>00052935</t>
  </si>
  <si>
    <t>00053075</t>
  </si>
  <si>
    <t>00053110</t>
  </si>
  <si>
    <t>CÔNG TY CỔ PHẦN TRUNG TÂM THƯƠNG MẠI LOTTE VIỆT NAM - CHI NHÁNH ZETTAPLEX</t>
  </si>
  <si>
    <t>00006627</t>
  </si>
  <si>
    <t>00004605</t>
  </si>
  <si>
    <t>00004408</t>
  </si>
  <si>
    <t>00006724</t>
  </si>
  <si>
    <t>00005449</t>
  </si>
  <si>
    <t>00005625</t>
  </si>
  <si>
    <t>00004689</t>
  </si>
  <si>
    <t>00005450</t>
  </si>
  <si>
    <t>00007832</t>
  </si>
  <si>
    <t>00004789</t>
  </si>
  <si>
    <t>00004790</t>
  </si>
  <si>
    <t>00005621</t>
  </si>
  <si>
    <t>00005761</t>
  </si>
  <si>
    <t>00008200</t>
  </si>
  <si>
    <t>00005013</t>
  </si>
  <si>
    <t>00005241</t>
  </si>
  <si>
    <t>00007118</t>
  </si>
  <si>
    <t>00005014</t>
  </si>
  <si>
    <t>00004804</t>
  </si>
  <si>
    <t>00005429</t>
  </si>
  <si>
    <t>00003526</t>
  </si>
  <si>
    <t>00006040</t>
  </si>
  <si>
    <t>00003795</t>
  </si>
  <si>
    <t>00004414</t>
  </si>
  <si>
    <t>00005103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</si>
</sst>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 applyAlignment="1">
      <alignment horizontal="left"/>
    </xf>
    <xf numFmtId="165" fontId="12" fillId="0" borderId="5" xfId="1" applyNumberFormat="1" applyFont="1" applyBorder="1" applyAlignment="1">
      <alignment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G21" sqref="G21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3.140625" customWidth="1"/>
    <col min="10" max="10" width="15.28515625" bestFit="1" customWidth="1"/>
    <col min="11" max="11" width="14.28515625" bestFit="1" customWidth="1"/>
  </cols>
  <sheetData>
    <row r="1" spans="1:11" ht="19.5" x14ac:dyDescent="0.3">
      <c r="A1" s="51" t="s">
        <v>32</v>
      </c>
      <c r="B1" s="51"/>
      <c r="C1" s="51"/>
      <c r="D1" s="51"/>
      <c r="E1" s="51"/>
      <c r="F1" s="51"/>
      <c r="G1" s="51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30</v>
      </c>
      <c r="H2" s="7"/>
      <c r="I2" s="7"/>
    </row>
    <row r="3" spans="1:11" ht="15.75" x14ac:dyDescent="0.25">
      <c r="A3" s="27"/>
      <c r="B3" s="28" t="s">
        <v>9</v>
      </c>
      <c r="C3" s="57">
        <v>162797965</v>
      </c>
      <c r="D3" s="58"/>
      <c r="E3" s="28"/>
      <c r="F3" s="28"/>
      <c r="G3" s="28"/>
      <c r="H3" s="7"/>
      <c r="I3" s="7"/>
      <c r="J3" s="48"/>
      <c r="K3" s="48"/>
    </row>
    <row r="4" spans="1:11" ht="15.75" x14ac:dyDescent="0.25">
      <c r="A4" s="12"/>
      <c r="B4" s="8" t="s">
        <v>33</v>
      </c>
      <c r="C4" s="9">
        <v>112150438</v>
      </c>
      <c r="D4" s="9">
        <v>8972038</v>
      </c>
      <c r="E4" s="9"/>
      <c r="F4" s="10"/>
      <c r="G4" s="10"/>
      <c r="H4" s="48"/>
      <c r="I4" s="7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52" t="s">
        <v>6</v>
      </c>
      <c r="B6" s="53"/>
      <c r="C6" s="15">
        <f>SUM(C4:C4)</f>
        <v>112150438</v>
      </c>
      <c r="D6" s="15">
        <f>SUM(D4:D4)</f>
        <v>8972038</v>
      </c>
      <c r="E6" s="15"/>
      <c r="F6" s="17"/>
      <c r="G6" s="15"/>
    </row>
    <row r="7" spans="1:11" ht="15.75" x14ac:dyDescent="0.25">
      <c r="A7" s="12"/>
      <c r="B7" s="21" t="s">
        <v>31</v>
      </c>
      <c r="C7" s="9"/>
      <c r="D7" s="9"/>
      <c r="E7" s="9">
        <v>1306693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2" t="s">
        <v>7</v>
      </c>
      <c r="B9" s="53"/>
      <c r="C9" s="15"/>
      <c r="D9" s="15"/>
      <c r="E9" s="15">
        <f>SUM(E7:E8)</f>
        <v>1306693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28774258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2" t="s">
        <v>29</v>
      </c>
      <c r="B12" s="53"/>
      <c r="C12" s="15"/>
      <c r="D12" s="15"/>
      <c r="E12" s="15"/>
      <c r="F12" s="15">
        <f>SUM(F10:F11)</f>
        <v>28774258</v>
      </c>
      <c r="G12" s="18"/>
    </row>
    <row r="13" spans="1:11" ht="15.75" x14ac:dyDescent="0.25">
      <c r="A13" s="12"/>
      <c r="B13" s="21" t="s">
        <v>34</v>
      </c>
      <c r="C13" s="9"/>
      <c r="D13" s="9"/>
      <c r="E13" s="9"/>
      <c r="F13" s="10"/>
      <c r="G13" s="10">
        <v>73042519</v>
      </c>
      <c r="H13" s="48"/>
    </row>
    <row r="14" spans="1:11" ht="15.75" x14ac:dyDescent="0.25">
      <c r="A14" s="12"/>
      <c r="B14" s="8"/>
      <c r="C14" s="9"/>
      <c r="D14" s="9"/>
      <c r="E14" s="9"/>
      <c r="F14" s="10"/>
      <c r="G14" s="10"/>
    </row>
    <row r="15" spans="1:11" ht="15.75" x14ac:dyDescent="0.25">
      <c r="A15" s="52" t="s">
        <v>8</v>
      </c>
      <c r="B15" s="53"/>
      <c r="C15" s="19"/>
      <c r="D15" s="19"/>
      <c r="E15" s="16"/>
      <c r="F15" s="18"/>
      <c r="G15" s="20">
        <f>SUM(G13:G14)</f>
        <v>73042519</v>
      </c>
      <c r="I15" s="47"/>
      <c r="J15" s="48"/>
    </row>
    <row r="16" spans="1:11" ht="21.75" customHeight="1" x14ac:dyDescent="0.3">
      <c r="A16" s="54" t="s">
        <v>10</v>
      </c>
      <c r="B16" s="55"/>
      <c r="C16" s="55"/>
      <c r="D16" s="55"/>
      <c r="E16" s="55"/>
      <c r="F16" s="56"/>
      <c r="G16" s="29">
        <f>C3+C6+D6-E9-F12-G15</f>
        <v>180796971</v>
      </c>
      <c r="I16" s="47"/>
      <c r="J16" s="47"/>
    </row>
    <row r="17" spans="1:10" ht="15.75" x14ac:dyDescent="0.25">
      <c r="A17" s="2"/>
      <c r="B17" s="5"/>
      <c r="C17" s="25"/>
      <c r="D17" s="25"/>
      <c r="E17" s="3"/>
      <c r="G17" s="47"/>
      <c r="I17" s="48"/>
      <c r="J17" s="48"/>
    </row>
    <row r="18" spans="1:10" ht="15.75" x14ac:dyDescent="0.25">
      <c r="A18" s="2"/>
      <c r="B18" s="5"/>
      <c r="C18" s="25"/>
      <c r="D18" s="25"/>
      <c r="E18" s="3"/>
      <c r="G18" s="48"/>
      <c r="I18" s="47"/>
    </row>
    <row r="19" spans="1:10" ht="15.75" x14ac:dyDescent="0.25">
      <c r="A19" s="2"/>
      <c r="B19" s="5"/>
      <c r="C19" s="25"/>
      <c r="D19" s="25"/>
      <c r="E19" s="3"/>
      <c r="F19" s="1"/>
      <c r="G19" s="49"/>
      <c r="I19" s="48"/>
    </row>
    <row r="20" spans="1:10" ht="15.75" x14ac:dyDescent="0.25">
      <c r="A20" s="6"/>
      <c r="C20" s="26"/>
      <c r="D20" s="26"/>
      <c r="E20" s="4"/>
      <c r="F20" s="1"/>
      <c r="G20" s="23"/>
      <c r="H20" s="47"/>
    </row>
    <row r="21" spans="1:10" ht="15.75" x14ac:dyDescent="0.25">
      <c r="F21" s="1"/>
      <c r="G21" s="1">
        <v>149457252</v>
      </c>
      <c r="H21" s="47"/>
    </row>
    <row r="22" spans="1:10" x14ac:dyDescent="0.25">
      <c r="G22" s="48">
        <f>+G16-G21</f>
        <v>31339719</v>
      </c>
      <c r="H22" s="47"/>
    </row>
    <row r="23" spans="1:10" x14ac:dyDescent="0.25">
      <c r="H23" s="47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workbookViewId="0">
      <pane ySplit="1" topLeftCell="A43" activePane="bottomLeft" state="frozen"/>
      <selection pane="bottomLeft" activeCell="E48" sqref="E48:F48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12" ht="27.75" customHeight="1" x14ac:dyDescent="0.2">
      <c r="A1" s="30" t="s">
        <v>23</v>
      </c>
      <c r="B1" s="30" t="s">
        <v>12</v>
      </c>
      <c r="C1" s="31" t="s">
        <v>11</v>
      </c>
      <c r="D1" s="30" t="s">
        <v>24</v>
      </c>
      <c r="E1" s="30" t="s">
        <v>25</v>
      </c>
      <c r="F1" s="30" t="s">
        <v>0</v>
      </c>
      <c r="G1" s="30" t="s">
        <v>26</v>
      </c>
      <c r="H1" s="32" t="s">
        <v>27</v>
      </c>
    </row>
    <row r="2" spans="1:12" ht="39.75" customHeight="1" x14ac:dyDescent="0.2">
      <c r="A2" s="34">
        <v>1</v>
      </c>
      <c r="B2" s="46" t="s">
        <v>50</v>
      </c>
      <c r="C2" s="44">
        <v>45139</v>
      </c>
      <c r="D2" s="35" t="s">
        <v>18</v>
      </c>
      <c r="E2" s="36">
        <v>1503346</v>
      </c>
      <c r="F2" s="36">
        <v>120268</v>
      </c>
      <c r="G2" s="36">
        <f>+E2+F2</f>
        <v>1623614</v>
      </c>
      <c r="H2" s="37"/>
    </row>
    <row r="3" spans="1:12" ht="39.75" customHeight="1" x14ac:dyDescent="0.2">
      <c r="A3" s="34">
        <v>2</v>
      </c>
      <c r="B3" s="46" t="s">
        <v>51</v>
      </c>
      <c r="C3" s="44">
        <v>45139</v>
      </c>
      <c r="D3" s="35" t="s">
        <v>14</v>
      </c>
      <c r="E3" s="36">
        <v>1646605</v>
      </c>
      <c r="F3" s="36">
        <v>131728</v>
      </c>
      <c r="G3" s="36">
        <f t="shared" ref="G3:G45" si="0">+E3+F3</f>
        <v>1778333</v>
      </c>
      <c r="H3" s="37"/>
    </row>
    <row r="4" spans="1:12" ht="39.75" customHeight="1" x14ac:dyDescent="0.2">
      <c r="A4" s="34">
        <v>3</v>
      </c>
      <c r="B4" s="35" t="s">
        <v>52</v>
      </c>
      <c r="C4" s="44">
        <v>45139</v>
      </c>
      <c r="D4" s="35" t="s">
        <v>21</v>
      </c>
      <c r="E4" s="36">
        <v>2680125</v>
      </c>
      <c r="F4" s="36">
        <v>214410</v>
      </c>
      <c r="G4" s="36">
        <f t="shared" si="0"/>
        <v>2894535</v>
      </c>
      <c r="H4" s="37"/>
    </row>
    <row r="5" spans="1:12" ht="39.75" customHeight="1" x14ac:dyDescent="0.2">
      <c r="A5" s="34">
        <v>4</v>
      </c>
      <c r="B5" s="35" t="s">
        <v>53</v>
      </c>
      <c r="C5" s="44">
        <v>45140</v>
      </c>
      <c r="D5" s="35" t="s">
        <v>17</v>
      </c>
      <c r="E5" s="36">
        <v>2262710</v>
      </c>
      <c r="F5" s="36">
        <v>181017</v>
      </c>
      <c r="G5" s="36">
        <f t="shared" si="0"/>
        <v>2443727</v>
      </c>
      <c r="H5" s="37"/>
    </row>
    <row r="6" spans="1:12" ht="39.75" customHeight="1" x14ac:dyDescent="0.2">
      <c r="A6" s="34">
        <v>5</v>
      </c>
      <c r="B6" s="35" t="s">
        <v>54</v>
      </c>
      <c r="C6" s="44">
        <v>45142</v>
      </c>
      <c r="D6" s="35" t="s">
        <v>14</v>
      </c>
      <c r="E6" s="36">
        <v>555290</v>
      </c>
      <c r="F6" s="36">
        <v>44423</v>
      </c>
      <c r="G6" s="36">
        <f t="shared" si="0"/>
        <v>599713</v>
      </c>
      <c r="H6" s="37"/>
    </row>
    <row r="7" spans="1:12" ht="39.75" customHeight="1" x14ac:dyDescent="0.2">
      <c r="A7" s="34">
        <v>6</v>
      </c>
      <c r="B7" s="35" t="s">
        <v>55</v>
      </c>
      <c r="C7" s="44">
        <v>45142</v>
      </c>
      <c r="D7" s="35" t="s">
        <v>18</v>
      </c>
      <c r="E7" s="36">
        <v>1464816</v>
      </c>
      <c r="F7" s="36">
        <v>117185</v>
      </c>
      <c r="G7" s="36">
        <f t="shared" si="0"/>
        <v>1582001</v>
      </c>
      <c r="H7" s="37"/>
    </row>
    <row r="8" spans="1:12" ht="39.75" customHeight="1" x14ac:dyDescent="0.2">
      <c r="A8" s="34">
        <v>7</v>
      </c>
      <c r="B8" s="35" t="s">
        <v>56</v>
      </c>
      <c r="C8" s="44">
        <v>45143</v>
      </c>
      <c r="D8" s="35" t="s">
        <v>20</v>
      </c>
      <c r="E8" s="36">
        <v>1665870</v>
      </c>
      <c r="F8" s="36">
        <v>133270</v>
      </c>
      <c r="G8" s="36">
        <f t="shared" si="0"/>
        <v>1799140</v>
      </c>
      <c r="H8" s="37"/>
    </row>
    <row r="9" spans="1:12" ht="39.75" customHeight="1" x14ac:dyDescent="0.2">
      <c r="A9" s="34">
        <v>8</v>
      </c>
      <c r="B9" s="35" t="s">
        <v>57</v>
      </c>
      <c r="C9" s="44">
        <v>45145</v>
      </c>
      <c r="D9" s="35" t="s">
        <v>19</v>
      </c>
      <c r="E9" s="36">
        <v>1745950</v>
      </c>
      <c r="F9" s="36">
        <v>139676</v>
      </c>
      <c r="G9" s="36">
        <f t="shared" si="0"/>
        <v>1885626</v>
      </c>
      <c r="H9" s="37"/>
    </row>
    <row r="10" spans="1:12" ht="39.75" customHeight="1" x14ac:dyDescent="0.2">
      <c r="A10" s="34">
        <v>9</v>
      </c>
      <c r="B10" s="35" t="s">
        <v>58</v>
      </c>
      <c r="C10" s="44">
        <v>45145</v>
      </c>
      <c r="D10" s="35" t="s">
        <v>14</v>
      </c>
      <c r="E10" s="36">
        <v>777406</v>
      </c>
      <c r="F10" s="36">
        <v>62192</v>
      </c>
      <c r="G10" s="36">
        <f t="shared" si="0"/>
        <v>839598</v>
      </c>
      <c r="H10" s="37"/>
    </row>
    <row r="11" spans="1:12" ht="39.75" customHeight="1" x14ac:dyDescent="0.25">
      <c r="A11" s="34">
        <v>10</v>
      </c>
      <c r="B11" s="35" t="s">
        <v>59</v>
      </c>
      <c r="C11" s="44">
        <v>45145</v>
      </c>
      <c r="D11" s="35" t="s">
        <v>21</v>
      </c>
      <c r="E11" s="36">
        <v>3453370</v>
      </c>
      <c r="F11" s="36">
        <v>276270</v>
      </c>
      <c r="G11" s="36">
        <f t="shared" si="0"/>
        <v>3729640</v>
      </c>
      <c r="H11" s="37"/>
      <c r="J11"/>
      <c r="K11"/>
      <c r="L11"/>
    </row>
    <row r="12" spans="1:12" ht="39.75" customHeight="1" x14ac:dyDescent="0.25">
      <c r="A12" s="34">
        <v>11</v>
      </c>
      <c r="B12" s="35" t="s">
        <v>60</v>
      </c>
      <c r="C12" s="44">
        <v>45145</v>
      </c>
      <c r="D12" s="35" t="s">
        <v>22</v>
      </c>
      <c r="E12" s="36">
        <v>4563950</v>
      </c>
      <c r="F12" s="36">
        <v>365116</v>
      </c>
      <c r="G12" s="36">
        <f t="shared" si="0"/>
        <v>4929066</v>
      </c>
      <c r="H12" s="37"/>
      <c r="J12"/>
      <c r="K12"/>
      <c r="L12"/>
    </row>
    <row r="13" spans="1:12" ht="39.75" customHeight="1" x14ac:dyDescent="0.25">
      <c r="A13" s="34">
        <v>12</v>
      </c>
      <c r="B13" s="35" t="s">
        <v>61</v>
      </c>
      <c r="C13" s="44">
        <v>45146</v>
      </c>
      <c r="D13" s="35" t="s">
        <v>19</v>
      </c>
      <c r="E13" s="36">
        <v>2144100</v>
      </c>
      <c r="F13" s="36">
        <v>171528</v>
      </c>
      <c r="G13" s="36">
        <f t="shared" si="0"/>
        <v>2315628</v>
      </c>
      <c r="H13" s="37"/>
      <c r="J13"/>
      <c r="K13"/>
      <c r="L13"/>
    </row>
    <row r="14" spans="1:12" ht="39.75" customHeight="1" x14ac:dyDescent="0.25">
      <c r="A14" s="34">
        <v>13</v>
      </c>
      <c r="B14" s="35" t="s">
        <v>62</v>
      </c>
      <c r="C14" s="44">
        <v>45147</v>
      </c>
      <c r="D14" s="35" t="s">
        <v>13</v>
      </c>
      <c r="E14" s="36">
        <v>4640960</v>
      </c>
      <c r="F14" s="36">
        <v>371277</v>
      </c>
      <c r="G14" s="36">
        <f t="shared" si="0"/>
        <v>5012237</v>
      </c>
      <c r="H14" s="37"/>
      <c r="J14"/>
      <c r="K14"/>
      <c r="L14"/>
    </row>
    <row r="15" spans="1:12" ht="39.75" customHeight="1" x14ac:dyDescent="0.25">
      <c r="A15" s="34">
        <v>14</v>
      </c>
      <c r="B15" s="35" t="s">
        <v>63</v>
      </c>
      <c r="C15" s="44">
        <v>45147</v>
      </c>
      <c r="D15" s="35" t="s">
        <v>20</v>
      </c>
      <c r="E15" s="36">
        <v>2221160</v>
      </c>
      <c r="F15" s="36">
        <v>177693</v>
      </c>
      <c r="G15" s="36">
        <f t="shared" si="0"/>
        <v>2398853</v>
      </c>
      <c r="H15" s="37"/>
      <c r="J15"/>
      <c r="K15"/>
      <c r="L15"/>
    </row>
    <row r="16" spans="1:12" ht="39.75" customHeight="1" x14ac:dyDescent="0.25">
      <c r="A16" s="34">
        <v>15</v>
      </c>
      <c r="B16" s="35" t="s">
        <v>64</v>
      </c>
      <c r="C16" s="44">
        <v>45147</v>
      </c>
      <c r="D16" s="35" t="s">
        <v>13</v>
      </c>
      <c r="E16" s="36">
        <v>333174</v>
      </c>
      <c r="F16" s="36">
        <v>26654</v>
      </c>
      <c r="G16" s="36">
        <f t="shared" si="0"/>
        <v>359828</v>
      </c>
      <c r="H16" s="37"/>
      <c r="J16"/>
      <c r="K16"/>
      <c r="L16"/>
    </row>
    <row r="17" spans="1:12" ht="39.75" customHeight="1" x14ac:dyDescent="0.25">
      <c r="A17" s="34">
        <v>16</v>
      </c>
      <c r="B17" s="35" t="s">
        <v>65</v>
      </c>
      <c r="C17" s="44">
        <v>45149</v>
      </c>
      <c r="D17" s="35" t="s">
        <v>14</v>
      </c>
      <c r="E17" s="36">
        <v>1008020</v>
      </c>
      <c r="F17" s="36">
        <v>80642</v>
      </c>
      <c r="G17" s="36">
        <f t="shared" si="0"/>
        <v>1088662</v>
      </c>
      <c r="H17" s="37"/>
      <c r="J17"/>
      <c r="K17"/>
      <c r="L17"/>
    </row>
    <row r="18" spans="1:12" ht="39.75" customHeight="1" x14ac:dyDescent="0.25">
      <c r="A18" s="34">
        <v>17</v>
      </c>
      <c r="B18" s="35" t="s">
        <v>66</v>
      </c>
      <c r="C18" s="44">
        <v>45152</v>
      </c>
      <c r="D18" s="35" t="s">
        <v>17</v>
      </c>
      <c r="E18" s="36">
        <v>1726685</v>
      </c>
      <c r="F18" s="36">
        <v>138135</v>
      </c>
      <c r="G18" s="36">
        <f t="shared" si="0"/>
        <v>1864820</v>
      </c>
      <c r="H18" s="37"/>
      <c r="J18"/>
      <c r="K18"/>
      <c r="L18"/>
    </row>
    <row r="19" spans="1:12" ht="39.75" customHeight="1" x14ac:dyDescent="0.25">
      <c r="A19" s="34">
        <v>18</v>
      </c>
      <c r="B19" s="35" t="s">
        <v>67</v>
      </c>
      <c r="C19" s="44">
        <v>45152</v>
      </c>
      <c r="D19" s="35" t="s">
        <v>18</v>
      </c>
      <c r="E19" s="36">
        <v>1132788</v>
      </c>
      <c r="F19" s="36">
        <v>90623</v>
      </c>
      <c r="G19" s="36">
        <f t="shared" si="0"/>
        <v>1223411</v>
      </c>
      <c r="H19" s="37"/>
      <c r="J19"/>
      <c r="K19"/>
      <c r="L19"/>
    </row>
    <row r="20" spans="1:12" ht="39.75" customHeight="1" x14ac:dyDescent="0.2">
      <c r="A20" s="34">
        <v>19</v>
      </c>
      <c r="B20" s="35" t="s">
        <v>68</v>
      </c>
      <c r="C20" s="44">
        <v>45152</v>
      </c>
      <c r="D20" s="35" t="s">
        <v>22</v>
      </c>
      <c r="E20" s="36">
        <v>7101270</v>
      </c>
      <c r="F20" s="36">
        <v>568102</v>
      </c>
      <c r="G20" s="36">
        <f t="shared" si="0"/>
        <v>7669372</v>
      </c>
      <c r="H20" s="37"/>
    </row>
    <row r="21" spans="1:12" ht="39.75" customHeight="1" x14ac:dyDescent="0.2">
      <c r="A21" s="34">
        <v>20</v>
      </c>
      <c r="B21" s="35" t="s">
        <v>69</v>
      </c>
      <c r="C21" s="44">
        <v>45154</v>
      </c>
      <c r="D21" s="35" t="s">
        <v>13</v>
      </c>
      <c r="E21" s="36">
        <v>566394</v>
      </c>
      <c r="F21" s="36">
        <v>45312</v>
      </c>
      <c r="G21" s="36">
        <f t="shared" si="0"/>
        <v>611706</v>
      </c>
      <c r="H21" s="37"/>
    </row>
    <row r="22" spans="1:12" ht="39.75" customHeight="1" x14ac:dyDescent="0.2">
      <c r="A22" s="34">
        <v>21</v>
      </c>
      <c r="B22" s="35" t="s">
        <v>70</v>
      </c>
      <c r="C22" s="44">
        <v>45154</v>
      </c>
      <c r="D22" s="35" t="s">
        <v>20</v>
      </c>
      <c r="E22" s="36">
        <v>2134650</v>
      </c>
      <c r="F22" s="36">
        <v>170772</v>
      </c>
      <c r="G22" s="36">
        <f t="shared" si="0"/>
        <v>2305422</v>
      </c>
      <c r="H22" s="37"/>
    </row>
    <row r="23" spans="1:12" ht="39.75" customHeight="1" x14ac:dyDescent="0.2">
      <c r="A23" s="34">
        <v>22</v>
      </c>
      <c r="B23" s="35" t="s">
        <v>71</v>
      </c>
      <c r="C23" s="44">
        <v>45155</v>
      </c>
      <c r="D23" s="35" t="s">
        <v>13</v>
      </c>
      <c r="E23" s="36">
        <v>4869355</v>
      </c>
      <c r="F23" s="36">
        <v>389548</v>
      </c>
      <c r="G23" s="36">
        <f t="shared" si="0"/>
        <v>5258903</v>
      </c>
      <c r="H23" s="37"/>
    </row>
    <row r="24" spans="1:12" ht="39.75" customHeight="1" x14ac:dyDescent="0.2">
      <c r="A24" s="34">
        <v>23</v>
      </c>
      <c r="B24" s="35" t="s">
        <v>72</v>
      </c>
      <c r="C24" s="44">
        <v>45159</v>
      </c>
      <c r="D24" s="35" t="s">
        <v>19</v>
      </c>
      <c r="E24" s="36">
        <v>1415985</v>
      </c>
      <c r="F24" s="36">
        <v>113279</v>
      </c>
      <c r="G24" s="36">
        <f t="shared" si="0"/>
        <v>1529264</v>
      </c>
      <c r="H24" s="37"/>
    </row>
    <row r="25" spans="1:12" ht="39.75" customHeight="1" x14ac:dyDescent="0.2">
      <c r="A25" s="34">
        <v>24</v>
      </c>
      <c r="B25" s="35" t="s">
        <v>73</v>
      </c>
      <c r="C25" s="44">
        <v>45159</v>
      </c>
      <c r="D25" s="35" t="s">
        <v>19</v>
      </c>
      <c r="E25" s="36">
        <v>6669520</v>
      </c>
      <c r="F25" s="36">
        <v>533562</v>
      </c>
      <c r="G25" s="36">
        <f t="shared" si="0"/>
        <v>7203082</v>
      </c>
      <c r="H25" s="37"/>
    </row>
    <row r="26" spans="1:12" ht="39.75" customHeight="1" x14ac:dyDescent="0.2">
      <c r="A26" s="34">
        <v>25</v>
      </c>
      <c r="B26" s="35" t="s">
        <v>74</v>
      </c>
      <c r="C26" s="44">
        <v>45159</v>
      </c>
      <c r="D26" s="35" t="s">
        <v>16</v>
      </c>
      <c r="E26" s="36">
        <v>1190660</v>
      </c>
      <c r="F26" s="36">
        <v>95253</v>
      </c>
      <c r="G26" s="36">
        <f t="shared" si="0"/>
        <v>1285913</v>
      </c>
      <c r="H26" s="37"/>
    </row>
    <row r="27" spans="1:12" ht="39.75" customHeight="1" x14ac:dyDescent="0.2">
      <c r="A27" s="34">
        <v>26</v>
      </c>
      <c r="B27" s="35" t="s">
        <v>75</v>
      </c>
      <c r="C27" s="44">
        <v>45159</v>
      </c>
      <c r="D27" s="35" t="s">
        <v>22</v>
      </c>
      <c r="E27" s="36">
        <v>4719950</v>
      </c>
      <c r="F27" s="36">
        <v>377596</v>
      </c>
      <c r="G27" s="36">
        <f t="shared" si="0"/>
        <v>5097546</v>
      </c>
      <c r="H27" s="37"/>
    </row>
    <row r="28" spans="1:12" ht="39.75" customHeight="1" x14ac:dyDescent="0.2">
      <c r="A28" s="34">
        <v>27</v>
      </c>
      <c r="B28" s="35" t="s">
        <v>76</v>
      </c>
      <c r="C28" s="44">
        <v>45159</v>
      </c>
      <c r="D28" s="35" t="s">
        <v>14</v>
      </c>
      <c r="E28" s="36">
        <v>1265605</v>
      </c>
      <c r="F28" s="36">
        <v>101248</v>
      </c>
      <c r="G28" s="36">
        <f t="shared" ref="G28:G36" si="1">+E28+F28</f>
        <v>1366853</v>
      </c>
      <c r="H28" s="37"/>
    </row>
    <row r="29" spans="1:12" ht="39.75" customHeight="1" x14ac:dyDescent="0.2">
      <c r="A29" s="34">
        <v>28</v>
      </c>
      <c r="B29" s="35" t="s">
        <v>77</v>
      </c>
      <c r="C29" s="44">
        <v>45159</v>
      </c>
      <c r="D29" s="35" t="s">
        <v>18</v>
      </c>
      <c r="E29" s="36">
        <v>943990</v>
      </c>
      <c r="F29" s="36">
        <v>75519</v>
      </c>
      <c r="G29" s="36">
        <f t="shared" si="1"/>
        <v>1019509</v>
      </c>
      <c r="H29" s="37"/>
    </row>
    <row r="30" spans="1:12" ht="39.75" customHeight="1" x14ac:dyDescent="0.2">
      <c r="A30" s="34">
        <v>29</v>
      </c>
      <c r="B30" s="35" t="s">
        <v>78</v>
      </c>
      <c r="C30" s="44">
        <v>45159</v>
      </c>
      <c r="D30" s="35" t="s">
        <v>21</v>
      </c>
      <c r="E30" s="36">
        <v>4048700</v>
      </c>
      <c r="F30" s="36">
        <v>323896</v>
      </c>
      <c r="G30" s="36">
        <f t="shared" si="1"/>
        <v>4372596</v>
      </c>
      <c r="H30" s="37"/>
    </row>
    <row r="31" spans="1:12" ht="39.75" customHeight="1" x14ac:dyDescent="0.2">
      <c r="A31" s="34">
        <v>30</v>
      </c>
      <c r="B31" s="35" t="s">
        <v>79</v>
      </c>
      <c r="C31" s="44">
        <v>45159</v>
      </c>
      <c r="D31" s="35" t="s">
        <v>19</v>
      </c>
      <c r="E31" s="36">
        <v>1415985</v>
      </c>
      <c r="F31" s="36">
        <v>113279</v>
      </c>
      <c r="G31" s="36">
        <f t="shared" si="1"/>
        <v>1529264</v>
      </c>
      <c r="H31" s="37"/>
    </row>
    <row r="32" spans="1:12" ht="39.75" customHeight="1" x14ac:dyDescent="0.2">
      <c r="A32" s="34">
        <v>31</v>
      </c>
      <c r="B32" s="35" t="s">
        <v>80</v>
      </c>
      <c r="C32" s="44">
        <v>45160</v>
      </c>
      <c r="D32" s="35" t="s">
        <v>13</v>
      </c>
      <c r="E32" s="36">
        <v>471995</v>
      </c>
      <c r="F32" s="36">
        <v>37760</v>
      </c>
      <c r="G32" s="36">
        <f t="shared" si="1"/>
        <v>509755</v>
      </c>
      <c r="H32" s="37"/>
    </row>
    <row r="33" spans="1:8" ht="39.75" customHeight="1" x14ac:dyDescent="0.2">
      <c r="A33" s="34">
        <v>32</v>
      </c>
      <c r="B33" s="35" t="s">
        <v>81</v>
      </c>
      <c r="C33" s="44">
        <v>45161</v>
      </c>
      <c r="D33" s="35" t="s">
        <v>20</v>
      </c>
      <c r="E33" s="36">
        <v>943990</v>
      </c>
      <c r="F33" s="36">
        <v>75519</v>
      </c>
      <c r="G33" s="36">
        <f t="shared" si="1"/>
        <v>1019509</v>
      </c>
      <c r="H33" s="37"/>
    </row>
    <row r="34" spans="1:8" ht="39.75" customHeight="1" x14ac:dyDescent="0.2">
      <c r="A34" s="34">
        <v>33</v>
      </c>
      <c r="B34" s="35" t="s">
        <v>82</v>
      </c>
      <c r="C34" s="44">
        <v>45161</v>
      </c>
      <c r="D34" s="35" t="s">
        <v>14</v>
      </c>
      <c r="E34" s="36">
        <v>660793</v>
      </c>
      <c r="F34" s="36">
        <v>52863</v>
      </c>
      <c r="G34" s="36">
        <f t="shared" si="1"/>
        <v>713656</v>
      </c>
      <c r="H34" s="37"/>
    </row>
    <row r="35" spans="1:8" ht="39.75" customHeight="1" x14ac:dyDescent="0.2">
      <c r="A35" s="34">
        <v>34</v>
      </c>
      <c r="B35" s="35" t="s">
        <v>83</v>
      </c>
      <c r="C35" s="44">
        <v>45163</v>
      </c>
      <c r="D35" s="35" t="s">
        <v>13</v>
      </c>
      <c r="E35" s="36">
        <v>4150690</v>
      </c>
      <c r="F35" s="36">
        <v>332055</v>
      </c>
      <c r="G35" s="36">
        <f t="shared" si="1"/>
        <v>4482745</v>
      </c>
      <c r="H35" s="37"/>
    </row>
    <row r="36" spans="1:8" ht="39.75" customHeight="1" x14ac:dyDescent="0.2">
      <c r="A36" s="34">
        <v>35</v>
      </c>
      <c r="B36" s="35" t="s">
        <v>84</v>
      </c>
      <c r="C36" s="44">
        <v>45163</v>
      </c>
      <c r="D36" s="35" t="s">
        <v>22</v>
      </c>
      <c r="E36" s="36">
        <v>2798735</v>
      </c>
      <c r="F36" s="36">
        <v>223899</v>
      </c>
      <c r="G36" s="36">
        <f t="shared" si="1"/>
        <v>3022634</v>
      </c>
      <c r="H36" s="37"/>
    </row>
    <row r="37" spans="1:8" ht="39.75" customHeight="1" x14ac:dyDescent="0.2">
      <c r="A37" s="34">
        <v>36</v>
      </c>
      <c r="B37" s="35" t="s">
        <v>85</v>
      </c>
      <c r="C37" s="44">
        <v>45163</v>
      </c>
      <c r="D37" s="35" t="s">
        <v>18</v>
      </c>
      <c r="E37" s="36">
        <v>2752741</v>
      </c>
      <c r="F37" s="36">
        <v>220219</v>
      </c>
      <c r="G37" s="36">
        <f t="shared" si="0"/>
        <v>2972960</v>
      </c>
      <c r="H37" s="37"/>
    </row>
    <row r="38" spans="1:8" ht="39.75" customHeight="1" x14ac:dyDescent="0.2">
      <c r="A38" s="34">
        <v>37</v>
      </c>
      <c r="B38" s="35" t="s">
        <v>86</v>
      </c>
      <c r="C38" s="44">
        <v>45166</v>
      </c>
      <c r="D38" s="35" t="s">
        <v>13</v>
      </c>
      <c r="E38" s="36">
        <v>4805300</v>
      </c>
      <c r="F38" s="36">
        <v>384424</v>
      </c>
      <c r="G38" s="36">
        <f t="shared" si="0"/>
        <v>5189724</v>
      </c>
      <c r="H38" s="37"/>
    </row>
    <row r="39" spans="1:8" ht="39.75" customHeight="1" x14ac:dyDescent="0.2">
      <c r="A39" s="34">
        <v>38</v>
      </c>
      <c r="B39" s="35" t="s">
        <v>87</v>
      </c>
      <c r="C39" s="44">
        <v>45166</v>
      </c>
      <c r="D39" s="35" t="s">
        <v>20</v>
      </c>
      <c r="E39" s="36">
        <v>2075345</v>
      </c>
      <c r="F39" s="36">
        <v>166028</v>
      </c>
      <c r="G39" s="36">
        <f t="shared" si="0"/>
        <v>2241373</v>
      </c>
      <c r="H39" s="37"/>
    </row>
    <row r="40" spans="1:8" ht="39.75" customHeight="1" x14ac:dyDescent="0.2">
      <c r="A40" s="34">
        <v>39</v>
      </c>
      <c r="B40" s="35" t="s">
        <v>88</v>
      </c>
      <c r="C40" s="44">
        <v>45166</v>
      </c>
      <c r="D40" s="35" t="s">
        <v>19</v>
      </c>
      <c r="E40" s="36">
        <v>3775960</v>
      </c>
      <c r="F40" s="36">
        <v>302077</v>
      </c>
      <c r="G40" s="36">
        <f t="shared" si="0"/>
        <v>4078037</v>
      </c>
      <c r="H40" s="37"/>
    </row>
    <row r="41" spans="1:8" ht="39.75" customHeight="1" x14ac:dyDescent="0.2">
      <c r="A41" s="34">
        <v>40</v>
      </c>
      <c r="B41" s="35" t="s">
        <v>89</v>
      </c>
      <c r="C41" s="44">
        <v>45166</v>
      </c>
      <c r="D41" s="35" t="s">
        <v>17</v>
      </c>
      <c r="E41" s="36">
        <v>1047872</v>
      </c>
      <c r="F41" s="36">
        <v>83830</v>
      </c>
      <c r="G41" s="36">
        <f t="shared" si="0"/>
        <v>1131702</v>
      </c>
      <c r="H41" s="37"/>
    </row>
    <row r="42" spans="1:8" ht="39.75" customHeight="1" x14ac:dyDescent="0.2">
      <c r="A42" s="34">
        <v>41</v>
      </c>
      <c r="B42" s="35" t="s">
        <v>90</v>
      </c>
      <c r="C42" s="44">
        <v>45168</v>
      </c>
      <c r="D42" s="35" t="s">
        <v>13</v>
      </c>
      <c r="E42" s="36">
        <v>6939925</v>
      </c>
      <c r="F42" s="36">
        <v>555194</v>
      </c>
      <c r="G42" s="36">
        <f t="shared" si="0"/>
        <v>7495119</v>
      </c>
      <c r="H42" s="37"/>
    </row>
    <row r="43" spans="1:8" ht="39.75" customHeight="1" x14ac:dyDescent="0.2">
      <c r="A43" s="34">
        <v>42</v>
      </c>
      <c r="B43" s="35" t="s">
        <v>91</v>
      </c>
      <c r="C43" s="44">
        <v>45168</v>
      </c>
      <c r="D43" s="35" t="s">
        <v>18</v>
      </c>
      <c r="E43" s="36">
        <v>1132788</v>
      </c>
      <c r="F43" s="36">
        <v>90623</v>
      </c>
      <c r="G43" s="36">
        <f t="shared" si="0"/>
        <v>1223411</v>
      </c>
      <c r="H43" s="37"/>
    </row>
    <row r="44" spans="1:8" ht="39.75" customHeight="1" x14ac:dyDescent="0.2">
      <c r="A44" s="34">
        <v>43</v>
      </c>
      <c r="B44" s="35" t="s">
        <v>92</v>
      </c>
      <c r="C44" s="44">
        <v>45169</v>
      </c>
      <c r="D44" s="35" t="s">
        <v>94</v>
      </c>
      <c r="E44" s="36">
        <v>4515920</v>
      </c>
      <c r="F44" s="36">
        <v>361274</v>
      </c>
      <c r="G44" s="36">
        <f t="shared" si="0"/>
        <v>4877194</v>
      </c>
      <c r="H44" s="37"/>
    </row>
    <row r="45" spans="1:8" ht="39.75" customHeight="1" x14ac:dyDescent="0.2">
      <c r="A45" s="34">
        <v>44</v>
      </c>
      <c r="B45" s="35" t="s">
        <v>93</v>
      </c>
      <c r="C45" s="44">
        <v>45169</v>
      </c>
      <c r="D45" s="35" t="s">
        <v>20</v>
      </c>
      <c r="E45" s="36">
        <v>4209995</v>
      </c>
      <c r="F45" s="36">
        <v>336800</v>
      </c>
      <c r="G45" s="36">
        <f t="shared" si="0"/>
        <v>4546795</v>
      </c>
      <c r="H45" s="37"/>
    </row>
    <row r="46" spans="1:8" ht="18.75" customHeight="1" x14ac:dyDescent="0.2">
      <c r="A46" s="38"/>
      <c r="B46" s="38"/>
      <c r="C46" s="40"/>
      <c r="D46" s="59" t="s">
        <v>28</v>
      </c>
      <c r="E46" s="60"/>
      <c r="F46" s="61"/>
      <c r="G46" s="41">
        <f>SUM(G2:G45)</f>
        <v>121122476</v>
      </c>
      <c r="H46" s="39"/>
    </row>
    <row r="47" spans="1:8" ht="18.75" customHeight="1" x14ac:dyDescent="0.2">
      <c r="G47" s="33"/>
    </row>
    <row r="48" spans="1:8" ht="18.75" customHeight="1" x14ac:dyDescent="0.2">
      <c r="E48" s="45">
        <f>+SUM(E2:E45)</f>
        <v>112150438</v>
      </c>
      <c r="F48" s="45">
        <f>+SUM(F2:F45)</f>
        <v>8972038</v>
      </c>
      <c r="G48" s="33"/>
    </row>
    <row r="50" spans="5:6" ht="18.75" customHeight="1" x14ac:dyDescent="0.2">
      <c r="E50" s="45"/>
      <c r="F50" s="45"/>
    </row>
  </sheetData>
  <mergeCells count="1">
    <mergeCell ref="D46:F46"/>
  </mergeCells>
  <conditionalFormatting sqref="B4">
    <cfRule type="duplicateValues" dxfId="8" priority="4"/>
  </conditionalFormatting>
  <conditionalFormatting sqref="B3">
    <cfRule type="duplicateValues" dxfId="7" priority="2"/>
  </conditionalFormatting>
  <conditionalFormatting sqref="B2">
    <cfRule type="duplicateValues" dxfId="6" priority="1"/>
  </conditionalFormatting>
  <conditionalFormatting sqref="B5:B45">
    <cfRule type="duplicateValues" dxfId="5" priority="24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23</v>
      </c>
      <c r="B1" s="30" t="s">
        <v>12</v>
      </c>
      <c r="C1" s="31" t="s">
        <v>11</v>
      </c>
      <c r="D1" s="30" t="s">
        <v>24</v>
      </c>
      <c r="E1" s="30" t="s">
        <v>25</v>
      </c>
      <c r="F1" s="30" t="s">
        <v>0</v>
      </c>
      <c r="G1" s="30" t="s">
        <v>26</v>
      </c>
      <c r="H1" s="32" t="s">
        <v>27</v>
      </c>
    </row>
    <row r="2" spans="1:8" ht="38.25" x14ac:dyDescent="0.2">
      <c r="A2" s="34">
        <v>1</v>
      </c>
      <c r="B2" s="46" t="s">
        <v>35</v>
      </c>
      <c r="C2" s="44">
        <v>45145</v>
      </c>
      <c r="D2" s="35" t="s">
        <v>14</v>
      </c>
      <c r="E2" s="36">
        <v>111058</v>
      </c>
      <c r="F2" s="36">
        <v>8885</v>
      </c>
      <c r="G2" s="36">
        <f>+E2+F2</f>
        <v>119943</v>
      </c>
      <c r="H2" s="37"/>
    </row>
    <row r="3" spans="1:8" ht="38.25" x14ac:dyDescent="0.2">
      <c r="A3" s="34">
        <v>2</v>
      </c>
      <c r="B3" s="46" t="s">
        <v>36</v>
      </c>
      <c r="C3" s="44">
        <v>45146</v>
      </c>
      <c r="D3" s="35" t="s">
        <v>18</v>
      </c>
      <c r="E3" s="36">
        <v>333174</v>
      </c>
      <c r="F3" s="36">
        <v>26654</v>
      </c>
      <c r="G3" s="36">
        <f t="shared" ref="G3:G5" si="0">+E3+F3</f>
        <v>359828</v>
      </c>
      <c r="H3" s="37"/>
    </row>
    <row r="4" spans="1:8" ht="38.25" x14ac:dyDescent="0.2">
      <c r="A4" s="34">
        <v>3</v>
      </c>
      <c r="B4" s="46" t="s">
        <v>37</v>
      </c>
      <c r="C4" s="44">
        <v>45146</v>
      </c>
      <c r="D4" s="35" t="s">
        <v>18</v>
      </c>
      <c r="E4" s="36">
        <v>392766</v>
      </c>
      <c r="F4" s="36">
        <v>31421</v>
      </c>
      <c r="G4" s="36">
        <f t="shared" ref="G4" si="1">+E4+F4</f>
        <v>424187</v>
      </c>
      <c r="H4" s="50"/>
    </row>
    <row r="5" spans="1:8" ht="25.5" x14ac:dyDescent="0.2">
      <c r="A5" s="34">
        <v>4</v>
      </c>
      <c r="B5" s="35" t="s">
        <v>38</v>
      </c>
      <c r="C5" s="44">
        <v>45162</v>
      </c>
      <c r="D5" s="35" t="s">
        <v>22</v>
      </c>
      <c r="E5" s="36">
        <v>372902</v>
      </c>
      <c r="F5" s="36">
        <v>29833</v>
      </c>
      <c r="G5" s="36">
        <f t="shared" si="0"/>
        <v>402735</v>
      </c>
      <c r="H5" s="37"/>
    </row>
    <row r="6" spans="1:8" ht="18.75" customHeight="1" x14ac:dyDescent="0.2">
      <c r="A6" s="38"/>
      <c r="B6" s="38"/>
      <c r="C6" s="40"/>
      <c r="D6" s="59" t="s">
        <v>28</v>
      </c>
      <c r="E6" s="60"/>
      <c r="F6" s="61"/>
      <c r="G6" s="41">
        <f>SUM(G2:G5)</f>
        <v>1306693</v>
      </c>
      <c r="H6" s="39"/>
    </row>
    <row r="7" spans="1:8" ht="18.75" customHeight="1" x14ac:dyDescent="0.2">
      <c r="G7" s="33"/>
    </row>
    <row r="8" spans="1:8" ht="18.75" customHeight="1" x14ac:dyDescent="0.2">
      <c r="G8" s="33"/>
    </row>
    <row r="10" spans="1:8" ht="18.75" customHeight="1" x14ac:dyDescent="0.2">
      <c r="E10" s="45"/>
      <c r="F10" s="45"/>
    </row>
  </sheetData>
  <mergeCells count="1">
    <mergeCell ref="D6:F6"/>
  </mergeCells>
  <conditionalFormatting sqref="B2">
    <cfRule type="duplicateValues" dxfId="4" priority="1"/>
  </conditionalFormatting>
  <conditionalFormatting sqref="B5">
    <cfRule type="duplicateValues" dxfId="3" priority="3"/>
  </conditionalFormatting>
  <conditionalFormatting sqref="B3:B4"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00" workbookViewId="0">
      <pane ySplit="1" topLeftCell="A32" activePane="bottomLeft" state="frozen"/>
      <selection pane="bottomLeft" activeCell="E1" sqref="E1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23</v>
      </c>
      <c r="B1" s="30" t="s">
        <v>12</v>
      </c>
      <c r="C1" s="31" t="s">
        <v>11</v>
      </c>
      <c r="D1" s="30" t="s">
        <v>24</v>
      </c>
      <c r="E1" s="30" t="s">
        <v>25</v>
      </c>
      <c r="F1" s="30" t="s">
        <v>0</v>
      </c>
      <c r="G1" s="30" t="s">
        <v>26</v>
      </c>
      <c r="H1" s="32" t="s">
        <v>27</v>
      </c>
    </row>
    <row r="2" spans="1:8" ht="40.5" customHeight="1" x14ac:dyDescent="0.2">
      <c r="A2" s="34">
        <v>1</v>
      </c>
      <c r="B2" s="46" t="s">
        <v>39</v>
      </c>
      <c r="C2" s="44">
        <v>45145</v>
      </c>
      <c r="D2" s="35" t="s">
        <v>13</v>
      </c>
      <c r="E2" s="36">
        <v>930847</v>
      </c>
      <c r="F2" s="36">
        <v>74468</v>
      </c>
      <c r="G2" s="36">
        <f>+E2+F2</f>
        <v>1005315</v>
      </c>
      <c r="H2" s="37"/>
    </row>
    <row r="3" spans="1:8" ht="40.5" customHeight="1" x14ac:dyDescent="0.2">
      <c r="A3" s="34">
        <v>2</v>
      </c>
      <c r="B3" s="46" t="s">
        <v>40</v>
      </c>
      <c r="C3" s="44">
        <v>45145</v>
      </c>
      <c r="D3" s="35" t="s">
        <v>15</v>
      </c>
      <c r="E3" s="36">
        <v>135763</v>
      </c>
      <c r="F3" s="36">
        <v>10861</v>
      </c>
      <c r="G3" s="36">
        <f t="shared" ref="G3:G37" si="0">+E3+F3</f>
        <v>146624</v>
      </c>
      <c r="H3" s="37"/>
    </row>
    <row r="4" spans="1:8" ht="40.5" customHeight="1" x14ac:dyDescent="0.2">
      <c r="A4" s="34">
        <v>3</v>
      </c>
      <c r="B4" s="46" t="s">
        <v>41</v>
      </c>
      <c r="C4" s="44">
        <v>45145</v>
      </c>
      <c r="D4" s="35" t="s">
        <v>18</v>
      </c>
      <c r="E4" s="36">
        <v>214239</v>
      </c>
      <c r="F4" s="36">
        <v>17139</v>
      </c>
      <c r="G4" s="36">
        <f t="shared" si="0"/>
        <v>231378</v>
      </c>
      <c r="H4" s="37"/>
    </row>
    <row r="5" spans="1:8" ht="40.5" customHeight="1" x14ac:dyDescent="0.2">
      <c r="A5" s="34">
        <v>4</v>
      </c>
      <c r="B5" s="46" t="s">
        <v>42</v>
      </c>
      <c r="C5" s="44">
        <v>45145</v>
      </c>
      <c r="D5" s="35" t="s">
        <v>16</v>
      </c>
      <c r="E5" s="36">
        <v>71440</v>
      </c>
      <c r="F5" s="36">
        <v>5715</v>
      </c>
      <c r="G5" s="36">
        <f t="shared" si="0"/>
        <v>77155</v>
      </c>
      <c r="H5" s="37"/>
    </row>
    <row r="6" spans="1:8" ht="40.5" customHeight="1" x14ac:dyDescent="0.2">
      <c r="A6" s="34">
        <v>5</v>
      </c>
      <c r="B6" s="46" t="s">
        <v>43</v>
      </c>
      <c r="C6" s="44">
        <v>45145</v>
      </c>
      <c r="D6" s="35" t="s">
        <v>20</v>
      </c>
      <c r="E6" s="36">
        <v>601232</v>
      </c>
      <c r="F6" s="36">
        <v>48099</v>
      </c>
      <c r="G6" s="36">
        <f t="shared" si="0"/>
        <v>649331</v>
      </c>
      <c r="H6" s="37"/>
    </row>
    <row r="7" spans="1:8" ht="40.5" customHeight="1" x14ac:dyDescent="0.2">
      <c r="A7" s="34">
        <v>6</v>
      </c>
      <c r="B7" s="46" t="s">
        <v>44</v>
      </c>
      <c r="C7" s="44">
        <v>45145</v>
      </c>
      <c r="D7" s="35" t="s">
        <v>19</v>
      </c>
      <c r="E7" s="36">
        <v>630900</v>
      </c>
      <c r="F7" s="36">
        <v>50472</v>
      </c>
      <c r="G7" s="36">
        <f t="shared" si="0"/>
        <v>681372</v>
      </c>
      <c r="H7" s="37"/>
    </row>
    <row r="8" spans="1:8" ht="40.5" customHeight="1" x14ac:dyDescent="0.2">
      <c r="A8" s="34">
        <v>7</v>
      </c>
      <c r="B8" s="46" t="s">
        <v>45</v>
      </c>
      <c r="C8" s="44">
        <v>45145</v>
      </c>
      <c r="D8" s="35" t="s">
        <v>21</v>
      </c>
      <c r="E8" s="36">
        <v>614490</v>
      </c>
      <c r="F8" s="36">
        <v>49159</v>
      </c>
      <c r="G8" s="36">
        <f t="shared" si="0"/>
        <v>663649</v>
      </c>
      <c r="H8" s="37"/>
    </row>
    <row r="9" spans="1:8" ht="40.5" customHeight="1" x14ac:dyDescent="0.2">
      <c r="A9" s="34">
        <v>8</v>
      </c>
      <c r="B9" s="46" t="s">
        <v>46</v>
      </c>
      <c r="C9" s="44">
        <v>45145</v>
      </c>
      <c r="D9" s="35" t="s">
        <v>14</v>
      </c>
      <c r="E9" s="36">
        <v>289725</v>
      </c>
      <c r="F9" s="36">
        <v>23178</v>
      </c>
      <c r="G9" s="36">
        <f t="shared" si="0"/>
        <v>312903</v>
      </c>
      <c r="H9" s="37"/>
    </row>
    <row r="10" spans="1:8" ht="40.5" customHeight="1" x14ac:dyDescent="0.2">
      <c r="A10" s="34">
        <v>9</v>
      </c>
      <c r="B10" s="46" t="s">
        <v>47</v>
      </c>
      <c r="C10" s="44">
        <v>45145</v>
      </c>
      <c r="D10" s="35" t="s">
        <v>13</v>
      </c>
      <c r="E10" s="36">
        <v>33317</v>
      </c>
      <c r="F10" s="36">
        <v>2665</v>
      </c>
      <c r="G10" s="36">
        <f t="shared" si="0"/>
        <v>35982</v>
      </c>
      <c r="H10" s="37"/>
    </row>
    <row r="11" spans="1:8" ht="40.5" customHeight="1" x14ac:dyDescent="0.2">
      <c r="A11" s="34">
        <v>10</v>
      </c>
      <c r="B11" s="46" t="s">
        <v>48</v>
      </c>
      <c r="C11" s="44">
        <v>45145</v>
      </c>
      <c r="D11" s="35" t="s">
        <v>22</v>
      </c>
      <c r="E11" s="36">
        <v>1042637</v>
      </c>
      <c r="F11" s="36">
        <v>83411</v>
      </c>
      <c r="G11" s="36">
        <f t="shared" si="0"/>
        <v>1126048</v>
      </c>
      <c r="H11" s="37"/>
    </row>
    <row r="12" spans="1:8" ht="40.5" customHeight="1" x14ac:dyDescent="0.2">
      <c r="A12" s="34">
        <v>11</v>
      </c>
      <c r="B12" s="46" t="s">
        <v>49</v>
      </c>
      <c r="C12" s="44">
        <v>45145</v>
      </c>
      <c r="D12" s="35" t="s">
        <v>17</v>
      </c>
      <c r="E12" s="36">
        <v>364451</v>
      </c>
      <c r="F12" s="36">
        <v>29156</v>
      </c>
      <c r="G12" s="36">
        <f t="shared" si="0"/>
        <v>393607</v>
      </c>
      <c r="H12" s="37"/>
    </row>
    <row r="13" spans="1:8" ht="40.5" customHeight="1" x14ac:dyDescent="0.2">
      <c r="A13" s="34">
        <v>12</v>
      </c>
      <c r="B13" s="46" t="s">
        <v>95</v>
      </c>
      <c r="C13" s="44">
        <v>45140</v>
      </c>
      <c r="D13" s="35" t="s">
        <v>20</v>
      </c>
      <c r="E13" s="36">
        <v>10648981</v>
      </c>
      <c r="F13" s="36">
        <v>851920</v>
      </c>
      <c r="G13" s="36">
        <f t="shared" si="0"/>
        <v>11500901</v>
      </c>
      <c r="H13" s="37"/>
    </row>
    <row r="14" spans="1:8" ht="40.5" customHeight="1" x14ac:dyDescent="0.2">
      <c r="A14" s="34">
        <v>13</v>
      </c>
      <c r="B14" s="46" t="s">
        <v>96</v>
      </c>
      <c r="C14" s="44">
        <v>45142</v>
      </c>
      <c r="D14" s="35" t="s">
        <v>13</v>
      </c>
      <c r="E14" s="36">
        <v>36094</v>
      </c>
      <c r="F14" s="36">
        <v>3610</v>
      </c>
      <c r="G14" s="36">
        <f t="shared" si="0"/>
        <v>39704</v>
      </c>
      <c r="H14" s="37"/>
    </row>
    <row r="15" spans="1:8" ht="40.5" customHeight="1" x14ac:dyDescent="0.2">
      <c r="A15" s="34">
        <v>14</v>
      </c>
      <c r="B15" s="46" t="s">
        <v>97</v>
      </c>
      <c r="C15" s="44">
        <v>45143</v>
      </c>
      <c r="D15" s="35" t="s">
        <v>19</v>
      </c>
      <c r="E15" s="36">
        <v>157725</v>
      </c>
      <c r="F15" s="36">
        <v>15773</v>
      </c>
      <c r="G15" s="36">
        <f t="shared" ref="G15:G19" si="1">+E15+F15</f>
        <v>173498</v>
      </c>
      <c r="H15" s="50"/>
    </row>
    <row r="16" spans="1:8" ht="40.5" customHeight="1" x14ac:dyDescent="0.2">
      <c r="A16" s="34">
        <v>15</v>
      </c>
      <c r="B16" s="46" t="s">
        <v>98</v>
      </c>
      <c r="C16" s="44">
        <v>45143</v>
      </c>
      <c r="D16" s="35" t="s">
        <v>20</v>
      </c>
      <c r="E16" s="36">
        <v>150308</v>
      </c>
      <c r="F16" s="36">
        <v>15031</v>
      </c>
      <c r="G16" s="36">
        <f t="shared" si="1"/>
        <v>165339</v>
      </c>
      <c r="H16" s="50"/>
    </row>
    <row r="17" spans="1:8" ht="40.5" customHeight="1" x14ac:dyDescent="0.2">
      <c r="A17" s="34">
        <v>16</v>
      </c>
      <c r="B17" s="46" t="s">
        <v>99</v>
      </c>
      <c r="C17" s="44">
        <v>45144</v>
      </c>
      <c r="D17" s="35" t="s">
        <v>14</v>
      </c>
      <c r="E17" s="36">
        <v>72431</v>
      </c>
      <c r="F17" s="36">
        <v>7243</v>
      </c>
      <c r="G17" s="36">
        <f t="shared" si="1"/>
        <v>79674</v>
      </c>
      <c r="H17" s="50"/>
    </row>
    <row r="18" spans="1:8" ht="40.5" customHeight="1" x14ac:dyDescent="0.2">
      <c r="A18" s="34">
        <v>17</v>
      </c>
      <c r="B18" s="46" t="s">
        <v>100</v>
      </c>
      <c r="C18" s="44">
        <v>45146</v>
      </c>
      <c r="D18" s="35" t="s">
        <v>14</v>
      </c>
      <c r="E18" s="36">
        <v>241438</v>
      </c>
      <c r="F18" s="36">
        <v>19315</v>
      </c>
      <c r="G18" s="36">
        <f t="shared" si="1"/>
        <v>260753</v>
      </c>
      <c r="H18" s="50"/>
    </row>
    <row r="19" spans="1:8" ht="40.5" customHeight="1" x14ac:dyDescent="0.2">
      <c r="A19" s="34">
        <v>18</v>
      </c>
      <c r="B19" s="46" t="s">
        <v>101</v>
      </c>
      <c r="C19" s="44">
        <v>45146</v>
      </c>
      <c r="D19" s="35" t="s">
        <v>19</v>
      </c>
      <c r="E19" s="36">
        <v>525750</v>
      </c>
      <c r="F19" s="36">
        <v>42060</v>
      </c>
      <c r="G19" s="36">
        <f t="shared" si="1"/>
        <v>567810</v>
      </c>
      <c r="H19" s="50"/>
    </row>
    <row r="20" spans="1:8" ht="40.5" customHeight="1" x14ac:dyDescent="0.2">
      <c r="A20" s="34">
        <v>19</v>
      </c>
      <c r="B20" s="46" t="s">
        <v>102</v>
      </c>
      <c r="C20" s="44">
        <v>45147</v>
      </c>
      <c r="D20" s="35" t="s">
        <v>20</v>
      </c>
      <c r="E20" s="36">
        <v>260659</v>
      </c>
      <c r="F20" s="36">
        <v>26066</v>
      </c>
      <c r="G20" s="36">
        <f t="shared" si="0"/>
        <v>286725</v>
      </c>
      <c r="H20" s="37"/>
    </row>
    <row r="21" spans="1:8" ht="40.5" customHeight="1" x14ac:dyDescent="0.2">
      <c r="A21" s="34">
        <v>20</v>
      </c>
      <c r="B21" s="46" t="s">
        <v>103</v>
      </c>
      <c r="C21" s="44">
        <v>45147</v>
      </c>
      <c r="D21" s="35" t="s">
        <v>13</v>
      </c>
      <c r="E21" s="36">
        <v>232712</v>
      </c>
      <c r="F21" s="36">
        <v>23271</v>
      </c>
      <c r="G21" s="36">
        <f t="shared" si="0"/>
        <v>255983</v>
      </c>
      <c r="H21" s="37"/>
    </row>
    <row r="22" spans="1:8" ht="40.5" customHeight="1" x14ac:dyDescent="0.2">
      <c r="A22" s="34">
        <v>21</v>
      </c>
      <c r="B22" s="46" t="s">
        <v>104</v>
      </c>
      <c r="C22" s="44">
        <v>45148</v>
      </c>
      <c r="D22" s="35" t="s">
        <v>13</v>
      </c>
      <c r="E22" s="36">
        <v>1527765</v>
      </c>
      <c r="F22" s="36">
        <v>122221</v>
      </c>
      <c r="G22" s="36">
        <f t="shared" si="0"/>
        <v>1649986</v>
      </c>
      <c r="H22" s="37"/>
    </row>
    <row r="23" spans="1:8" ht="40.5" customHeight="1" x14ac:dyDescent="0.2">
      <c r="A23" s="34">
        <v>22</v>
      </c>
      <c r="B23" s="46" t="s">
        <v>105</v>
      </c>
      <c r="C23" s="44">
        <v>45148</v>
      </c>
      <c r="D23" s="35" t="s">
        <v>13</v>
      </c>
      <c r="E23" s="36">
        <v>8329</v>
      </c>
      <c r="F23" s="36">
        <v>833</v>
      </c>
      <c r="G23" s="36">
        <f t="shared" si="0"/>
        <v>9162</v>
      </c>
      <c r="H23" s="37"/>
    </row>
    <row r="24" spans="1:8" ht="40.5" customHeight="1" x14ac:dyDescent="0.2">
      <c r="A24" s="34">
        <v>23</v>
      </c>
      <c r="B24" s="46" t="s">
        <v>106</v>
      </c>
      <c r="C24" s="44">
        <v>45148</v>
      </c>
      <c r="D24" s="35" t="s">
        <v>17</v>
      </c>
      <c r="E24" s="36">
        <v>303710</v>
      </c>
      <c r="F24" s="36">
        <v>24297</v>
      </c>
      <c r="G24" s="36">
        <f t="shared" si="0"/>
        <v>328007</v>
      </c>
      <c r="H24" s="37"/>
    </row>
    <row r="25" spans="1:8" ht="40.5" customHeight="1" x14ac:dyDescent="0.2">
      <c r="A25" s="34">
        <v>24</v>
      </c>
      <c r="B25" s="46" t="s">
        <v>107</v>
      </c>
      <c r="C25" s="44">
        <v>45149</v>
      </c>
      <c r="D25" s="35" t="s">
        <v>22</v>
      </c>
      <c r="E25" s="36">
        <v>2368864</v>
      </c>
      <c r="F25" s="36">
        <v>189509</v>
      </c>
      <c r="G25" s="36">
        <f t="shared" si="0"/>
        <v>2558373</v>
      </c>
      <c r="H25" s="37"/>
    </row>
    <row r="26" spans="1:8" ht="40.5" customHeight="1" x14ac:dyDescent="0.2">
      <c r="A26" s="34">
        <v>25</v>
      </c>
      <c r="B26" s="46" t="s">
        <v>108</v>
      </c>
      <c r="C26" s="44">
        <v>45153</v>
      </c>
      <c r="D26" s="35" t="s">
        <v>13</v>
      </c>
      <c r="E26" s="36">
        <v>775706</v>
      </c>
      <c r="F26" s="36">
        <v>62056</v>
      </c>
      <c r="G26" s="36">
        <f t="shared" si="0"/>
        <v>837762</v>
      </c>
      <c r="H26" s="37"/>
    </row>
    <row r="27" spans="1:8" ht="40.5" customHeight="1" x14ac:dyDescent="0.2">
      <c r="A27" s="34">
        <v>26</v>
      </c>
      <c r="B27" s="46" t="s">
        <v>109</v>
      </c>
      <c r="C27" s="44">
        <v>45153</v>
      </c>
      <c r="D27" s="35" t="s">
        <v>21</v>
      </c>
      <c r="E27" s="36">
        <v>153623</v>
      </c>
      <c r="F27" s="36">
        <v>15362</v>
      </c>
      <c r="G27" s="36">
        <f t="shared" si="0"/>
        <v>168985</v>
      </c>
      <c r="H27" s="37"/>
    </row>
    <row r="28" spans="1:8" ht="40.5" customHeight="1" x14ac:dyDescent="0.2">
      <c r="A28" s="34">
        <v>27</v>
      </c>
      <c r="B28" s="46" t="s">
        <v>110</v>
      </c>
      <c r="C28" s="44">
        <v>45153</v>
      </c>
      <c r="D28" s="35" t="s">
        <v>18</v>
      </c>
      <c r="E28" s="36">
        <v>53560</v>
      </c>
      <c r="F28" s="36">
        <v>5356</v>
      </c>
      <c r="G28" s="36">
        <f t="shared" si="0"/>
        <v>58916</v>
      </c>
      <c r="H28" s="37"/>
    </row>
    <row r="29" spans="1:8" ht="25.5" x14ac:dyDescent="0.2">
      <c r="A29" s="34">
        <v>28</v>
      </c>
      <c r="B29" s="46" t="s">
        <v>111</v>
      </c>
      <c r="C29" s="44">
        <v>45153</v>
      </c>
      <c r="D29" s="35" t="s">
        <v>20</v>
      </c>
      <c r="E29" s="36">
        <v>501026</v>
      </c>
      <c r="F29" s="36">
        <v>40082</v>
      </c>
      <c r="G29" s="36">
        <f t="shared" si="0"/>
        <v>541108</v>
      </c>
      <c r="H29" s="37"/>
    </row>
    <row r="30" spans="1:8" ht="38.25" x14ac:dyDescent="0.2">
      <c r="A30" s="34">
        <v>29</v>
      </c>
      <c r="B30" s="46" t="s">
        <v>112</v>
      </c>
      <c r="C30" s="44">
        <v>45153</v>
      </c>
      <c r="D30" s="35" t="s">
        <v>21</v>
      </c>
      <c r="E30" s="36">
        <v>2012075</v>
      </c>
      <c r="F30" s="36">
        <v>160966</v>
      </c>
      <c r="G30" s="36">
        <f t="shared" si="0"/>
        <v>2173041</v>
      </c>
      <c r="H30" s="37"/>
    </row>
    <row r="31" spans="1:8" ht="38.25" x14ac:dyDescent="0.2">
      <c r="A31" s="34">
        <v>30</v>
      </c>
      <c r="B31" s="46" t="s">
        <v>113</v>
      </c>
      <c r="C31" s="44">
        <v>45154</v>
      </c>
      <c r="D31" s="35" t="s">
        <v>15</v>
      </c>
      <c r="E31" s="36">
        <v>113136</v>
      </c>
      <c r="F31" s="36">
        <v>9051</v>
      </c>
      <c r="G31" s="36">
        <f t="shared" si="0"/>
        <v>122187</v>
      </c>
      <c r="H31" s="37"/>
    </row>
    <row r="32" spans="1:8" ht="38.25" x14ac:dyDescent="0.2">
      <c r="A32" s="34">
        <v>31</v>
      </c>
      <c r="B32" s="46" t="s">
        <v>114</v>
      </c>
      <c r="C32" s="44">
        <v>45154</v>
      </c>
      <c r="D32" s="35" t="s">
        <v>18</v>
      </c>
      <c r="E32" s="36">
        <v>178532</v>
      </c>
      <c r="F32" s="36">
        <v>14283</v>
      </c>
      <c r="G32" s="36">
        <f t="shared" si="0"/>
        <v>192815</v>
      </c>
      <c r="H32" s="37"/>
    </row>
    <row r="33" spans="1:8" ht="38.25" x14ac:dyDescent="0.2">
      <c r="A33" s="34">
        <v>32</v>
      </c>
      <c r="B33" s="46" t="s">
        <v>115</v>
      </c>
      <c r="C33" s="44">
        <v>45154</v>
      </c>
      <c r="D33" s="35" t="s">
        <v>16</v>
      </c>
      <c r="E33" s="36">
        <v>59533</v>
      </c>
      <c r="F33" s="36">
        <v>4763</v>
      </c>
      <c r="G33" s="36">
        <f t="shared" si="0"/>
        <v>64296</v>
      </c>
      <c r="H33" s="37"/>
    </row>
    <row r="34" spans="1:8" ht="38.25" x14ac:dyDescent="0.2">
      <c r="A34" s="34">
        <v>33</v>
      </c>
      <c r="B34" s="46" t="s">
        <v>116</v>
      </c>
      <c r="C34" s="44">
        <v>45155</v>
      </c>
      <c r="D34" s="35" t="s">
        <v>17</v>
      </c>
      <c r="E34" s="36">
        <v>91113</v>
      </c>
      <c r="F34" s="36">
        <v>9111</v>
      </c>
      <c r="G34" s="36">
        <f t="shared" si="0"/>
        <v>100224</v>
      </c>
      <c r="H34" s="37"/>
    </row>
    <row r="35" spans="1:8" ht="38.25" x14ac:dyDescent="0.2">
      <c r="A35" s="34">
        <v>34</v>
      </c>
      <c r="B35" s="46" t="s">
        <v>117</v>
      </c>
      <c r="C35" s="44">
        <v>45156</v>
      </c>
      <c r="D35" s="35" t="s">
        <v>16</v>
      </c>
      <c r="E35" s="36">
        <v>17860</v>
      </c>
      <c r="F35" s="36">
        <v>1786</v>
      </c>
      <c r="G35" s="36">
        <f t="shared" si="0"/>
        <v>19646</v>
      </c>
      <c r="H35" s="37"/>
    </row>
    <row r="36" spans="1:8" ht="25.5" x14ac:dyDescent="0.2">
      <c r="A36" s="34">
        <v>35</v>
      </c>
      <c r="B36" s="46" t="s">
        <v>118</v>
      </c>
      <c r="C36" s="44">
        <v>45159</v>
      </c>
      <c r="D36" s="35" t="s">
        <v>13</v>
      </c>
      <c r="E36" s="36">
        <v>1165430</v>
      </c>
      <c r="F36" s="36">
        <v>93234</v>
      </c>
      <c r="G36" s="36">
        <f t="shared" si="0"/>
        <v>1258664</v>
      </c>
      <c r="H36" s="37"/>
    </row>
    <row r="37" spans="1:8" ht="38.25" x14ac:dyDescent="0.2">
      <c r="A37" s="34">
        <v>36</v>
      </c>
      <c r="B37" s="46" t="s">
        <v>119</v>
      </c>
      <c r="C37" s="44">
        <v>45160</v>
      </c>
      <c r="D37" s="35" t="s">
        <v>15</v>
      </c>
      <c r="E37" s="36">
        <v>33941</v>
      </c>
      <c r="F37" s="36">
        <v>3394</v>
      </c>
      <c r="G37" s="36">
        <f t="shared" si="0"/>
        <v>37335</v>
      </c>
      <c r="H37" s="37"/>
    </row>
    <row r="38" spans="1:8" ht="18.75" customHeight="1" x14ac:dyDescent="0.2">
      <c r="A38" s="38"/>
      <c r="B38" s="38"/>
      <c r="C38" s="40"/>
      <c r="D38" s="59" t="s">
        <v>28</v>
      </c>
      <c r="E38" s="60"/>
      <c r="F38" s="61"/>
      <c r="G38" s="41">
        <f>SUM(G2:G37)</f>
        <v>28774258</v>
      </c>
      <c r="H38" s="39"/>
    </row>
    <row r="39" spans="1:8" ht="18.75" customHeight="1" x14ac:dyDescent="0.2">
      <c r="G39" s="33"/>
    </row>
    <row r="40" spans="1:8" ht="18.75" customHeight="1" x14ac:dyDescent="0.2">
      <c r="G40" s="33"/>
    </row>
    <row r="42" spans="1:8" ht="18.75" customHeight="1" x14ac:dyDescent="0.2">
      <c r="E42" s="45"/>
      <c r="F42" s="45"/>
    </row>
  </sheetData>
  <mergeCells count="1">
    <mergeCell ref="D38:F38"/>
  </mergeCells>
  <conditionalFormatting sqref="B1:B1048576">
    <cfRule type="duplicateValues" dxfId="1" priority="1"/>
  </conditionalFormatting>
  <conditionalFormatting sqref="B2:B37">
    <cfRule type="duplicateValues" dxfId="0" priority="2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2023-10-05T06:05:07Z</dcterms:modified>
</cp:coreProperties>
</file>