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\\MAYCHUDELL\PKT - Copy 2\06 VU\CONG NO\CONG NO LOTTE\CÔNG NỢ\2023\T09.2023\"/>
    </mc:Choice>
  </mc:AlternateContent>
  <bookViews>
    <workbookView xWindow="-120" yWindow="-120" windowWidth="24240" windowHeight="13140"/>
  </bookViews>
  <sheets>
    <sheet name="Tổng " sheetId="16" r:id="rId1"/>
    <sheet name="Chênh lệch" sheetId="24" r:id="rId2"/>
    <sheet name="Chi Tiết" sheetId="20" r:id="rId3"/>
    <sheet name="Hàng trả" sheetId="22" r:id="rId4"/>
    <sheet name="Hỗ trợ" sheetId="23" r:id="rId5"/>
  </sheets>
  <definedNames>
    <definedName name="_xlnm._FilterDatabase" localSheetId="2" hidden="1">'Chi Tiết'!$A$1:$H$30</definedName>
    <definedName name="_xlnm._FilterDatabase" localSheetId="3" hidden="1">'Hàng trả'!#REF!</definedName>
    <definedName name="_xlnm._FilterDatabase" localSheetId="4" hidden="1">'Hỗ trợ'!$A$1:$I$36</definedName>
    <definedName name="_xlnm.Print_Area" localSheetId="2">'Chi Tiết'!$A$1:$H$30</definedName>
    <definedName name="_xlnm.Print_Titles" localSheetId="2">'Chi Tiết'!$1:$1</definedName>
  </definedNames>
  <calcPr calcId="162913"/>
</workbook>
</file>

<file path=xl/calcChain.xml><?xml version="1.0" encoding="utf-8"?>
<calcChain xmlns="http://schemas.openxmlformats.org/spreadsheetml/2006/main">
  <c r="G5" i="22" l="1"/>
  <c r="H15" i="23" l="1"/>
  <c r="H16" i="23"/>
  <c r="H17" i="23"/>
  <c r="H18" i="23"/>
  <c r="H19" i="23"/>
  <c r="F32" i="20"/>
  <c r="E32" i="20"/>
  <c r="G28" i="20"/>
  <c r="G29" i="20"/>
  <c r="G4" i="22"/>
  <c r="G3" i="20" l="1"/>
  <c r="G4" i="20"/>
  <c r="G5" i="20"/>
  <c r="G6" i="20"/>
  <c r="G7" i="20"/>
  <c r="G8" i="20"/>
  <c r="G9" i="20"/>
  <c r="G10" i="20"/>
  <c r="G11" i="20"/>
  <c r="G12" i="20"/>
  <c r="G13" i="20"/>
  <c r="G14" i="20"/>
  <c r="G15" i="20"/>
  <c r="G16" i="20"/>
  <c r="G17" i="20"/>
  <c r="G18" i="20"/>
  <c r="G19" i="20"/>
  <c r="G20" i="20"/>
  <c r="G21" i="20"/>
  <c r="G22" i="20"/>
  <c r="G23" i="20"/>
  <c r="G24" i="20"/>
  <c r="G25" i="20"/>
  <c r="G26" i="20"/>
  <c r="G27" i="20"/>
  <c r="G2" i="20"/>
  <c r="H3" i="23"/>
  <c r="H4" i="23"/>
  <c r="H5" i="23"/>
  <c r="H6" i="23"/>
  <c r="H7" i="23"/>
  <c r="H8" i="23"/>
  <c r="H9" i="23"/>
  <c r="H10" i="23"/>
  <c r="H11" i="23"/>
  <c r="H12" i="23"/>
  <c r="H13" i="23"/>
  <c r="H14" i="23"/>
  <c r="H20" i="23"/>
  <c r="H21" i="23"/>
  <c r="H22" i="23"/>
  <c r="H23" i="23"/>
  <c r="H24" i="23"/>
  <c r="H25" i="23"/>
  <c r="H26" i="23"/>
  <c r="H27" i="23"/>
  <c r="H28" i="23"/>
  <c r="H29" i="23"/>
  <c r="H30" i="23"/>
  <c r="H31" i="23"/>
  <c r="H32" i="23"/>
  <c r="H33" i="23"/>
  <c r="H34" i="23"/>
  <c r="H35" i="23"/>
  <c r="H2" i="23"/>
  <c r="G3" i="22"/>
  <c r="G2" i="22"/>
  <c r="H36" i="23" l="1"/>
  <c r="G30" i="20" l="1"/>
  <c r="F12" i="16" l="1"/>
  <c r="G15" i="16"/>
  <c r="E9" i="16"/>
  <c r="D6" i="16" l="1"/>
  <c r="C6" i="16" l="1"/>
  <c r="G16" i="16" s="1"/>
</calcChain>
</file>

<file path=xl/sharedStrings.xml><?xml version="1.0" encoding="utf-8"?>
<sst xmlns="http://schemas.openxmlformats.org/spreadsheetml/2006/main" count="396" uniqueCount="161">
  <si>
    <t>Thuế GTGT</t>
  </si>
  <si>
    <t>Ngày tháng</t>
  </si>
  <si>
    <t>Nội dung</t>
  </si>
  <si>
    <t>Số tiền bán hàng</t>
  </si>
  <si>
    <t>Số tiền hàng trả</t>
  </si>
  <si>
    <t>Giảm trừ</t>
  </si>
  <si>
    <t>Tổng bán hàng</t>
  </si>
  <si>
    <t>Tổng hàng trả</t>
  </si>
  <si>
    <t>Tổng đã thanh toán</t>
  </si>
  <si>
    <t>Số dư đầu kỳ</t>
  </si>
  <si>
    <t>Dư nợ phải thu LOTTE</t>
  </si>
  <si>
    <t>Ngày hóa đơn</t>
  </si>
  <si>
    <t>Số hóa đơn</t>
  </si>
  <si>
    <t>CÔNG TY CỔ PHẦN TRUNG TÂM THƯƠNG MẠI LOTTE VIỆT NAM</t>
  </si>
  <si>
    <t>CÔNG TY CỔ PHẦN TRUNG TÂM THƯƠNG MẠI LOTTE VIỆT NAM - CHI NHÁNH BÌNH THUẬN</t>
  </si>
  <si>
    <t>CÔNG TY CỔ PHẦN TRUNG TÂM THƯƠNG MẠI LOTTE VIỆT NAM - CHI NHÁNH BÌNH DƯƠNG</t>
  </si>
  <si>
    <t>CÔNG TY CỔ PHẦN TRUNG TÂM THƯƠNG MẠI LOTTE VIỆT NAM - CHI NHÁNH ĐỐNG ĐA</t>
  </si>
  <si>
    <t>CÔNG TY CỔ PHẦN TRUNG TÂM THƯƠNG MẠI LOTTE VIỆT NAM - CHI NHÁNH BÀ RỊA VŨNG TÀU</t>
  </si>
  <si>
    <t>CÔNG TY CỔ PHẦN TRUNG TÂM THƯƠNG MẠI LOTTE VIỆT NAM - CHI NHÁNH CẦN THƠ</t>
  </si>
  <si>
    <t>CÔNG TY CỔ PHẦN TRUNG TÂM THƯƠNG MẠI LOTTE VIỆT NAM - CHI NHÁNH BA ĐÌNH</t>
  </si>
  <si>
    <t>CÔNG TY CỔ PHẦN TRUNG TÂM THƯƠNG MẠI LOTTE VIỆT NAM - CHI NHÁNH GÒ VẤP</t>
  </si>
  <si>
    <t>CÔNG TY CỔ PHẦN TRUNG TÂM THƯƠNG MẠI LOTTE VIỆT NAM - CHI NHÁNH NHA TRANG</t>
  </si>
  <si>
    <t>CÔNG TY CỔ PHẦN TRUNG TÂM THƯƠNG MẠI LOTTE VIỆT NAM - CHI NHÁNH VINH</t>
  </si>
  <si>
    <t>STT</t>
  </si>
  <si>
    <t>Tên khách hàng</t>
  </si>
  <si>
    <t>Doanh số bán chưa thuế</t>
  </si>
  <si>
    <t>Tổng tiền thanh toán</t>
  </si>
  <si>
    <t>Ghi chú</t>
  </si>
  <si>
    <t>Số dư cuối kỳ</t>
  </si>
  <si>
    <t>Tổng các khoản giảm trừ</t>
  </si>
  <si>
    <t>Số tiền khách đã thanh toán</t>
  </si>
  <si>
    <t>Hàng trả</t>
  </si>
  <si>
    <t>CÔNG TY CỔ PHẦN TRUNG TÂM THƯƠNG MẠI LOTTE VIỆT NAM - CHI NHÁNH ZETTAPLEX</t>
  </si>
  <si>
    <t>THEO DÕI CÔNG NỢ / CTY LOTTE - 30/09/2023</t>
  </si>
  <si>
    <t>Bảng kê hóa đơn tháng 09.2023</t>
  </si>
  <si>
    <t>Thanh toán tháng 09.2023</t>
  </si>
  <si>
    <t>00053254</t>
  </si>
  <si>
    <t>00053260</t>
  </si>
  <si>
    <t>00053266</t>
  </si>
  <si>
    <t>00053387</t>
  </si>
  <si>
    <t>00054608</t>
  </si>
  <si>
    <t>00054609</t>
  </si>
  <si>
    <t>00054677</t>
  </si>
  <si>
    <t>00054778</t>
  </si>
  <si>
    <t>00054795</t>
  </si>
  <si>
    <t>00054801</t>
  </si>
  <si>
    <t>00054802</t>
  </si>
  <si>
    <t>00056292</t>
  </si>
  <si>
    <t>00056307</t>
  </si>
  <si>
    <t>00056308</t>
  </si>
  <si>
    <t>00056310</t>
  </si>
  <si>
    <t>00056312</t>
  </si>
  <si>
    <t>00056313</t>
  </si>
  <si>
    <t>00056442</t>
  </si>
  <si>
    <t>00056499</t>
  </si>
  <si>
    <t>00057351</t>
  </si>
  <si>
    <t>00057575</t>
  </si>
  <si>
    <t>00057758</t>
  </si>
  <si>
    <t>00057759</t>
  </si>
  <si>
    <t>00057760</t>
  </si>
  <si>
    <t>00057761</t>
  </si>
  <si>
    <t>00057907</t>
  </si>
  <si>
    <t>00057943</t>
  </si>
  <si>
    <t>00057944</t>
  </si>
  <si>
    <t>00007214</t>
  </si>
  <si>
    <t>00006757</t>
  </si>
  <si>
    <t>00007492</t>
  </si>
  <si>
    <t>00054988</t>
  </si>
  <si>
    <t>00054989</t>
  </si>
  <si>
    <t>00054992</t>
  </si>
  <si>
    <t>00055001</t>
  </si>
  <si>
    <t>00055019</t>
  </si>
  <si>
    <t>00055022</t>
  </si>
  <si>
    <t>00055024</t>
  </si>
  <si>
    <t>00055025</t>
  </si>
  <si>
    <t>00055026</t>
  </si>
  <si>
    <t>00055027</t>
  </si>
  <si>
    <t>00055028</t>
  </si>
  <si>
    <t>00005158</t>
  </si>
  <si>
    <t>00007935</t>
  </si>
  <si>
    <t>00009290</t>
  </si>
  <si>
    <t>00006740</t>
  </si>
  <si>
    <t>00005476</t>
  </si>
  <si>
    <t>00004100</t>
  </si>
  <si>
    <t>00006058</t>
  </si>
  <si>
    <t>00006182</t>
  </si>
  <si>
    <t>00006183</t>
  </si>
  <si>
    <t>00006735</t>
  </si>
  <si>
    <t>00007087</t>
  </si>
  <si>
    <t>00008279</t>
  </si>
  <si>
    <t>00007112</t>
  </si>
  <si>
    <t>00009769</t>
  </si>
  <si>
    <t>00006588</t>
  </si>
  <si>
    <t>00006354</t>
  </si>
  <si>
    <t>00006038</t>
  </si>
  <si>
    <t>00007056</t>
  </si>
  <si>
    <t>00006436</t>
  </si>
  <si>
    <t>00004413</t>
  </si>
  <si>
    <t>00000457</t>
  </si>
  <si>
    <t>00005029</t>
  </si>
  <si>
    <t>00000125</t>
  </si>
  <si>
    <t>Số tiền chưa thuế</t>
  </si>
  <si>
    <t>PHÍ DỊCH VỤ HÀNG MẪU THÁNG 8.2023 theo HD 5158</t>
  </si>
  <si>
    <t>PHÍ DỊCH VỤ HÀNG MẪU THÁNG 8.2023 theo HD 7935</t>
  </si>
  <si>
    <t>Phí dịch vụ bán hàng tháng 8 theo hóa đơn số 9290</t>
  </si>
  <si>
    <t>Phí dịch vụ bán hàng tháng 8 theo hóa đơn số 6740</t>
  </si>
  <si>
    <t>PHÍ DỊCH VỤ BÁN HÀNG T08.23, HỖ TRỢ SINH NHẬT 2023 theo HD 5476</t>
  </si>
  <si>
    <t>Phí dịch vụ bán hàng tháng 8 theo hóa đơn số 4100</t>
  </si>
  <si>
    <t>PHÍ DỊCH VỤ HÀNG MẪU THÁNG 8.2023 theo HD 6058</t>
  </si>
  <si>
    <t>Phí dịch vụ bán hàng tháng 8 theo hóa đơn số 6182</t>
  </si>
  <si>
    <t>PHÍ DỊCH VỤ HÀNG MẪU THÁNG 8.2023 theo HD 6183</t>
  </si>
  <si>
    <t>Phí dịch vụ bán hàng tháng 8 theo hóa đơn số 6735</t>
  </si>
  <si>
    <t>Chiết khấu cơ bản tháng 08/2023 - 6%</t>
  </si>
  <si>
    <t>PHÍ DỊCH VỤ HÀNG MẪU THÁNG 8.2023 theo HD 7087</t>
  </si>
  <si>
    <t>Phí dịch vụ bán hàng tháng 8 theo hóa đơn số 8279</t>
  </si>
  <si>
    <t>PHÍ DỊCH VỤ HÀNG MẪU THÁNG 8.2023 theo HD 7112</t>
  </si>
  <si>
    <t>PHÍ DỊCH VỤ HÀNG MẪU THÁNG 8.2023 theo HD 9769</t>
  </si>
  <si>
    <t>Phí dịch vụ bán hàng tháng 8 theo hóa đơn số 6588</t>
  </si>
  <si>
    <t>Phí dịch vụ bán hàng tháng 8 theo hóa đơn số 6354</t>
  </si>
  <si>
    <t>Phí dịch vụ bán hàng tháng 8 theo hóa đơn số 6038</t>
  </si>
  <si>
    <t>PHÍ DỊCH VỤ HÀNG MẪU THÁNG 8.2023 theo HD 7056</t>
  </si>
  <si>
    <t>PHÍ DỊCH VỤ HÀNG MẪU THÁNG 8.2023 theo HD 6436</t>
  </si>
  <si>
    <t>PHÍ DỊCH VỤ HÀNG MẪU THÁNG 8.2023 theo HD 4413-CẦU GIẤY</t>
  </si>
  <si>
    <t>PHÍ HOẠT ĐỘNG DÙNG THỬ SẢN PHẨM T08.23 HĐ số 457</t>
  </si>
  <si>
    <t>Phí vận chuyển hàng lạnh tháng 8  theo hóa đơn số 5029</t>
  </si>
  <si>
    <t>Phí dịch vụ bán hàng tháng 8 theo hóa đơn số 125</t>
  </si>
  <si>
    <t>Str</t>
  </si>
  <si>
    <t>Str Nm</t>
  </si>
  <si>
    <t>Ven cd</t>
  </si>
  <si>
    <t>Comp nm</t>
  </si>
  <si>
    <t>Fill-in dt</t>
  </si>
  <si>
    <t>Draft dt</t>
  </si>
  <si>
    <t>TAX_NO</t>
  </si>
  <si>
    <t>Invoice No</t>
  </si>
  <si>
    <t>Deduct nm</t>
  </si>
  <si>
    <t>Deduct cause</t>
  </si>
  <si>
    <t>Sply amt</t>
  </si>
  <si>
    <t>VAT</t>
  </si>
  <si>
    <t>TOT</t>
  </si>
  <si>
    <t>THONG BAO CHIET KHAU THANG</t>
  </si>
  <si>
    <t>SỐ DƯ CUỐI KÌ</t>
  </si>
  <si>
    <t>Nam Sai Gon</t>
  </si>
  <si>
    <t>CONG TY TNHH MTV TM VA DV NGOC THOM</t>
  </si>
  <si>
    <t>Sale services fee - Auto</t>
  </si>
  <si>
    <t>202309 Auto Deduct</t>
  </si>
  <si>
    <t>2023/09</t>
  </si>
  <si>
    <t>Sampling services fee - Auto</t>
  </si>
  <si>
    <t>Basic discount - Auto</t>
  </si>
  <si>
    <t>Binh Duong</t>
  </si>
  <si>
    <t>Phan Thiet</t>
  </si>
  <si>
    <t>Hanoi center</t>
  </si>
  <si>
    <t>Vung Tau</t>
  </si>
  <si>
    <t>Can Tho</t>
  </si>
  <si>
    <t>Go Vap</t>
  </si>
  <si>
    <t>Nha trang</t>
  </si>
  <si>
    <t>Cau Giay</t>
  </si>
  <si>
    <t>Vinh</t>
  </si>
  <si>
    <t>West Lake</t>
  </si>
  <si>
    <t>Opening Support fee - Manual(8%)</t>
  </si>
  <si>
    <t>PHI HO TRO KHAI TRUONG 2023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</si>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</sst>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_(* #,##0.00_);_(* \(#,##0.00\);_(* &quot;-&quot;??_);_(@_)"/>
    <numFmt numFmtId="165" formatCode="_(* #,##0_);_(* \(#,##0\);_(* &quot;-&quot;??_);_(@_)"/>
    <numFmt numFmtId="166" formatCode="[$-F800]dddd\,\ mmmm\ dd\,\ yyyy"/>
    <numFmt numFmtId="167" formatCode="00000"/>
    <numFmt numFmtId="168" formatCode="000000"/>
    <numFmt numFmtId="169" formatCode="yyyy\-mm\-dd"/>
    <numFmt numFmtId="170" formatCode="00000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name val="Times New Roman"/>
      <family val="1"/>
    </font>
    <font>
      <u/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5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b/>
      <sz val="14"/>
      <color rgb="FFFF0000"/>
      <name val="Times New Roman"/>
      <family val="1"/>
    </font>
    <font>
      <b/>
      <sz val="10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  <font>
      <b/>
      <sz val="11"/>
      <color theme="1"/>
      <name val="Times New Roman"/>
      <family val="1"/>
    </font>
    <font>
      <b/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8D8D8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95">
    <xf numFmtId="0" fontId="0" fillId="0" borderId="0" xfId="0"/>
    <xf numFmtId="0" fontId="2" fillId="0" borderId="0" xfId="0" applyFont="1"/>
    <xf numFmtId="14" fontId="3" fillId="0" borderId="0" xfId="0" quotePrefix="1" applyNumberFormat="1" applyFont="1" applyAlignment="1">
      <alignment horizontal="center" vertical="center"/>
    </xf>
    <xf numFmtId="165" fontId="3" fillId="0" borderId="0" xfId="1" applyNumberFormat="1" applyFont="1" applyBorder="1" applyAlignment="1">
      <alignment horizontal="left" vertical="center"/>
    </xf>
    <xf numFmtId="165" fontId="3" fillId="0" borderId="0" xfId="1" applyNumberFormat="1" applyFont="1" applyBorder="1" applyAlignment="1">
      <alignment horizontal="right" vertical="center"/>
    </xf>
    <xf numFmtId="14" fontId="3" fillId="0" borderId="0" xfId="0" quotePrefix="1" applyNumberFormat="1" applyFont="1" applyAlignment="1">
      <alignment horizontal="left" vertic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/>
    </xf>
    <xf numFmtId="165" fontId="2" fillId="0" borderId="1" xfId="1" applyNumberFormat="1" applyFont="1" applyBorder="1" applyAlignment="1">
      <alignment horizontal="center"/>
    </xf>
    <xf numFmtId="165" fontId="2" fillId="0" borderId="1" xfId="1" applyNumberFormat="1" applyFont="1" applyBorder="1"/>
    <xf numFmtId="0" fontId="2" fillId="0" borderId="1" xfId="0" applyFont="1" applyBorder="1"/>
    <xf numFmtId="14" fontId="2" fillId="0" borderId="1" xfId="0" applyNumberFormat="1" applyFont="1" applyBorder="1" applyAlignment="1">
      <alignment horizontal="center"/>
    </xf>
    <xf numFmtId="14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65" fontId="5" fillId="2" borderId="1" xfId="1" applyNumberFormat="1" applyFont="1" applyFill="1" applyBorder="1" applyAlignment="1">
      <alignment horizontal="center"/>
    </xf>
    <xf numFmtId="165" fontId="7" fillId="2" borderId="1" xfId="1" applyNumberFormat="1" applyFont="1" applyFill="1" applyBorder="1" applyAlignment="1">
      <alignment horizontal="left" vertical="center"/>
    </xf>
    <xf numFmtId="165" fontId="5" fillId="2" borderId="1" xfId="1" applyNumberFormat="1" applyFont="1" applyFill="1" applyBorder="1"/>
    <xf numFmtId="0" fontId="5" fillId="2" borderId="1" xfId="0" applyFont="1" applyFill="1" applyBorder="1"/>
    <xf numFmtId="165" fontId="7" fillId="2" borderId="1" xfId="1" applyNumberFormat="1" applyFont="1" applyFill="1" applyBorder="1" applyAlignment="1">
      <alignment horizontal="center" vertical="center"/>
    </xf>
    <xf numFmtId="165" fontId="5" fillId="2" borderId="1" xfId="0" applyNumberFormat="1" applyFont="1" applyFill="1" applyBorder="1"/>
    <xf numFmtId="0" fontId="2" fillId="0" borderId="3" xfId="0" applyFont="1" applyBorder="1" applyAlignment="1">
      <alignment horizontal="left"/>
    </xf>
    <xf numFmtId="14" fontId="2" fillId="0" borderId="2" xfId="0" applyNumberFormat="1" applyFont="1" applyBorder="1" applyAlignment="1">
      <alignment horizontal="center"/>
    </xf>
    <xf numFmtId="165" fontId="5" fillId="2" borderId="1" xfId="1" applyNumberFormat="1" applyFont="1" applyFill="1" applyBorder="1" applyAlignment="1">
      <alignment horizontal="center" vertical="center" wrapText="1"/>
    </xf>
    <xf numFmtId="165" fontId="3" fillId="0" borderId="0" xfId="1" applyNumberFormat="1" applyFont="1" applyAlignment="1">
      <alignment horizontal="center" vertical="center"/>
    </xf>
    <xf numFmtId="165" fontId="4" fillId="0" borderId="0" xfId="1" applyNumberFormat="1" applyFont="1" applyAlignment="1">
      <alignment horizontal="center"/>
    </xf>
    <xf numFmtId="1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5" fontId="9" fillId="3" borderId="1" xfId="0" applyNumberFormat="1" applyFont="1" applyFill="1" applyBorder="1"/>
    <xf numFmtId="0" fontId="10" fillId="4" borderId="1" xfId="0" applyNumberFormat="1" applyFont="1" applyFill="1" applyBorder="1" applyAlignment="1" applyProtection="1">
      <alignment horizontal="center" vertical="center" wrapText="1"/>
    </xf>
    <xf numFmtId="166" fontId="10" fillId="4" borderId="1" xfId="0" applyNumberFormat="1" applyFont="1" applyFill="1" applyBorder="1" applyAlignment="1" applyProtection="1">
      <alignment horizontal="center" vertical="center" wrapText="1"/>
    </xf>
    <xf numFmtId="165" fontId="10" fillId="4" borderId="1" xfId="1" applyNumberFormat="1" applyFont="1" applyFill="1" applyBorder="1" applyAlignment="1" applyProtection="1">
      <alignment horizontal="center" vertical="center" wrapText="1"/>
    </xf>
    <xf numFmtId="0" fontId="11" fillId="0" borderId="0" xfId="0" applyFont="1"/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37" fontId="12" fillId="0" borderId="1" xfId="0" applyNumberFormat="1" applyFont="1" applyBorder="1" applyAlignment="1">
      <alignment horizontal="right" vertical="center" wrapText="1"/>
    </xf>
    <xf numFmtId="165" fontId="12" fillId="0" borderId="1" xfId="1" applyNumberFormat="1" applyFont="1" applyBorder="1" applyAlignment="1">
      <alignment vertical="center" wrapText="1"/>
    </xf>
    <xf numFmtId="0" fontId="11" fillId="0" borderId="1" xfId="0" applyFont="1" applyBorder="1"/>
    <xf numFmtId="165" fontId="11" fillId="0" borderId="1" xfId="1" applyNumberFormat="1" applyFont="1" applyBorder="1"/>
    <xf numFmtId="166" fontId="11" fillId="0" borderId="1" xfId="0" applyNumberFormat="1" applyFont="1" applyBorder="1" applyAlignment="1">
      <alignment horizontal="center"/>
    </xf>
    <xf numFmtId="165" fontId="13" fillId="0" borderId="1" xfId="0" applyNumberFormat="1" applyFont="1" applyBorder="1" applyAlignment="1">
      <alignment vertical="center"/>
    </xf>
    <xf numFmtId="166" fontId="11" fillId="0" borderId="0" xfId="0" applyNumberFormat="1" applyFont="1" applyAlignment="1">
      <alignment horizontal="center"/>
    </xf>
    <xf numFmtId="165" fontId="11" fillId="0" borderId="0" xfId="1" applyNumberFormat="1" applyFont="1"/>
    <xf numFmtId="14" fontId="12" fillId="0" borderId="1" xfId="0" applyNumberFormat="1" applyFont="1" applyBorder="1" applyAlignment="1">
      <alignment horizontal="center" vertical="center" wrapText="1"/>
    </xf>
    <xf numFmtId="37" fontId="11" fillId="0" borderId="0" xfId="0" applyNumberFormat="1" applyFont="1"/>
    <xf numFmtId="0" fontId="12" fillId="0" borderId="1" xfId="0" quotePrefix="1" applyFont="1" applyBorder="1" applyAlignment="1">
      <alignment vertical="center" wrapText="1"/>
    </xf>
    <xf numFmtId="165" fontId="0" fillId="0" borderId="0" xfId="1" applyNumberFormat="1" applyFont="1"/>
    <xf numFmtId="165" fontId="0" fillId="0" borderId="0" xfId="0" applyNumberFormat="1"/>
    <xf numFmtId="165" fontId="2" fillId="0" borderId="0" xfId="1" applyNumberFormat="1" applyFont="1" applyAlignment="1">
      <alignment horizontal="left"/>
    </xf>
    <xf numFmtId="165" fontId="12" fillId="0" borderId="5" xfId="1" applyNumberFormat="1" applyFont="1" applyBorder="1" applyAlignment="1">
      <alignment vertical="center" wrapText="1"/>
    </xf>
    <xf numFmtId="165" fontId="2" fillId="0" borderId="0" xfId="0" applyNumberFormat="1" applyFont="1" applyAlignment="1">
      <alignment horizontal="center" vertical="center"/>
    </xf>
    <xf numFmtId="0" fontId="10" fillId="4" borderId="5" xfId="0" applyNumberFormat="1" applyFont="1" applyFill="1" applyBorder="1" applyAlignment="1" applyProtection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14" fontId="6" fillId="0" borderId="0" xfId="0" applyNumberFormat="1" applyFont="1" applyAlignment="1">
      <alignment horizontal="center"/>
    </xf>
    <xf numFmtId="14" fontId="5" fillId="2" borderId="2" xfId="0" applyNumberFormat="1" applyFont="1" applyFill="1" applyBorder="1" applyAlignment="1">
      <alignment horizontal="center"/>
    </xf>
    <xf numFmtId="14" fontId="5" fillId="2" borderId="3" xfId="0" applyNumberFormat="1" applyFont="1" applyFill="1" applyBorder="1" applyAlignment="1">
      <alignment horizontal="center"/>
    </xf>
    <xf numFmtId="14" fontId="8" fillId="3" borderId="2" xfId="0" quotePrefix="1" applyNumberFormat="1" applyFont="1" applyFill="1" applyBorder="1" applyAlignment="1">
      <alignment horizontal="center" vertical="center"/>
    </xf>
    <xf numFmtId="14" fontId="8" fillId="3" borderId="4" xfId="0" quotePrefix="1" applyNumberFormat="1" applyFont="1" applyFill="1" applyBorder="1" applyAlignment="1">
      <alignment horizontal="center" vertical="center"/>
    </xf>
    <xf numFmtId="14" fontId="8" fillId="3" borderId="3" xfId="0" quotePrefix="1" applyNumberFormat="1" applyFont="1" applyFill="1" applyBorder="1" applyAlignment="1">
      <alignment horizontal="center" vertical="center"/>
    </xf>
    <xf numFmtId="165" fontId="5" fillId="0" borderId="2" xfId="1" applyNumberFormat="1" applyFont="1" applyFill="1" applyBorder="1" applyAlignment="1">
      <alignment horizontal="center" vertical="center" wrapText="1"/>
    </xf>
    <xf numFmtId="165" fontId="5" fillId="0" borderId="3" xfId="1" applyNumberFormat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165" fontId="14" fillId="3" borderId="5" xfId="0" applyNumberFormat="1" applyFont="1" applyFill="1" applyBorder="1"/>
    <xf numFmtId="167" fontId="15" fillId="2" borderId="5" xfId="0" applyNumberFormat="1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horizontal="center" vertical="center"/>
    </xf>
    <xf numFmtId="168" fontId="15" fillId="2" borderId="5" xfId="0" applyNumberFormat="1" applyFont="1" applyFill="1" applyBorder="1" applyAlignment="1">
      <alignment horizontal="center" vertical="center"/>
    </xf>
    <xf numFmtId="0" fontId="15" fillId="2" borderId="5" xfId="0" applyNumberFormat="1" applyFont="1" applyFill="1" applyBorder="1" applyAlignment="1">
      <alignment horizontal="center" vertical="center"/>
    </xf>
    <xf numFmtId="169" fontId="15" fillId="2" borderId="5" xfId="0" applyNumberFormat="1" applyFont="1" applyFill="1" applyBorder="1" applyAlignment="1">
      <alignment horizontal="center" vertical="center"/>
    </xf>
    <xf numFmtId="170" fontId="15" fillId="2" borderId="5" xfId="0" applyNumberFormat="1" applyFont="1" applyFill="1" applyBorder="1" applyAlignment="1">
      <alignment horizontal="center" vertical="center"/>
    </xf>
    <xf numFmtId="164" fontId="15" fillId="2" borderId="5" xfId="1" applyFont="1" applyFill="1" applyBorder="1" applyAlignment="1">
      <alignment horizontal="center" vertical="center"/>
    </xf>
    <xf numFmtId="165" fontId="15" fillId="2" borderId="5" xfId="1" applyNumberFormat="1" applyFont="1" applyFill="1" applyBorder="1" applyAlignment="1">
      <alignment horizontal="center" vertical="center" wrapText="1"/>
    </xf>
    <xf numFmtId="167" fontId="0" fillId="0" borderId="5" xfId="0" applyNumberFormat="1" applyFill="1" applyBorder="1" applyAlignment="1">
      <alignment horizontal="center"/>
    </xf>
    <xf numFmtId="0" fontId="0" fillId="0" borderId="5" xfId="0" applyFill="1" applyBorder="1"/>
    <xf numFmtId="168" fontId="0" fillId="0" borderId="5" xfId="0" applyNumberFormat="1" applyFill="1" applyBorder="1" applyAlignment="1">
      <alignment horizontal="center"/>
    </xf>
    <xf numFmtId="0" fontId="16" fillId="0" borderId="5" xfId="0" applyFont="1" applyFill="1" applyBorder="1"/>
    <xf numFmtId="0" fontId="0" fillId="0" borderId="5" xfId="0" applyFill="1" applyBorder="1" applyAlignment="1"/>
    <xf numFmtId="165" fontId="16" fillId="0" borderId="5" xfId="1" applyNumberFormat="1" applyFont="1" applyFill="1" applyBorder="1"/>
    <xf numFmtId="0" fontId="0" fillId="0" borderId="5" xfId="0" applyBorder="1"/>
    <xf numFmtId="165" fontId="16" fillId="0" borderId="5" xfId="0" applyNumberFormat="1" applyFont="1" applyFill="1" applyBorder="1"/>
    <xf numFmtId="167" fontId="16" fillId="0" borderId="5" xfId="0" applyNumberFormat="1" applyFont="1" applyFill="1" applyBorder="1" applyAlignment="1">
      <alignment horizontal="center" vertical="center"/>
    </xf>
    <xf numFmtId="168" fontId="16" fillId="0" borderId="5" xfId="0" applyNumberFormat="1" applyFont="1" applyFill="1" applyBorder="1" applyAlignment="1">
      <alignment horizontal="center" vertical="center"/>
    </xf>
    <xf numFmtId="169" fontId="16" fillId="0" borderId="5" xfId="0" applyNumberFormat="1" applyFont="1" applyFill="1" applyBorder="1" applyAlignment="1">
      <alignment horizontal="center"/>
    </xf>
    <xf numFmtId="170" fontId="16" fillId="0" borderId="5" xfId="0" applyNumberFormat="1" applyFont="1" applyFill="1" applyBorder="1"/>
    <xf numFmtId="0" fontId="16" fillId="0" borderId="5" xfId="0" applyFont="1" applyFill="1" applyBorder="1" applyAlignment="1"/>
    <xf numFmtId="169" fontId="0" fillId="0" borderId="5" xfId="0" applyNumberFormat="1" applyFill="1" applyBorder="1" applyAlignment="1">
      <alignment horizontal="center"/>
    </xf>
    <xf numFmtId="165" fontId="0" fillId="0" borderId="5" xfId="1" applyNumberFormat="1" applyFont="1" applyFill="1" applyBorder="1"/>
    <xf numFmtId="167" fontId="14" fillId="3" borderId="5" xfId="0" applyNumberFormat="1" applyFont="1" applyFill="1" applyBorder="1" applyAlignment="1">
      <alignment horizontal="center" vertical="center"/>
    </xf>
    <xf numFmtId="0" fontId="14" fillId="3" borderId="5" xfId="0" applyFont="1" applyFill="1" applyBorder="1"/>
    <xf numFmtId="168" fontId="14" fillId="3" borderId="5" xfId="0" applyNumberFormat="1" applyFont="1" applyFill="1" applyBorder="1" applyAlignment="1">
      <alignment horizontal="center" vertical="center"/>
    </xf>
    <xf numFmtId="169" fontId="14" fillId="3" borderId="5" xfId="0" applyNumberFormat="1" applyFont="1" applyFill="1" applyBorder="1" applyAlignment="1">
      <alignment horizontal="center"/>
    </xf>
    <xf numFmtId="170" fontId="14" fillId="3" borderId="5" xfId="0" applyNumberFormat="1" applyFont="1" applyFill="1" applyBorder="1"/>
    <xf numFmtId="0" fontId="14" fillId="3" borderId="5" xfId="0" applyFont="1" applyFill="1" applyBorder="1" applyAlignment="1"/>
    <xf numFmtId="165" fontId="14" fillId="3" borderId="5" xfId="1" applyNumberFormat="1" applyFont="1" applyFill="1" applyBorder="1"/>
  </cellXfs>
  <cellStyles count="2">
    <cellStyle name="Comma" xfId="1" builtinId="3"/>
    <cellStyle name="Normal" xfId="0" builtinId="0"/>
  </cellStyles>
  <dxfs count="1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tabSelected="1" topLeftCell="A7" workbookViewId="0">
      <selection activeCell="F17" sqref="F17"/>
    </sheetView>
  </sheetViews>
  <sheetFormatPr defaultRowHeight="15" x14ac:dyDescent="0.25"/>
  <cols>
    <col min="2" max="2" width="32" customWidth="1"/>
    <col min="3" max="3" width="15.42578125" customWidth="1"/>
    <col min="4" max="4" width="16.85546875" customWidth="1"/>
    <col min="5" max="5" width="15.5703125" customWidth="1"/>
    <col min="6" max="6" width="14" customWidth="1"/>
    <col min="7" max="7" width="18.85546875" customWidth="1"/>
    <col min="8" max="8" width="12.28515625" customWidth="1"/>
    <col min="9" max="9" width="13.140625" customWidth="1"/>
    <col min="10" max="10" width="15.28515625" bestFit="1" customWidth="1"/>
    <col min="11" max="11" width="14.28515625" bestFit="1" customWidth="1"/>
  </cols>
  <sheetData>
    <row r="1" spans="1:11" ht="19.5" x14ac:dyDescent="0.3">
      <c r="A1" s="53" t="s">
        <v>33</v>
      </c>
      <c r="B1" s="53"/>
      <c r="C1" s="53"/>
      <c r="D1" s="53"/>
      <c r="E1" s="53"/>
      <c r="F1" s="53"/>
      <c r="G1" s="53"/>
    </row>
    <row r="2" spans="1:11" ht="31.5" x14ac:dyDescent="0.25">
      <c r="A2" s="13" t="s">
        <v>1</v>
      </c>
      <c r="B2" s="14" t="s">
        <v>2</v>
      </c>
      <c r="C2" s="23" t="s">
        <v>3</v>
      </c>
      <c r="D2" s="23" t="s">
        <v>0</v>
      </c>
      <c r="E2" s="14" t="s">
        <v>4</v>
      </c>
      <c r="F2" s="14" t="s">
        <v>5</v>
      </c>
      <c r="G2" s="14" t="s">
        <v>30</v>
      </c>
      <c r="H2" s="7"/>
      <c r="I2" s="7"/>
    </row>
    <row r="3" spans="1:11" ht="15.75" x14ac:dyDescent="0.25">
      <c r="A3" s="26"/>
      <c r="B3" s="27" t="s">
        <v>9</v>
      </c>
      <c r="C3" s="59">
        <v>180796971</v>
      </c>
      <c r="D3" s="60"/>
      <c r="E3" s="27"/>
      <c r="F3" s="27"/>
      <c r="G3" s="27"/>
      <c r="H3" s="7"/>
      <c r="I3" s="50"/>
      <c r="J3" s="47"/>
      <c r="K3" s="47"/>
    </row>
    <row r="4" spans="1:11" ht="15.75" x14ac:dyDescent="0.25">
      <c r="A4" s="12"/>
      <c r="B4" s="8" t="s">
        <v>34</v>
      </c>
      <c r="C4" s="9">
        <v>62295573</v>
      </c>
      <c r="D4" s="9">
        <v>4983645</v>
      </c>
      <c r="E4" s="9"/>
      <c r="F4" s="10"/>
      <c r="G4" s="10"/>
      <c r="H4" s="47"/>
      <c r="I4" s="7"/>
    </row>
    <row r="5" spans="1:11" ht="15.75" x14ac:dyDescent="0.25">
      <c r="A5" s="22"/>
      <c r="B5" s="21"/>
      <c r="C5" s="9"/>
      <c r="D5" s="9"/>
      <c r="E5" s="9"/>
      <c r="F5" s="10"/>
      <c r="G5" s="11"/>
    </row>
    <row r="6" spans="1:11" ht="15.75" x14ac:dyDescent="0.25">
      <c r="A6" s="54" t="s">
        <v>6</v>
      </c>
      <c r="B6" s="55"/>
      <c r="C6" s="15">
        <f>SUM(C4:C4)</f>
        <v>62295573</v>
      </c>
      <c r="D6" s="15">
        <f>SUM(D4:D4)</f>
        <v>4983645</v>
      </c>
      <c r="E6" s="15"/>
      <c r="F6" s="17"/>
      <c r="G6" s="15"/>
    </row>
    <row r="7" spans="1:11" ht="15.75" x14ac:dyDescent="0.25">
      <c r="A7" s="12"/>
      <c r="B7" s="21" t="s">
        <v>31</v>
      </c>
      <c r="C7" s="9"/>
      <c r="D7" s="9"/>
      <c r="E7" s="9">
        <v>1185222</v>
      </c>
      <c r="F7" s="10"/>
      <c r="G7" s="11"/>
    </row>
    <row r="8" spans="1:11" ht="15.75" x14ac:dyDescent="0.25">
      <c r="A8" s="12"/>
      <c r="B8" s="21"/>
      <c r="C8" s="9"/>
      <c r="D8" s="9"/>
      <c r="E8" s="9"/>
      <c r="F8" s="10"/>
      <c r="G8" s="11"/>
    </row>
    <row r="9" spans="1:11" ht="15.75" x14ac:dyDescent="0.25">
      <c r="A9" s="54" t="s">
        <v>7</v>
      </c>
      <c r="B9" s="55"/>
      <c r="C9" s="15"/>
      <c r="D9" s="15"/>
      <c r="E9" s="15">
        <f>SUM(E7:E8)</f>
        <v>1185222</v>
      </c>
      <c r="F9" s="17"/>
      <c r="G9" s="18"/>
      <c r="I9" s="47"/>
    </row>
    <row r="10" spans="1:11" ht="15.75" x14ac:dyDescent="0.25">
      <c r="A10" s="12"/>
      <c r="B10" s="21" t="s">
        <v>5</v>
      </c>
      <c r="C10" s="9"/>
      <c r="D10" s="9"/>
      <c r="E10" s="9"/>
      <c r="F10" s="10">
        <v>18089497</v>
      </c>
      <c r="G10" s="11"/>
    </row>
    <row r="11" spans="1:11" ht="15.75" x14ac:dyDescent="0.25">
      <c r="A11" s="12"/>
      <c r="B11" s="21"/>
      <c r="C11" s="9"/>
      <c r="D11" s="9"/>
      <c r="E11" s="9"/>
      <c r="F11" s="10"/>
      <c r="G11" s="11"/>
    </row>
    <row r="12" spans="1:11" ht="15.75" x14ac:dyDescent="0.25">
      <c r="A12" s="54" t="s">
        <v>29</v>
      </c>
      <c r="B12" s="55"/>
      <c r="C12" s="15"/>
      <c r="D12" s="15"/>
      <c r="E12" s="15"/>
      <c r="F12" s="15">
        <f>SUM(F10:F11)</f>
        <v>18089497</v>
      </c>
      <c r="G12" s="18"/>
    </row>
    <row r="13" spans="1:11" ht="15.75" x14ac:dyDescent="0.25">
      <c r="A13" s="12"/>
      <c r="B13" s="21" t="s">
        <v>35</v>
      </c>
      <c r="C13" s="9"/>
      <c r="D13" s="9"/>
      <c r="E13" s="9"/>
      <c r="F13" s="10"/>
      <c r="G13" s="10">
        <v>73798128</v>
      </c>
      <c r="H13" s="47"/>
    </row>
    <row r="14" spans="1:11" ht="15.75" x14ac:dyDescent="0.25">
      <c r="A14" s="12"/>
      <c r="B14" s="8"/>
      <c r="C14" s="9"/>
      <c r="D14" s="9"/>
      <c r="E14" s="9"/>
      <c r="F14" s="10"/>
      <c r="G14" s="10"/>
    </row>
    <row r="15" spans="1:11" ht="15.75" x14ac:dyDescent="0.25">
      <c r="A15" s="54" t="s">
        <v>8</v>
      </c>
      <c r="B15" s="55"/>
      <c r="C15" s="19"/>
      <c r="D15" s="19"/>
      <c r="E15" s="16"/>
      <c r="F15" s="18"/>
      <c r="G15" s="20">
        <f>SUM(G13:G14)</f>
        <v>73798128</v>
      </c>
      <c r="I15" s="46"/>
      <c r="J15" s="47"/>
    </row>
    <row r="16" spans="1:11" ht="21.75" customHeight="1" x14ac:dyDescent="0.3">
      <c r="A16" s="56" t="s">
        <v>10</v>
      </c>
      <c r="B16" s="57"/>
      <c r="C16" s="57"/>
      <c r="D16" s="57"/>
      <c r="E16" s="57"/>
      <c r="F16" s="58"/>
      <c r="G16" s="28">
        <f>C3+C6+D6-E9-F12-G15</f>
        <v>155003342</v>
      </c>
      <c r="I16" s="46"/>
      <c r="J16" s="46"/>
    </row>
    <row r="17" spans="1:10" ht="15.75" x14ac:dyDescent="0.25">
      <c r="A17" s="2"/>
      <c r="B17" s="5"/>
      <c r="C17" s="24"/>
      <c r="D17" s="24"/>
      <c r="E17" s="3"/>
      <c r="I17" s="47"/>
      <c r="J17" s="47"/>
    </row>
    <row r="18" spans="1:10" ht="15.75" x14ac:dyDescent="0.25">
      <c r="A18" s="2"/>
      <c r="B18" s="5"/>
      <c r="C18" s="24"/>
      <c r="D18" s="24"/>
      <c r="E18" s="3"/>
      <c r="I18" s="46"/>
    </row>
    <row r="19" spans="1:10" ht="15.75" x14ac:dyDescent="0.25">
      <c r="A19" s="2"/>
      <c r="B19" s="5"/>
      <c r="C19" s="24"/>
      <c r="D19" s="24"/>
      <c r="E19" s="3"/>
      <c r="F19" s="1"/>
      <c r="I19" s="47"/>
    </row>
    <row r="20" spans="1:10" ht="15.75" x14ac:dyDescent="0.25">
      <c r="A20" s="6"/>
      <c r="C20" s="25"/>
      <c r="D20" s="25"/>
      <c r="E20" s="4"/>
      <c r="F20" s="1"/>
      <c r="H20" s="46"/>
    </row>
    <row r="21" spans="1:10" ht="15.75" x14ac:dyDescent="0.25">
      <c r="F21" s="1"/>
      <c r="G21" s="48"/>
      <c r="H21" s="46"/>
    </row>
    <row r="22" spans="1:10" x14ac:dyDescent="0.25">
      <c r="G22" s="47"/>
      <c r="H22" s="46"/>
    </row>
    <row r="23" spans="1:10" x14ac:dyDescent="0.25">
      <c r="H23" s="46"/>
    </row>
  </sheetData>
  <mergeCells count="7">
    <mergeCell ref="A1:G1"/>
    <mergeCell ref="A6:B6"/>
    <mergeCell ref="A9:B9"/>
    <mergeCell ref="A15:B15"/>
    <mergeCell ref="A16:F16"/>
    <mergeCell ref="C3:D3"/>
    <mergeCell ref="A12:B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6"/>
  <sheetViews>
    <sheetView topLeftCell="D22" workbookViewId="0">
      <selection activeCell="M36" sqref="M36"/>
    </sheetView>
  </sheetViews>
  <sheetFormatPr defaultRowHeight="15" x14ac:dyDescent="0.25"/>
  <cols>
    <col min="2" max="2" width="12.28515625" bestFit="1" customWidth="1"/>
    <col min="9" max="9" width="32.28515625" bestFit="1" customWidth="1"/>
    <col min="10" max="10" width="28.85546875" bestFit="1" customWidth="1"/>
    <col min="11" max="11" width="11.28515625" bestFit="1" customWidth="1"/>
    <col min="12" max="12" width="9.7109375" bestFit="1" customWidth="1"/>
    <col min="13" max="13" width="12.28515625" bestFit="1" customWidth="1"/>
    <col min="15" max="15" width="14" bestFit="1" customWidth="1"/>
  </cols>
  <sheetData>
    <row r="1" spans="1:15" ht="75" x14ac:dyDescent="0.25">
      <c r="A1" s="65" t="s">
        <v>126</v>
      </c>
      <c r="B1" s="66" t="s">
        <v>127</v>
      </c>
      <c r="C1" s="67" t="s">
        <v>128</v>
      </c>
      <c r="D1" s="68" t="s">
        <v>129</v>
      </c>
      <c r="E1" s="69" t="s">
        <v>130</v>
      </c>
      <c r="F1" s="69" t="s">
        <v>131</v>
      </c>
      <c r="G1" s="66" t="s">
        <v>132</v>
      </c>
      <c r="H1" s="70" t="s">
        <v>133</v>
      </c>
      <c r="I1" s="66" t="s">
        <v>134</v>
      </c>
      <c r="J1" s="66" t="s">
        <v>135</v>
      </c>
      <c r="K1" s="71" t="s">
        <v>136</v>
      </c>
      <c r="L1" s="71" t="s">
        <v>137</v>
      </c>
      <c r="M1" s="71" t="s">
        <v>138</v>
      </c>
      <c r="N1" s="72" t="s">
        <v>139</v>
      </c>
      <c r="O1" s="66" t="s">
        <v>140</v>
      </c>
    </row>
    <row r="2" spans="1:15" x14ac:dyDescent="0.25">
      <c r="A2" s="73">
        <v>1001</v>
      </c>
      <c r="B2" s="74" t="s">
        <v>141</v>
      </c>
      <c r="C2" s="75">
        <v>5820</v>
      </c>
      <c r="D2" s="74" t="s">
        <v>142</v>
      </c>
      <c r="E2" s="76"/>
      <c r="F2" s="76"/>
      <c r="G2" s="76"/>
      <c r="H2" s="76"/>
      <c r="I2" s="77" t="s">
        <v>143</v>
      </c>
      <c r="J2" s="77" t="s">
        <v>144</v>
      </c>
      <c r="K2" s="78">
        <v>-566338</v>
      </c>
      <c r="L2" s="78">
        <v>-45307</v>
      </c>
      <c r="M2" s="78">
        <v>-611645</v>
      </c>
      <c r="N2" s="79" t="s">
        <v>145</v>
      </c>
      <c r="O2" s="80"/>
    </row>
    <row r="3" spans="1:15" x14ac:dyDescent="0.25">
      <c r="A3" s="73">
        <v>1001</v>
      </c>
      <c r="B3" s="74" t="s">
        <v>141</v>
      </c>
      <c r="C3" s="75">
        <v>5820</v>
      </c>
      <c r="D3" s="74" t="s">
        <v>142</v>
      </c>
      <c r="E3" s="76"/>
      <c r="F3" s="76"/>
      <c r="G3" s="76"/>
      <c r="H3" s="76"/>
      <c r="I3" s="77" t="s">
        <v>146</v>
      </c>
      <c r="J3" s="77" t="s">
        <v>144</v>
      </c>
      <c r="K3" s="78">
        <v>-169901</v>
      </c>
      <c r="L3" s="78">
        <v>-16990</v>
      </c>
      <c r="M3" s="78">
        <v>-186891</v>
      </c>
      <c r="N3" s="79" t="s">
        <v>145</v>
      </c>
      <c r="O3" s="76"/>
    </row>
    <row r="4" spans="1:15" x14ac:dyDescent="0.25">
      <c r="A4" s="81">
        <v>1001</v>
      </c>
      <c r="B4" s="76" t="s">
        <v>141</v>
      </c>
      <c r="C4" s="82">
        <v>5820</v>
      </c>
      <c r="D4" s="76" t="s">
        <v>142</v>
      </c>
      <c r="E4" s="83"/>
      <c r="F4" s="83"/>
      <c r="G4" s="76"/>
      <c r="H4" s="84"/>
      <c r="I4" s="85" t="s">
        <v>147</v>
      </c>
      <c r="J4" s="85" t="s">
        <v>144</v>
      </c>
      <c r="K4" s="78">
        <v>-679605</v>
      </c>
      <c r="L4" s="78">
        <v>-54368</v>
      </c>
      <c r="M4" s="78">
        <v>-733973</v>
      </c>
      <c r="N4" s="79" t="s">
        <v>145</v>
      </c>
      <c r="O4" s="76"/>
    </row>
    <row r="5" spans="1:15" x14ac:dyDescent="0.25">
      <c r="A5" s="73">
        <v>1005</v>
      </c>
      <c r="B5" s="74" t="s">
        <v>148</v>
      </c>
      <c r="C5" s="75">
        <v>5820</v>
      </c>
      <c r="D5" s="74" t="s">
        <v>142</v>
      </c>
      <c r="E5" s="86"/>
      <c r="F5" s="86"/>
      <c r="G5" s="74"/>
      <c r="H5" s="74"/>
      <c r="I5" s="77" t="s">
        <v>147</v>
      </c>
      <c r="J5" s="77" t="s">
        <v>144</v>
      </c>
      <c r="K5" s="87">
        <v>-89313</v>
      </c>
      <c r="L5" s="87">
        <v>-7145</v>
      </c>
      <c r="M5" s="87">
        <v>-96458</v>
      </c>
      <c r="N5" s="79" t="s">
        <v>145</v>
      </c>
      <c r="O5" s="76"/>
    </row>
    <row r="6" spans="1:15" x14ac:dyDescent="0.25">
      <c r="A6" s="73">
        <v>1005</v>
      </c>
      <c r="B6" s="74" t="s">
        <v>148</v>
      </c>
      <c r="C6" s="75">
        <v>5820</v>
      </c>
      <c r="D6" s="74" t="s">
        <v>142</v>
      </c>
      <c r="E6" s="76"/>
      <c r="F6" s="76"/>
      <c r="G6" s="76"/>
      <c r="H6" s="76"/>
      <c r="I6" s="77" t="s">
        <v>146</v>
      </c>
      <c r="J6" s="77" t="s">
        <v>144</v>
      </c>
      <c r="K6" s="78">
        <v>-22328</v>
      </c>
      <c r="L6" s="78">
        <v>-2233</v>
      </c>
      <c r="M6" s="78">
        <v>-24561</v>
      </c>
      <c r="N6" s="79" t="s">
        <v>145</v>
      </c>
      <c r="O6" s="76"/>
    </row>
    <row r="7" spans="1:15" x14ac:dyDescent="0.25">
      <c r="A7" s="73">
        <v>1005</v>
      </c>
      <c r="B7" s="74" t="s">
        <v>148</v>
      </c>
      <c r="C7" s="75">
        <v>5820</v>
      </c>
      <c r="D7" s="74" t="s">
        <v>142</v>
      </c>
      <c r="E7" s="76"/>
      <c r="F7" s="76"/>
      <c r="G7" s="76"/>
      <c r="H7" s="76"/>
      <c r="I7" s="77" t="s">
        <v>143</v>
      </c>
      <c r="J7" s="77" t="s">
        <v>144</v>
      </c>
      <c r="K7" s="78">
        <v>-74428</v>
      </c>
      <c r="L7" s="78">
        <v>-5954</v>
      </c>
      <c r="M7" s="78">
        <v>-80382</v>
      </c>
      <c r="N7" s="79" t="s">
        <v>145</v>
      </c>
      <c r="O7" s="76"/>
    </row>
    <row r="8" spans="1:15" x14ac:dyDescent="0.25">
      <c r="A8" s="73">
        <v>1006</v>
      </c>
      <c r="B8" s="74" t="s">
        <v>149</v>
      </c>
      <c r="C8" s="75">
        <v>5820</v>
      </c>
      <c r="D8" s="74" t="s">
        <v>142</v>
      </c>
      <c r="E8" s="76"/>
      <c r="F8" s="76"/>
      <c r="G8" s="76"/>
      <c r="H8" s="76"/>
      <c r="I8" s="77" t="s">
        <v>147</v>
      </c>
      <c r="J8" s="77" t="s">
        <v>144</v>
      </c>
      <c r="K8" s="78">
        <v>-210457</v>
      </c>
      <c r="L8" s="78">
        <v>-16837</v>
      </c>
      <c r="M8" s="78">
        <v>-227294</v>
      </c>
      <c r="N8" s="79" t="s">
        <v>145</v>
      </c>
      <c r="O8" s="76"/>
    </row>
    <row r="9" spans="1:15" x14ac:dyDescent="0.25">
      <c r="A9" s="73">
        <v>1006</v>
      </c>
      <c r="B9" s="74" t="s">
        <v>149</v>
      </c>
      <c r="C9" s="75">
        <v>5820</v>
      </c>
      <c r="D9" s="74" t="s">
        <v>142</v>
      </c>
      <c r="E9" s="76"/>
      <c r="F9" s="76"/>
      <c r="G9" s="76"/>
      <c r="H9" s="76"/>
      <c r="I9" s="77" t="s">
        <v>146</v>
      </c>
      <c r="J9" s="77" t="s">
        <v>144</v>
      </c>
      <c r="K9" s="78">
        <v>-52614</v>
      </c>
      <c r="L9" s="78">
        <v>-5261</v>
      </c>
      <c r="M9" s="78">
        <v>-57875</v>
      </c>
      <c r="N9" s="79" t="s">
        <v>145</v>
      </c>
      <c r="O9" s="76"/>
    </row>
    <row r="10" spans="1:15" x14ac:dyDescent="0.25">
      <c r="A10" s="81">
        <v>1006</v>
      </c>
      <c r="B10" s="76" t="s">
        <v>149</v>
      </c>
      <c r="C10" s="82">
        <v>5820</v>
      </c>
      <c r="D10" s="76" t="s">
        <v>142</v>
      </c>
      <c r="E10" s="83"/>
      <c r="F10" s="83"/>
      <c r="G10" s="76"/>
      <c r="H10" s="84"/>
      <c r="I10" s="85" t="s">
        <v>143</v>
      </c>
      <c r="J10" s="85" t="s">
        <v>144</v>
      </c>
      <c r="K10" s="78">
        <v>-175381</v>
      </c>
      <c r="L10" s="78">
        <v>-14030</v>
      </c>
      <c r="M10" s="78">
        <v>-189411</v>
      </c>
      <c r="N10" s="79" t="s">
        <v>145</v>
      </c>
      <c r="O10" s="76"/>
    </row>
    <row r="11" spans="1:15" x14ac:dyDescent="0.25">
      <c r="A11" s="73">
        <v>1008</v>
      </c>
      <c r="B11" s="74" t="s">
        <v>150</v>
      </c>
      <c r="C11" s="75">
        <v>5820</v>
      </c>
      <c r="D11" s="74" t="s">
        <v>142</v>
      </c>
      <c r="E11" s="76"/>
      <c r="F11" s="76"/>
      <c r="G11" s="76"/>
      <c r="H11" s="76"/>
      <c r="I11" s="77" t="s">
        <v>146</v>
      </c>
      <c r="J11" s="77" t="s">
        <v>144</v>
      </c>
      <c r="K11" s="78">
        <v>-145599</v>
      </c>
      <c r="L11" s="78">
        <v>-14560</v>
      </c>
      <c r="M11" s="78">
        <v>-160159</v>
      </c>
      <c r="N11" s="79" t="s">
        <v>145</v>
      </c>
      <c r="O11" s="80"/>
    </row>
    <row r="12" spans="1:15" x14ac:dyDescent="0.25">
      <c r="A12" s="73">
        <v>1008</v>
      </c>
      <c r="B12" s="74" t="s">
        <v>150</v>
      </c>
      <c r="C12" s="75">
        <v>5820</v>
      </c>
      <c r="D12" s="74" t="s">
        <v>142</v>
      </c>
      <c r="E12" s="76"/>
      <c r="F12" s="76"/>
      <c r="G12" s="76"/>
      <c r="H12" s="76"/>
      <c r="I12" s="77" t="s">
        <v>147</v>
      </c>
      <c r="J12" s="77" t="s">
        <v>144</v>
      </c>
      <c r="K12" s="78">
        <v>-582397</v>
      </c>
      <c r="L12" s="78">
        <v>-46592</v>
      </c>
      <c r="M12" s="78">
        <v>-628989</v>
      </c>
      <c r="N12" s="79" t="s">
        <v>145</v>
      </c>
      <c r="O12" s="80"/>
    </row>
    <row r="13" spans="1:15" x14ac:dyDescent="0.25">
      <c r="A13" s="81">
        <v>1008</v>
      </c>
      <c r="B13" s="76" t="s">
        <v>150</v>
      </c>
      <c r="C13" s="82">
        <v>5820</v>
      </c>
      <c r="D13" s="76" t="s">
        <v>142</v>
      </c>
      <c r="E13" s="83"/>
      <c r="F13" s="83"/>
      <c r="G13" s="76"/>
      <c r="H13" s="84"/>
      <c r="I13" s="85" t="s">
        <v>143</v>
      </c>
      <c r="J13" s="85" t="s">
        <v>144</v>
      </c>
      <c r="K13" s="78">
        <v>-485331</v>
      </c>
      <c r="L13" s="78">
        <v>-38826</v>
      </c>
      <c r="M13" s="78">
        <v>-524157</v>
      </c>
      <c r="N13" s="79" t="s">
        <v>145</v>
      </c>
      <c r="O13" s="76"/>
    </row>
    <row r="14" spans="1:15" x14ac:dyDescent="0.25">
      <c r="A14" s="73">
        <v>1009</v>
      </c>
      <c r="B14" s="74" t="s">
        <v>151</v>
      </c>
      <c r="C14" s="75">
        <v>5820</v>
      </c>
      <c r="D14" s="74" t="s">
        <v>142</v>
      </c>
      <c r="E14" s="76"/>
      <c r="F14" s="76"/>
      <c r="G14" s="76"/>
      <c r="H14" s="76"/>
      <c r="I14" s="77" t="s">
        <v>146</v>
      </c>
      <c r="J14" s="77" t="s">
        <v>144</v>
      </c>
      <c r="K14" s="78">
        <v>-33941</v>
      </c>
      <c r="L14" s="78">
        <v>-3394</v>
      </c>
      <c r="M14" s="78">
        <v>-37335</v>
      </c>
      <c r="N14" s="79" t="s">
        <v>145</v>
      </c>
      <c r="O14" s="80"/>
    </row>
    <row r="15" spans="1:15" x14ac:dyDescent="0.25">
      <c r="A15" s="73">
        <v>1009</v>
      </c>
      <c r="B15" s="74" t="s">
        <v>151</v>
      </c>
      <c r="C15" s="75">
        <v>5820</v>
      </c>
      <c r="D15" s="74" t="s">
        <v>142</v>
      </c>
      <c r="E15" s="76"/>
      <c r="F15" s="76"/>
      <c r="G15" s="76"/>
      <c r="H15" s="76"/>
      <c r="I15" s="77" t="s">
        <v>147</v>
      </c>
      <c r="J15" s="77" t="s">
        <v>144</v>
      </c>
      <c r="K15" s="78">
        <v>-135763</v>
      </c>
      <c r="L15" s="78">
        <v>-10861</v>
      </c>
      <c r="M15" s="78">
        <v>-146624</v>
      </c>
      <c r="N15" s="79" t="s">
        <v>145</v>
      </c>
      <c r="O15" s="76"/>
    </row>
    <row r="16" spans="1:15" x14ac:dyDescent="0.25">
      <c r="A16" s="81">
        <v>1009</v>
      </c>
      <c r="B16" s="76" t="s">
        <v>151</v>
      </c>
      <c r="C16" s="82">
        <v>5820</v>
      </c>
      <c r="D16" s="76" t="s">
        <v>142</v>
      </c>
      <c r="E16" s="83"/>
      <c r="F16" s="83"/>
      <c r="G16" s="76"/>
      <c r="H16" s="84"/>
      <c r="I16" s="85" t="s">
        <v>143</v>
      </c>
      <c r="J16" s="85" t="s">
        <v>144</v>
      </c>
      <c r="K16" s="78">
        <v>-113136</v>
      </c>
      <c r="L16" s="78">
        <v>-9051</v>
      </c>
      <c r="M16" s="78">
        <v>-122187</v>
      </c>
      <c r="N16" s="79" t="s">
        <v>145</v>
      </c>
      <c r="O16" s="76"/>
    </row>
    <row r="17" spans="1:15" x14ac:dyDescent="0.25">
      <c r="A17" s="73">
        <v>1011</v>
      </c>
      <c r="B17" s="74" t="s">
        <v>152</v>
      </c>
      <c r="C17" s="75">
        <v>5820</v>
      </c>
      <c r="D17" s="74" t="s">
        <v>142</v>
      </c>
      <c r="E17" s="76"/>
      <c r="F17" s="76"/>
      <c r="G17" s="76"/>
      <c r="H17" s="76"/>
      <c r="I17" s="77" t="s">
        <v>147</v>
      </c>
      <c r="J17" s="77" t="s">
        <v>144</v>
      </c>
      <c r="K17" s="78">
        <v>-310223</v>
      </c>
      <c r="L17" s="78">
        <v>-24818</v>
      </c>
      <c r="M17" s="78">
        <v>-335041</v>
      </c>
      <c r="N17" s="79" t="s">
        <v>145</v>
      </c>
      <c r="O17" s="80"/>
    </row>
    <row r="18" spans="1:15" x14ac:dyDescent="0.25">
      <c r="A18" s="73">
        <v>1011</v>
      </c>
      <c r="B18" s="74" t="s">
        <v>152</v>
      </c>
      <c r="C18" s="75">
        <v>5820</v>
      </c>
      <c r="D18" s="74" t="s">
        <v>142</v>
      </c>
      <c r="E18" s="86"/>
      <c r="F18" s="86"/>
      <c r="G18" s="74"/>
      <c r="H18" s="74"/>
      <c r="I18" s="77" t="s">
        <v>146</v>
      </c>
      <c r="J18" s="77" t="s">
        <v>144</v>
      </c>
      <c r="K18" s="87">
        <v>-77556</v>
      </c>
      <c r="L18" s="87">
        <v>-7756</v>
      </c>
      <c r="M18" s="87">
        <v>-85312</v>
      </c>
      <c r="N18" s="79" t="s">
        <v>145</v>
      </c>
      <c r="O18" s="80"/>
    </row>
    <row r="19" spans="1:15" x14ac:dyDescent="0.25">
      <c r="A19" s="81">
        <v>1011</v>
      </c>
      <c r="B19" s="76" t="s">
        <v>152</v>
      </c>
      <c r="C19" s="82">
        <v>5820</v>
      </c>
      <c r="D19" s="76" t="s">
        <v>142</v>
      </c>
      <c r="E19" s="83"/>
      <c r="F19" s="83"/>
      <c r="G19" s="76"/>
      <c r="H19" s="84"/>
      <c r="I19" s="85" t="s">
        <v>143</v>
      </c>
      <c r="J19" s="85" t="s">
        <v>144</v>
      </c>
      <c r="K19" s="78">
        <v>-258520</v>
      </c>
      <c r="L19" s="78">
        <v>-20682</v>
      </c>
      <c r="M19" s="78">
        <v>-279202</v>
      </c>
      <c r="N19" s="79" t="s">
        <v>145</v>
      </c>
      <c r="O19" s="76"/>
    </row>
    <row r="20" spans="1:15" x14ac:dyDescent="0.25">
      <c r="A20" s="73">
        <v>1012</v>
      </c>
      <c r="B20" s="74" t="s">
        <v>153</v>
      </c>
      <c r="C20" s="75">
        <v>5820</v>
      </c>
      <c r="D20" s="74" t="s">
        <v>142</v>
      </c>
      <c r="E20" s="76"/>
      <c r="F20" s="76"/>
      <c r="G20" s="76"/>
      <c r="H20" s="76"/>
      <c r="I20" s="77" t="s">
        <v>147</v>
      </c>
      <c r="J20" s="77" t="s">
        <v>144</v>
      </c>
      <c r="K20" s="78">
        <v>-571563</v>
      </c>
      <c r="L20" s="78">
        <v>-45725</v>
      </c>
      <c r="M20" s="78">
        <v>-617288</v>
      </c>
      <c r="N20" s="79" t="s">
        <v>145</v>
      </c>
      <c r="O20" s="80"/>
    </row>
    <row r="21" spans="1:15" x14ac:dyDescent="0.25">
      <c r="A21" s="81">
        <v>1012</v>
      </c>
      <c r="B21" s="76" t="s">
        <v>153</v>
      </c>
      <c r="C21" s="82">
        <v>5820</v>
      </c>
      <c r="D21" s="76" t="s">
        <v>142</v>
      </c>
      <c r="E21" s="83"/>
      <c r="F21" s="83"/>
      <c r="G21" s="76"/>
      <c r="H21" s="84"/>
      <c r="I21" s="85" t="s">
        <v>146</v>
      </c>
      <c r="J21" s="85" t="s">
        <v>144</v>
      </c>
      <c r="K21" s="78">
        <v>-142891</v>
      </c>
      <c r="L21" s="78">
        <v>-14289</v>
      </c>
      <c r="M21" s="78">
        <v>-157180</v>
      </c>
      <c r="N21" s="79" t="s">
        <v>145</v>
      </c>
      <c r="O21" s="76"/>
    </row>
    <row r="22" spans="1:15" x14ac:dyDescent="0.25">
      <c r="A22" s="81">
        <v>1012</v>
      </c>
      <c r="B22" s="76" t="s">
        <v>153</v>
      </c>
      <c r="C22" s="82">
        <v>5820</v>
      </c>
      <c r="D22" s="76" t="s">
        <v>142</v>
      </c>
      <c r="E22" s="83"/>
      <c r="F22" s="83"/>
      <c r="G22" s="76"/>
      <c r="H22" s="84"/>
      <c r="I22" s="85" t="s">
        <v>143</v>
      </c>
      <c r="J22" s="85" t="s">
        <v>144</v>
      </c>
      <c r="K22" s="78">
        <v>-476303</v>
      </c>
      <c r="L22" s="78">
        <v>-38104</v>
      </c>
      <c r="M22" s="78">
        <v>-514407</v>
      </c>
      <c r="N22" s="79" t="s">
        <v>145</v>
      </c>
      <c r="O22" s="76"/>
    </row>
    <row r="23" spans="1:15" x14ac:dyDescent="0.25">
      <c r="A23" s="73">
        <v>1013</v>
      </c>
      <c r="B23" s="74" t="s">
        <v>154</v>
      </c>
      <c r="C23" s="75">
        <v>5820</v>
      </c>
      <c r="D23" s="74" t="s">
        <v>142</v>
      </c>
      <c r="E23" s="76"/>
      <c r="F23" s="76"/>
      <c r="G23" s="76"/>
      <c r="H23" s="76"/>
      <c r="I23" s="77" t="s">
        <v>143</v>
      </c>
      <c r="J23" s="77" t="s">
        <v>144</v>
      </c>
      <c r="K23" s="78">
        <v>-232202</v>
      </c>
      <c r="L23" s="78">
        <v>-18576</v>
      </c>
      <c r="M23" s="78">
        <v>-250778</v>
      </c>
      <c r="N23" s="79" t="s">
        <v>145</v>
      </c>
      <c r="O23" s="76"/>
    </row>
    <row r="24" spans="1:15" x14ac:dyDescent="0.25">
      <c r="A24" s="81">
        <v>1013</v>
      </c>
      <c r="B24" s="76" t="s">
        <v>154</v>
      </c>
      <c r="C24" s="82">
        <v>5820</v>
      </c>
      <c r="D24" s="76" t="s">
        <v>142</v>
      </c>
      <c r="E24" s="83"/>
      <c r="F24" s="83"/>
      <c r="G24" s="76"/>
      <c r="H24" s="84"/>
      <c r="I24" s="85" t="s">
        <v>146</v>
      </c>
      <c r="J24" s="85" t="s">
        <v>144</v>
      </c>
      <c r="K24" s="78">
        <v>-69660</v>
      </c>
      <c r="L24" s="78">
        <v>-6966</v>
      </c>
      <c r="M24" s="78">
        <v>-76626</v>
      </c>
      <c r="N24" s="79" t="s">
        <v>145</v>
      </c>
      <c r="O24" s="76"/>
    </row>
    <row r="25" spans="1:15" x14ac:dyDescent="0.25">
      <c r="A25" s="81">
        <v>1013</v>
      </c>
      <c r="B25" s="76" t="s">
        <v>154</v>
      </c>
      <c r="C25" s="82">
        <v>5820</v>
      </c>
      <c r="D25" s="76" t="s">
        <v>142</v>
      </c>
      <c r="E25" s="83"/>
      <c r="F25" s="83"/>
      <c r="G25" s="76"/>
      <c r="H25" s="84"/>
      <c r="I25" s="85" t="s">
        <v>147</v>
      </c>
      <c r="J25" s="85" t="s">
        <v>144</v>
      </c>
      <c r="K25" s="78">
        <v>-278642</v>
      </c>
      <c r="L25" s="78">
        <v>-22291</v>
      </c>
      <c r="M25" s="78">
        <v>-300933</v>
      </c>
      <c r="N25" s="79" t="s">
        <v>145</v>
      </c>
      <c r="O25" s="76"/>
    </row>
    <row r="26" spans="1:15" x14ac:dyDescent="0.25">
      <c r="A26" s="73">
        <v>1014</v>
      </c>
      <c r="B26" s="74" t="s">
        <v>155</v>
      </c>
      <c r="C26" s="75">
        <v>5820</v>
      </c>
      <c r="D26" s="74" t="s">
        <v>142</v>
      </c>
      <c r="E26" s="76"/>
      <c r="F26" s="76"/>
      <c r="G26" s="76"/>
      <c r="H26" s="76"/>
      <c r="I26" s="77" t="s">
        <v>143</v>
      </c>
      <c r="J26" s="77" t="s">
        <v>144</v>
      </c>
      <c r="K26" s="78">
        <v>-59533</v>
      </c>
      <c r="L26" s="78">
        <v>-4763</v>
      </c>
      <c r="M26" s="78">
        <v>-64296</v>
      </c>
      <c r="N26" s="79" t="s">
        <v>145</v>
      </c>
      <c r="O26" s="76"/>
    </row>
    <row r="27" spans="1:15" x14ac:dyDescent="0.25">
      <c r="A27" s="73">
        <v>1014</v>
      </c>
      <c r="B27" s="74" t="s">
        <v>155</v>
      </c>
      <c r="C27" s="75">
        <v>5820</v>
      </c>
      <c r="D27" s="74" t="s">
        <v>142</v>
      </c>
      <c r="E27" s="76"/>
      <c r="F27" s="76"/>
      <c r="G27" s="76"/>
      <c r="H27" s="76"/>
      <c r="I27" s="77" t="s">
        <v>147</v>
      </c>
      <c r="J27" s="77" t="s">
        <v>144</v>
      </c>
      <c r="K27" s="78">
        <v>-71440</v>
      </c>
      <c r="L27" s="78">
        <v>-5715</v>
      </c>
      <c r="M27" s="78">
        <v>-77155</v>
      </c>
      <c r="N27" s="79" t="s">
        <v>145</v>
      </c>
      <c r="O27" s="80"/>
    </row>
    <row r="28" spans="1:15" x14ac:dyDescent="0.25">
      <c r="A28" s="81">
        <v>1014</v>
      </c>
      <c r="B28" s="76" t="s">
        <v>155</v>
      </c>
      <c r="C28" s="82">
        <v>5820</v>
      </c>
      <c r="D28" s="76" t="s">
        <v>142</v>
      </c>
      <c r="E28" s="83"/>
      <c r="F28" s="83"/>
      <c r="G28" s="76"/>
      <c r="H28" s="84"/>
      <c r="I28" s="85" t="s">
        <v>146</v>
      </c>
      <c r="J28" s="85" t="s">
        <v>144</v>
      </c>
      <c r="K28" s="78">
        <v>-17860</v>
      </c>
      <c r="L28" s="78">
        <v>-1786</v>
      </c>
      <c r="M28" s="78">
        <v>-19646</v>
      </c>
      <c r="N28" s="79" t="s">
        <v>145</v>
      </c>
      <c r="O28" s="76"/>
    </row>
    <row r="29" spans="1:15" x14ac:dyDescent="0.25">
      <c r="A29" s="73">
        <v>1016</v>
      </c>
      <c r="B29" s="74" t="s">
        <v>156</v>
      </c>
      <c r="C29" s="75">
        <v>5820</v>
      </c>
      <c r="D29" s="74" t="s">
        <v>142</v>
      </c>
      <c r="E29" s="86"/>
      <c r="F29" s="86"/>
      <c r="G29" s="74"/>
      <c r="H29" s="74"/>
      <c r="I29" s="77" t="s">
        <v>146</v>
      </c>
      <c r="J29" s="77" t="s">
        <v>144</v>
      </c>
      <c r="K29" s="87">
        <v>-102871</v>
      </c>
      <c r="L29" s="87">
        <v>-10287</v>
      </c>
      <c r="M29" s="87">
        <v>-113158</v>
      </c>
      <c r="N29" s="79" t="s">
        <v>145</v>
      </c>
      <c r="O29" s="76"/>
    </row>
    <row r="30" spans="1:15" x14ac:dyDescent="0.25">
      <c r="A30" s="73">
        <v>1016</v>
      </c>
      <c r="B30" s="74" t="s">
        <v>156</v>
      </c>
      <c r="C30" s="75">
        <v>5820</v>
      </c>
      <c r="D30" s="74" t="s">
        <v>142</v>
      </c>
      <c r="E30" s="76"/>
      <c r="F30" s="76"/>
      <c r="G30" s="76"/>
      <c r="H30" s="76"/>
      <c r="I30" s="77" t="s">
        <v>147</v>
      </c>
      <c r="J30" s="77" t="s">
        <v>144</v>
      </c>
      <c r="K30" s="78">
        <v>-411483</v>
      </c>
      <c r="L30" s="78">
        <v>-32919</v>
      </c>
      <c r="M30" s="78">
        <v>-444402</v>
      </c>
      <c r="N30" s="79" t="s">
        <v>145</v>
      </c>
      <c r="O30" s="76"/>
    </row>
    <row r="31" spans="1:15" x14ac:dyDescent="0.25">
      <c r="A31" s="73">
        <v>1016</v>
      </c>
      <c r="B31" s="74" t="s">
        <v>156</v>
      </c>
      <c r="C31" s="75">
        <v>5820</v>
      </c>
      <c r="D31" s="74" t="s">
        <v>142</v>
      </c>
      <c r="E31" s="76"/>
      <c r="F31" s="76"/>
      <c r="G31" s="76"/>
      <c r="H31" s="76"/>
      <c r="I31" s="77" t="s">
        <v>143</v>
      </c>
      <c r="J31" s="77" t="s">
        <v>144</v>
      </c>
      <c r="K31" s="78">
        <v>-342902</v>
      </c>
      <c r="L31" s="78">
        <v>-27432</v>
      </c>
      <c r="M31" s="78">
        <v>-370334</v>
      </c>
      <c r="N31" s="79" t="s">
        <v>145</v>
      </c>
      <c r="O31" s="76"/>
    </row>
    <row r="32" spans="1:15" x14ac:dyDescent="0.25">
      <c r="A32" s="73">
        <v>1017</v>
      </c>
      <c r="B32" s="74" t="s">
        <v>157</v>
      </c>
      <c r="C32" s="75">
        <v>5820</v>
      </c>
      <c r="D32" s="74" t="s">
        <v>142</v>
      </c>
      <c r="E32" s="76"/>
      <c r="F32" s="76"/>
      <c r="G32" s="76"/>
      <c r="H32" s="76"/>
      <c r="I32" s="77" t="s">
        <v>158</v>
      </c>
      <c r="J32" s="77" t="s">
        <v>159</v>
      </c>
      <c r="K32" s="78">
        <v>-2000000</v>
      </c>
      <c r="L32" s="78">
        <v>-160000</v>
      </c>
      <c r="M32" s="78">
        <v>-2160000</v>
      </c>
      <c r="N32" s="79" t="s">
        <v>145</v>
      </c>
      <c r="O32" s="80"/>
    </row>
    <row r="33" spans="1:15" x14ac:dyDescent="0.25">
      <c r="A33" s="73">
        <v>1017</v>
      </c>
      <c r="B33" s="74" t="s">
        <v>157</v>
      </c>
      <c r="C33" s="75">
        <v>5820</v>
      </c>
      <c r="D33" s="74" t="s">
        <v>142</v>
      </c>
      <c r="E33" s="86"/>
      <c r="F33" s="86"/>
      <c r="G33" s="74"/>
      <c r="H33" s="74"/>
      <c r="I33" s="77" t="s">
        <v>143</v>
      </c>
      <c r="J33" s="77" t="s">
        <v>144</v>
      </c>
      <c r="K33" s="87">
        <v>-290828</v>
      </c>
      <c r="L33" s="87">
        <v>-23266</v>
      </c>
      <c r="M33" s="87">
        <v>-314094</v>
      </c>
      <c r="N33" s="79" t="s">
        <v>145</v>
      </c>
      <c r="O33" s="76"/>
    </row>
    <row r="34" spans="1:15" x14ac:dyDescent="0.25">
      <c r="A34" s="73">
        <v>1017</v>
      </c>
      <c r="B34" s="74" t="s">
        <v>157</v>
      </c>
      <c r="C34" s="75">
        <v>5820</v>
      </c>
      <c r="D34" s="74" t="s">
        <v>142</v>
      </c>
      <c r="E34" s="76"/>
      <c r="F34" s="76"/>
      <c r="G34" s="76"/>
      <c r="H34" s="76"/>
      <c r="I34" s="77" t="s">
        <v>146</v>
      </c>
      <c r="J34" s="77" t="s">
        <v>144</v>
      </c>
      <c r="K34" s="78">
        <v>-87248</v>
      </c>
      <c r="L34" s="78">
        <v>-8725</v>
      </c>
      <c r="M34" s="78">
        <v>-95973</v>
      </c>
      <c r="N34" s="79" t="s">
        <v>145</v>
      </c>
      <c r="O34" s="80"/>
    </row>
    <row r="35" spans="1:15" x14ac:dyDescent="0.25">
      <c r="A35" s="81">
        <v>1017</v>
      </c>
      <c r="B35" s="76" t="s">
        <v>157</v>
      </c>
      <c r="C35" s="82">
        <v>5820</v>
      </c>
      <c r="D35" s="76" t="s">
        <v>142</v>
      </c>
      <c r="E35" s="83"/>
      <c r="F35" s="83"/>
      <c r="G35" s="76"/>
      <c r="H35" s="84"/>
      <c r="I35" s="85" t="s">
        <v>147</v>
      </c>
      <c r="J35" s="85" t="s">
        <v>144</v>
      </c>
      <c r="K35" s="78">
        <v>-348994</v>
      </c>
      <c r="L35" s="78">
        <v>-27920</v>
      </c>
      <c r="M35" s="78">
        <v>-376914</v>
      </c>
      <c r="N35" s="79" t="s">
        <v>145</v>
      </c>
      <c r="O35" s="76"/>
    </row>
    <row r="36" spans="1:15" x14ac:dyDescent="0.25">
      <c r="A36" s="88" t="s">
        <v>160</v>
      </c>
      <c r="B36" s="89"/>
      <c r="C36" s="90"/>
      <c r="D36" s="89"/>
      <c r="E36" s="91"/>
      <c r="F36" s="91"/>
      <c r="G36" s="89"/>
      <c r="H36" s="92"/>
      <c r="I36" s="93"/>
      <c r="J36" s="93"/>
      <c r="K36" s="94">
        <v>-9687251</v>
      </c>
      <c r="L36" s="94">
        <v>-793429</v>
      </c>
      <c r="M36" s="94">
        <v>-10480680</v>
      </c>
      <c r="N36" s="89"/>
      <c r="O36" s="64">
        <v>-10480680</v>
      </c>
    </row>
  </sheetData>
  <conditionalFormatting sqref="H33">
    <cfRule type="duplicateValues" dxfId="10" priority="11"/>
  </conditionalFormatting>
  <conditionalFormatting sqref="H35:H36">
    <cfRule type="duplicateValues" dxfId="9" priority="10"/>
  </conditionalFormatting>
  <conditionalFormatting sqref="I34">
    <cfRule type="duplicateValues" dxfId="8" priority="5"/>
  </conditionalFormatting>
  <conditionalFormatting sqref="I34">
    <cfRule type="duplicateValues" dxfId="7" priority="6"/>
    <cfRule type="duplicateValues" dxfId="6" priority="7"/>
    <cfRule type="duplicateValues" dxfId="5" priority="8"/>
    <cfRule type="duplicateValues" dxfId="4" priority="9"/>
  </conditionalFormatting>
  <conditionalFormatting sqref="I34">
    <cfRule type="duplicateValues" dxfId="3" priority="1"/>
    <cfRule type="duplicateValues" dxfId="2" priority="3"/>
    <cfRule type="duplicateValues" dxfId="1" priority="4"/>
  </conditionalFormatting>
  <conditionalFormatting sqref="I34">
    <cfRule type="duplicateValues" dxfId="0" priority="2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4"/>
  <sheetViews>
    <sheetView workbookViewId="0">
      <pane ySplit="1" topLeftCell="A8" activePane="bottomLeft" state="frozen"/>
      <selection pane="bottomLeft" activeCell="E11" activeCellId="1" sqref="E20 E11"/>
    </sheetView>
  </sheetViews>
  <sheetFormatPr defaultRowHeight="18.75" customHeight="1" x14ac:dyDescent="0.2"/>
  <cols>
    <col min="1" max="1" width="7.42578125" style="32" customWidth="1"/>
    <col min="2" max="2" width="12.85546875" style="32" customWidth="1"/>
    <col min="3" max="3" width="12.85546875" style="41" customWidth="1"/>
    <col min="4" max="4" width="39.42578125" style="32" customWidth="1"/>
    <col min="5" max="6" width="18.5703125" style="32" customWidth="1"/>
    <col min="7" max="7" width="18.5703125" style="42" customWidth="1"/>
    <col min="8" max="8" width="15.28515625" style="42" customWidth="1"/>
    <col min="9" max="9" width="9.140625" style="32"/>
    <col min="10" max="10" width="13.140625" style="32" bestFit="1" customWidth="1"/>
    <col min="11" max="11" width="29.42578125" style="32" bestFit="1" customWidth="1"/>
    <col min="12" max="12" width="17.5703125" style="32" bestFit="1" customWidth="1"/>
    <col min="13" max="16384" width="9.140625" style="32"/>
  </cols>
  <sheetData>
    <row r="1" spans="1:12" ht="27.75" customHeight="1" x14ac:dyDescent="0.2">
      <c r="A1" s="29" t="s">
        <v>23</v>
      </c>
      <c r="B1" s="29" t="s">
        <v>12</v>
      </c>
      <c r="C1" s="30" t="s">
        <v>11</v>
      </c>
      <c r="D1" s="29" t="s">
        <v>24</v>
      </c>
      <c r="E1" s="29" t="s">
        <v>25</v>
      </c>
      <c r="F1" s="29" t="s">
        <v>0</v>
      </c>
      <c r="G1" s="29" t="s">
        <v>26</v>
      </c>
      <c r="H1" s="31" t="s">
        <v>27</v>
      </c>
    </row>
    <row r="2" spans="1:12" ht="39.75" customHeight="1" x14ac:dyDescent="0.2">
      <c r="A2" s="33">
        <v>1</v>
      </c>
      <c r="B2" s="45" t="s">
        <v>36</v>
      </c>
      <c r="C2" s="43">
        <v>45173</v>
      </c>
      <c r="D2" s="34" t="s">
        <v>19</v>
      </c>
      <c r="E2" s="35">
        <v>7485450</v>
      </c>
      <c r="F2" s="35">
        <v>598836</v>
      </c>
      <c r="G2" s="35">
        <f>+E2+F2</f>
        <v>8084286</v>
      </c>
      <c r="H2" s="36"/>
    </row>
    <row r="3" spans="1:12" ht="39.75" customHeight="1" x14ac:dyDescent="0.2">
      <c r="A3" s="33">
        <v>2</v>
      </c>
      <c r="B3" s="45" t="s">
        <v>37</v>
      </c>
      <c r="C3" s="43">
        <v>45173</v>
      </c>
      <c r="D3" s="34" t="s">
        <v>16</v>
      </c>
      <c r="E3" s="35">
        <v>1190660</v>
      </c>
      <c r="F3" s="35">
        <v>95253</v>
      </c>
      <c r="G3" s="35">
        <f t="shared" ref="G3:G27" si="0">+E3+F3</f>
        <v>1285913</v>
      </c>
      <c r="H3" s="36"/>
    </row>
    <row r="4" spans="1:12" ht="39.75" customHeight="1" x14ac:dyDescent="0.2">
      <c r="A4" s="33">
        <v>3</v>
      </c>
      <c r="B4" s="34" t="s">
        <v>38</v>
      </c>
      <c r="C4" s="43">
        <v>45173</v>
      </c>
      <c r="D4" s="34" t="s">
        <v>18</v>
      </c>
      <c r="E4" s="35">
        <v>943990</v>
      </c>
      <c r="F4" s="35">
        <v>75519</v>
      </c>
      <c r="G4" s="35">
        <f t="shared" si="0"/>
        <v>1019509</v>
      </c>
      <c r="H4" s="36"/>
    </row>
    <row r="5" spans="1:12" ht="39.75" customHeight="1" x14ac:dyDescent="0.2">
      <c r="A5" s="33">
        <v>4</v>
      </c>
      <c r="B5" s="34" t="s">
        <v>39</v>
      </c>
      <c r="C5" s="43">
        <v>45175</v>
      </c>
      <c r="D5" s="34" t="s">
        <v>15</v>
      </c>
      <c r="E5" s="35">
        <v>893223</v>
      </c>
      <c r="F5" s="35">
        <v>71458</v>
      </c>
      <c r="G5" s="35">
        <f t="shared" si="0"/>
        <v>964681</v>
      </c>
      <c r="H5" s="36"/>
    </row>
    <row r="6" spans="1:12" ht="39.75" customHeight="1" x14ac:dyDescent="0.2">
      <c r="A6" s="33">
        <v>5</v>
      </c>
      <c r="B6" s="34" t="s">
        <v>40</v>
      </c>
      <c r="C6" s="43">
        <v>45177</v>
      </c>
      <c r="D6" s="34" t="s">
        <v>18</v>
      </c>
      <c r="E6" s="35">
        <v>1110580</v>
      </c>
      <c r="F6" s="35">
        <v>88846</v>
      </c>
      <c r="G6" s="35">
        <f t="shared" si="0"/>
        <v>1199426</v>
      </c>
      <c r="H6" s="36"/>
    </row>
    <row r="7" spans="1:12" ht="39.75" customHeight="1" x14ac:dyDescent="0.2">
      <c r="A7" s="33">
        <v>6</v>
      </c>
      <c r="B7" s="34" t="s">
        <v>41</v>
      </c>
      <c r="C7" s="43">
        <v>45177</v>
      </c>
      <c r="D7" s="34" t="s">
        <v>14</v>
      </c>
      <c r="E7" s="35">
        <v>1091315</v>
      </c>
      <c r="F7" s="35">
        <v>87305</v>
      </c>
      <c r="G7" s="35">
        <f t="shared" si="0"/>
        <v>1178620</v>
      </c>
      <c r="H7" s="36"/>
    </row>
    <row r="8" spans="1:12" ht="39.75" customHeight="1" x14ac:dyDescent="0.2">
      <c r="A8" s="33">
        <v>7</v>
      </c>
      <c r="B8" s="34" t="s">
        <v>42</v>
      </c>
      <c r="C8" s="43">
        <v>45178</v>
      </c>
      <c r="D8" s="34" t="s">
        <v>20</v>
      </c>
      <c r="E8" s="35">
        <v>2262710</v>
      </c>
      <c r="F8" s="35">
        <v>181017</v>
      </c>
      <c r="G8" s="35">
        <f t="shared" si="0"/>
        <v>2443727</v>
      </c>
      <c r="H8" s="36"/>
    </row>
    <row r="9" spans="1:12" ht="39.75" customHeight="1" x14ac:dyDescent="0.2">
      <c r="A9" s="33">
        <v>8</v>
      </c>
      <c r="B9" s="34" t="s">
        <v>43</v>
      </c>
      <c r="C9" s="43">
        <v>45180</v>
      </c>
      <c r="D9" s="34" t="s">
        <v>13</v>
      </c>
      <c r="E9" s="35">
        <v>2221160</v>
      </c>
      <c r="F9" s="35">
        <v>177693</v>
      </c>
      <c r="G9" s="35">
        <f t="shared" si="0"/>
        <v>2398853</v>
      </c>
      <c r="H9" s="36"/>
    </row>
    <row r="10" spans="1:12" ht="39.75" customHeight="1" x14ac:dyDescent="0.2">
      <c r="A10" s="33">
        <v>9</v>
      </c>
      <c r="B10" s="34" t="s">
        <v>44</v>
      </c>
      <c r="C10" s="43">
        <v>45180</v>
      </c>
      <c r="D10" s="34" t="s">
        <v>32</v>
      </c>
      <c r="E10" s="35">
        <v>3078640</v>
      </c>
      <c r="F10" s="35">
        <v>246291</v>
      </c>
      <c r="G10" s="35">
        <f t="shared" si="0"/>
        <v>3324931</v>
      </c>
      <c r="H10" s="36"/>
    </row>
    <row r="11" spans="1:12" ht="39.75" customHeight="1" x14ac:dyDescent="0.25">
      <c r="A11" s="33">
        <v>10</v>
      </c>
      <c r="B11" s="34" t="s">
        <v>45</v>
      </c>
      <c r="C11" s="43">
        <v>45180</v>
      </c>
      <c r="D11" s="34" t="s">
        <v>22</v>
      </c>
      <c r="E11" s="35">
        <v>3411820</v>
      </c>
      <c r="F11" s="35">
        <v>272946</v>
      </c>
      <c r="G11" s="35">
        <f t="shared" si="0"/>
        <v>3684766</v>
      </c>
      <c r="H11" s="36"/>
      <c r="J11"/>
      <c r="K11"/>
      <c r="L11"/>
    </row>
    <row r="12" spans="1:12" ht="39.75" customHeight="1" x14ac:dyDescent="0.25">
      <c r="A12" s="33">
        <v>11</v>
      </c>
      <c r="B12" s="34" t="s">
        <v>46</v>
      </c>
      <c r="C12" s="43">
        <v>45180</v>
      </c>
      <c r="D12" s="34" t="s">
        <v>21</v>
      </c>
      <c r="E12" s="35">
        <v>2381320</v>
      </c>
      <c r="F12" s="35">
        <v>190506</v>
      </c>
      <c r="G12" s="35">
        <f t="shared" si="0"/>
        <v>2571826</v>
      </c>
      <c r="H12" s="36"/>
      <c r="J12"/>
      <c r="K12"/>
      <c r="L12"/>
    </row>
    <row r="13" spans="1:12" ht="39.75" customHeight="1" x14ac:dyDescent="0.25">
      <c r="A13" s="33">
        <v>12</v>
      </c>
      <c r="B13" s="34" t="s">
        <v>47</v>
      </c>
      <c r="C13" s="43">
        <v>45187</v>
      </c>
      <c r="D13" s="34" t="s">
        <v>15</v>
      </c>
      <c r="E13" s="35">
        <v>595330</v>
      </c>
      <c r="F13" s="35">
        <v>47626</v>
      </c>
      <c r="G13" s="35">
        <f t="shared" si="0"/>
        <v>642956</v>
      </c>
      <c r="H13" s="36"/>
      <c r="J13"/>
      <c r="K13"/>
      <c r="L13"/>
    </row>
    <row r="14" spans="1:12" ht="39.75" customHeight="1" x14ac:dyDescent="0.25">
      <c r="A14" s="33">
        <v>13</v>
      </c>
      <c r="B14" s="34" t="s">
        <v>48</v>
      </c>
      <c r="C14" s="43">
        <v>45187</v>
      </c>
      <c r="D14" s="34" t="s">
        <v>19</v>
      </c>
      <c r="E14" s="35">
        <v>2221160</v>
      </c>
      <c r="F14" s="35">
        <v>177693</v>
      </c>
      <c r="G14" s="35">
        <f t="shared" si="0"/>
        <v>2398853</v>
      </c>
      <c r="H14" s="36"/>
      <c r="J14"/>
      <c r="K14"/>
      <c r="L14"/>
    </row>
    <row r="15" spans="1:12" ht="39.75" customHeight="1" x14ac:dyDescent="0.25">
      <c r="A15" s="33">
        <v>14</v>
      </c>
      <c r="B15" s="34" t="s">
        <v>49</v>
      </c>
      <c r="C15" s="43">
        <v>45187</v>
      </c>
      <c r="D15" s="34" t="s">
        <v>32</v>
      </c>
      <c r="E15" s="35">
        <v>2737920</v>
      </c>
      <c r="F15" s="35">
        <v>219034</v>
      </c>
      <c r="G15" s="35">
        <f t="shared" si="0"/>
        <v>2956954</v>
      </c>
      <c r="H15" s="36"/>
      <c r="J15"/>
      <c r="K15"/>
      <c r="L15"/>
    </row>
    <row r="16" spans="1:12" ht="39.75" customHeight="1" x14ac:dyDescent="0.25">
      <c r="A16" s="33">
        <v>15</v>
      </c>
      <c r="B16" s="34" t="s">
        <v>50</v>
      </c>
      <c r="C16" s="43">
        <v>45187</v>
      </c>
      <c r="D16" s="34" t="s">
        <v>18</v>
      </c>
      <c r="E16" s="35">
        <v>1110580</v>
      </c>
      <c r="F16" s="35">
        <v>88846</v>
      </c>
      <c r="G16" s="35">
        <f t="shared" si="0"/>
        <v>1199426</v>
      </c>
      <c r="H16" s="36"/>
      <c r="J16"/>
      <c r="K16"/>
      <c r="L16"/>
    </row>
    <row r="17" spans="1:12" ht="39.75" customHeight="1" x14ac:dyDescent="0.25">
      <c r="A17" s="33">
        <v>16</v>
      </c>
      <c r="B17" s="34" t="s">
        <v>51</v>
      </c>
      <c r="C17" s="43">
        <v>45187</v>
      </c>
      <c r="D17" s="34" t="s">
        <v>14</v>
      </c>
      <c r="E17" s="35">
        <v>991816</v>
      </c>
      <c r="F17" s="35">
        <v>79345</v>
      </c>
      <c r="G17" s="35">
        <f t="shared" si="0"/>
        <v>1071161</v>
      </c>
      <c r="H17" s="36"/>
      <c r="J17"/>
      <c r="K17"/>
      <c r="L17"/>
    </row>
    <row r="18" spans="1:12" ht="39.75" customHeight="1" x14ac:dyDescent="0.25">
      <c r="A18" s="33">
        <v>17</v>
      </c>
      <c r="B18" s="34" t="s">
        <v>52</v>
      </c>
      <c r="C18" s="43">
        <v>45187</v>
      </c>
      <c r="D18" s="34" t="s">
        <v>17</v>
      </c>
      <c r="E18" s="35">
        <v>1131355</v>
      </c>
      <c r="F18" s="35">
        <v>90508</v>
      </c>
      <c r="G18" s="35">
        <f t="shared" si="0"/>
        <v>1221863</v>
      </c>
      <c r="H18" s="36"/>
      <c r="J18"/>
      <c r="K18"/>
      <c r="L18"/>
    </row>
    <row r="19" spans="1:12" ht="39.75" customHeight="1" x14ac:dyDescent="0.25">
      <c r="A19" s="33">
        <v>18</v>
      </c>
      <c r="B19" s="34" t="s">
        <v>53</v>
      </c>
      <c r="C19" s="43">
        <v>45189</v>
      </c>
      <c r="D19" s="34" t="s">
        <v>13</v>
      </c>
      <c r="E19" s="35">
        <v>4602480</v>
      </c>
      <c r="F19" s="35">
        <v>368198</v>
      </c>
      <c r="G19" s="35">
        <f t="shared" si="0"/>
        <v>4970678</v>
      </c>
      <c r="H19" s="36"/>
      <c r="J19"/>
      <c r="K19"/>
      <c r="L19"/>
    </row>
    <row r="20" spans="1:12" ht="39.75" customHeight="1" x14ac:dyDescent="0.2">
      <c r="A20" s="33">
        <v>19</v>
      </c>
      <c r="B20" s="34" t="s">
        <v>54</v>
      </c>
      <c r="C20" s="43">
        <v>45189</v>
      </c>
      <c r="D20" s="34" t="s">
        <v>22</v>
      </c>
      <c r="E20" s="35">
        <v>5138480</v>
      </c>
      <c r="F20" s="35">
        <v>411078</v>
      </c>
      <c r="G20" s="35">
        <f t="shared" si="0"/>
        <v>5549558</v>
      </c>
      <c r="H20" s="36"/>
    </row>
    <row r="21" spans="1:12" ht="39.75" customHeight="1" x14ac:dyDescent="0.2">
      <c r="A21" s="33">
        <v>20</v>
      </c>
      <c r="B21" s="34" t="s">
        <v>55</v>
      </c>
      <c r="C21" s="43">
        <v>45190</v>
      </c>
      <c r="D21" s="34" t="s">
        <v>20</v>
      </c>
      <c r="E21" s="35">
        <v>2262710</v>
      </c>
      <c r="F21" s="35">
        <v>181017</v>
      </c>
      <c r="G21" s="35">
        <f t="shared" si="0"/>
        <v>2443727</v>
      </c>
      <c r="H21" s="36"/>
    </row>
    <row r="22" spans="1:12" ht="39.75" customHeight="1" x14ac:dyDescent="0.2">
      <c r="A22" s="33">
        <v>21</v>
      </c>
      <c r="B22" s="34" t="s">
        <v>56</v>
      </c>
      <c r="C22" s="43">
        <v>45191</v>
      </c>
      <c r="D22" s="34" t="s">
        <v>20</v>
      </c>
      <c r="E22" s="35">
        <v>1686645</v>
      </c>
      <c r="F22" s="35">
        <v>134932</v>
      </c>
      <c r="G22" s="35">
        <f t="shared" si="0"/>
        <v>1821577</v>
      </c>
      <c r="H22" s="36"/>
    </row>
    <row r="23" spans="1:12" ht="39.75" customHeight="1" x14ac:dyDescent="0.2">
      <c r="A23" s="33">
        <v>22</v>
      </c>
      <c r="B23" s="34" t="s">
        <v>57</v>
      </c>
      <c r="C23" s="43">
        <v>45194</v>
      </c>
      <c r="D23" s="34" t="s">
        <v>17</v>
      </c>
      <c r="E23" s="35">
        <v>1131355</v>
      </c>
      <c r="F23" s="35">
        <v>90508</v>
      </c>
      <c r="G23" s="35">
        <f t="shared" si="0"/>
        <v>1221863</v>
      </c>
      <c r="H23" s="36"/>
    </row>
    <row r="24" spans="1:12" ht="39.75" customHeight="1" x14ac:dyDescent="0.2">
      <c r="A24" s="33">
        <v>23</v>
      </c>
      <c r="B24" s="34" t="s">
        <v>58</v>
      </c>
      <c r="C24" s="43">
        <v>45194</v>
      </c>
      <c r="D24" s="34" t="s">
        <v>18</v>
      </c>
      <c r="E24" s="35">
        <v>1110580</v>
      </c>
      <c r="F24" s="35">
        <v>88846</v>
      </c>
      <c r="G24" s="35">
        <f t="shared" si="0"/>
        <v>1199426</v>
      </c>
      <c r="H24" s="36"/>
    </row>
    <row r="25" spans="1:12" ht="39.75" customHeight="1" x14ac:dyDescent="0.2">
      <c r="A25" s="33">
        <v>24</v>
      </c>
      <c r="B25" s="34" t="s">
        <v>59</v>
      </c>
      <c r="C25" s="43">
        <v>45194</v>
      </c>
      <c r="D25" s="34" t="s">
        <v>14</v>
      </c>
      <c r="E25" s="35">
        <v>1424489</v>
      </c>
      <c r="F25" s="35">
        <v>113959</v>
      </c>
      <c r="G25" s="35">
        <f t="shared" si="0"/>
        <v>1538448</v>
      </c>
      <c r="H25" s="36"/>
    </row>
    <row r="26" spans="1:12" ht="39.75" customHeight="1" x14ac:dyDescent="0.2">
      <c r="A26" s="33">
        <v>25</v>
      </c>
      <c r="B26" s="34" t="s">
        <v>60</v>
      </c>
      <c r="C26" s="43">
        <v>45194</v>
      </c>
      <c r="D26" s="34" t="s">
        <v>21</v>
      </c>
      <c r="E26" s="35">
        <v>2262710</v>
      </c>
      <c r="F26" s="35">
        <v>181017</v>
      </c>
      <c r="G26" s="35">
        <f t="shared" si="0"/>
        <v>2443727</v>
      </c>
      <c r="H26" s="36"/>
    </row>
    <row r="27" spans="1:12" ht="39.75" customHeight="1" x14ac:dyDescent="0.2">
      <c r="A27" s="33">
        <v>26</v>
      </c>
      <c r="B27" s="34" t="s">
        <v>61</v>
      </c>
      <c r="C27" s="43">
        <v>45196</v>
      </c>
      <c r="D27" s="34" t="s">
        <v>13</v>
      </c>
      <c r="E27" s="35">
        <v>4503110</v>
      </c>
      <c r="F27" s="35">
        <v>360249</v>
      </c>
      <c r="G27" s="35">
        <f t="shared" si="0"/>
        <v>4863359</v>
      </c>
      <c r="H27" s="36"/>
    </row>
    <row r="28" spans="1:12" ht="39.75" customHeight="1" x14ac:dyDescent="0.2">
      <c r="A28" s="33">
        <v>27</v>
      </c>
      <c r="B28" s="34" t="s">
        <v>62</v>
      </c>
      <c r="C28" s="43">
        <v>45197</v>
      </c>
      <c r="D28" s="34" t="s">
        <v>20</v>
      </c>
      <c r="E28" s="35">
        <v>2777960</v>
      </c>
      <c r="F28" s="35">
        <v>222237</v>
      </c>
      <c r="G28" s="35">
        <f t="shared" ref="G28:G29" si="1">+E28+F28</f>
        <v>3000197</v>
      </c>
      <c r="H28" s="36"/>
    </row>
    <row r="29" spans="1:12" ht="39.75" customHeight="1" x14ac:dyDescent="0.2">
      <c r="A29" s="33">
        <v>28</v>
      </c>
      <c r="B29" s="34" t="s">
        <v>63</v>
      </c>
      <c r="C29" s="43">
        <v>45197</v>
      </c>
      <c r="D29" s="34" t="s">
        <v>20</v>
      </c>
      <c r="E29" s="35">
        <v>536025</v>
      </c>
      <c r="F29" s="35">
        <v>42882</v>
      </c>
      <c r="G29" s="35">
        <f t="shared" si="1"/>
        <v>578907</v>
      </c>
      <c r="H29" s="36"/>
    </row>
    <row r="30" spans="1:12" ht="18.75" customHeight="1" x14ac:dyDescent="0.2">
      <c r="A30" s="37"/>
      <c r="B30" s="37"/>
      <c r="C30" s="39"/>
      <c r="D30" s="61" t="s">
        <v>28</v>
      </c>
      <c r="E30" s="62"/>
      <c r="F30" s="63"/>
      <c r="G30" s="40">
        <f>SUM(G2:G29)</f>
        <v>67279218</v>
      </c>
      <c r="H30" s="38"/>
    </row>
    <row r="31" spans="1:12" ht="18.75" customHeight="1" x14ac:dyDescent="0.2">
      <c r="G31" s="32"/>
    </row>
    <row r="32" spans="1:12" ht="18.75" customHeight="1" x14ac:dyDescent="0.2">
      <c r="E32" s="44">
        <f>+SUM(E2:E29)</f>
        <v>62295573</v>
      </c>
      <c r="F32" s="44">
        <f>+SUM(F2:F29)</f>
        <v>4983645</v>
      </c>
      <c r="G32" s="32"/>
    </row>
    <row r="34" spans="5:6" ht="18.75" customHeight="1" x14ac:dyDescent="0.2">
      <c r="E34" s="44"/>
      <c r="F34" s="44"/>
    </row>
  </sheetData>
  <mergeCells count="1">
    <mergeCell ref="D30:F30"/>
  </mergeCells>
  <conditionalFormatting sqref="B4">
    <cfRule type="duplicateValues" dxfId="18" priority="4"/>
  </conditionalFormatting>
  <conditionalFormatting sqref="B3">
    <cfRule type="duplicateValues" dxfId="17" priority="2"/>
  </conditionalFormatting>
  <conditionalFormatting sqref="B2">
    <cfRule type="duplicateValues" dxfId="16" priority="1"/>
  </conditionalFormatting>
  <conditionalFormatting sqref="B5:B29">
    <cfRule type="duplicateValues" dxfId="15" priority="26"/>
  </conditionalFormatting>
  <pageMargins left="0.31496062992125984" right="0.27559055118110237" top="0.38" bottom="0.35" header="0.17" footer="0.17"/>
  <pageSetup paperSize="9" scale="98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workbookViewId="0">
      <pane ySplit="1" topLeftCell="A2" activePane="bottomLeft" state="frozen"/>
      <selection pane="bottomLeft" activeCell="G2" sqref="G2"/>
    </sheetView>
  </sheetViews>
  <sheetFormatPr defaultRowHeight="18.75" customHeight="1" x14ac:dyDescent="0.2"/>
  <cols>
    <col min="1" max="1" width="7.42578125" style="32" customWidth="1"/>
    <col min="2" max="2" width="12.85546875" style="32" customWidth="1"/>
    <col min="3" max="3" width="12.85546875" style="41" customWidth="1"/>
    <col min="4" max="4" width="39.42578125" style="32" customWidth="1"/>
    <col min="5" max="6" width="18.5703125" style="32" customWidth="1"/>
    <col min="7" max="7" width="18.5703125" style="42" customWidth="1"/>
    <col min="8" max="8" width="15.28515625" style="42" customWidth="1"/>
    <col min="9" max="9" width="9.140625" style="32"/>
    <col min="10" max="10" width="13.140625" style="32" bestFit="1" customWidth="1"/>
    <col min="11" max="11" width="29.42578125" style="32" bestFit="1" customWidth="1"/>
    <col min="12" max="12" width="17.5703125" style="32" bestFit="1" customWidth="1"/>
    <col min="13" max="16384" width="9.140625" style="32"/>
  </cols>
  <sheetData>
    <row r="1" spans="1:8" ht="27.75" customHeight="1" x14ac:dyDescent="0.2">
      <c r="A1" s="29" t="s">
        <v>23</v>
      </c>
      <c r="B1" s="29" t="s">
        <v>12</v>
      </c>
      <c r="C1" s="30" t="s">
        <v>11</v>
      </c>
      <c r="D1" s="29" t="s">
        <v>24</v>
      </c>
      <c r="E1" s="29" t="s">
        <v>25</v>
      </c>
      <c r="F1" s="29" t="s">
        <v>0</v>
      </c>
      <c r="G1" s="29" t="s">
        <v>26</v>
      </c>
      <c r="H1" s="31" t="s">
        <v>27</v>
      </c>
    </row>
    <row r="2" spans="1:8" ht="25.5" x14ac:dyDescent="0.2">
      <c r="A2" s="33">
        <v>1</v>
      </c>
      <c r="B2" s="45" t="s">
        <v>64</v>
      </c>
      <c r="C2" s="43">
        <v>45185</v>
      </c>
      <c r="D2" s="34" t="s">
        <v>22</v>
      </c>
      <c r="E2" s="35">
        <v>296003</v>
      </c>
      <c r="F2" s="35">
        <v>23680</v>
      </c>
      <c r="G2" s="35">
        <f>+E2+F2</f>
        <v>319683</v>
      </c>
      <c r="H2" s="36"/>
    </row>
    <row r="3" spans="1:8" ht="38.25" x14ac:dyDescent="0.2">
      <c r="A3" s="33">
        <v>2</v>
      </c>
      <c r="B3" s="45" t="s">
        <v>65</v>
      </c>
      <c r="C3" s="43">
        <v>45192</v>
      </c>
      <c r="D3" s="34" t="s">
        <v>18</v>
      </c>
      <c r="E3" s="35">
        <v>238127</v>
      </c>
      <c r="F3" s="35">
        <v>19050</v>
      </c>
      <c r="G3" s="35">
        <f t="shared" ref="G3" si="0">+E3+F3</f>
        <v>257177</v>
      </c>
      <c r="H3" s="36"/>
    </row>
    <row r="4" spans="1:8" ht="25.5" x14ac:dyDescent="0.2">
      <c r="A4" s="33">
        <v>3</v>
      </c>
      <c r="B4" s="45" t="s">
        <v>66</v>
      </c>
      <c r="C4" s="43">
        <v>45199</v>
      </c>
      <c r="D4" s="34" t="s">
        <v>22</v>
      </c>
      <c r="E4" s="35">
        <v>563298</v>
      </c>
      <c r="F4" s="35">
        <v>45064</v>
      </c>
      <c r="G4" s="35">
        <f t="shared" ref="G4" si="1">+E4+F4</f>
        <v>608362</v>
      </c>
      <c r="H4" s="49"/>
    </row>
    <row r="5" spans="1:8" ht="18.75" customHeight="1" x14ac:dyDescent="0.2">
      <c r="A5" s="37"/>
      <c r="B5" s="37"/>
      <c r="C5" s="39"/>
      <c r="D5" s="61" t="s">
        <v>28</v>
      </c>
      <c r="E5" s="62"/>
      <c r="F5" s="63"/>
      <c r="G5" s="40">
        <f>SUM(G2:G4)</f>
        <v>1185222</v>
      </c>
      <c r="H5" s="38"/>
    </row>
    <row r="6" spans="1:8" ht="18.75" customHeight="1" x14ac:dyDescent="0.2">
      <c r="G6" s="32"/>
    </row>
    <row r="7" spans="1:8" ht="18.75" customHeight="1" x14ac:dyDescent="0.2">
      <c r="G7" s="32"/>
    </row>
    <row r="9" spans="1:8" ht="18.75" customHeight="1" x14ac:dyDescent="0.2">
      <c r="E9" s="44"/>
      <c r="F9" s="44"/>
    </row>
  </sheetData>
  <mergeCells count="1">
    <mergeCell ref="D5:F5"/>
  </mergeCells>
  <conditionalFormatting sqref="B2">
    <cfRule type="duplicateValues" dxfId="14" priority="1"/>
  </conditionalFormatting>
  <conditionalFormatting sqref="B3:B4">
    <cfRule type="duplicateValues" dxfId="13" priority="2"/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0"/>
  <sheetViews>
    <sheetView zoomScaleNormal="100" workbookViewId="0">
      <pane ySplit="1" topLeftCell="A29" activePane="bottomLeft" state="frozen"/>
      <selection pane="bottomLeft" activeCell="H36" sqref="H36"/>
    </sheetView>
  </sheetViews>
  <sheetFormatPr defaultRowHeight="18.75" customHeight="1" x14ac:dyDescent="0.2"/>
  <cols>
    <col min="1" max="1" width="7.42578125" style="32" customWidth="1"/>
    <col min="2" max="2" width="12.85546875" style="32" customWidth="1"/>
    <col min="3" max="3" width="12.85546875" style="41" customWidth="1"/>
    <col min="4" max="5" width="39.42578125" style="32" customWidth="1"/>
    <col min="6" max="7" width="18.5703125" style="32" customWidth="1"/>
    <col min="8" max="8" width="18.5703125" style="42" customWidth="1"/>
    <col min="9" max="9" width="15.28515625" style="42" customWidth="1"/>
    <col min="10" max="10" width="9.140625" style="32"/>
    <col min="11" max="11" width="13.140625" style="32" bestFit="1" customWidth="1"/>
    <col min="12" max="12" width="29.42578125" style="32" bestFit="1" customWidth="1"/>
    <col min="13" max="13" width="17.5703125" style="32" bestFit="1" customWidth="1"/>
    <col min="14" max="16384" width="9.140625" style="32"/>
  </cols>
  <sheetData>
    <row r="1" spans="1:9" ht="27.75" customHeight="1" x14ac:dyDescent="0.2">
      <c r="A1" s="29" t="s">
        <v>23</v>
      </c>
      <c r="B1" s="29" t="s">
        <v>12</v>
      </c>
      <c r="C1" s="30" t="s">
        <v>11</v>
      </c>
      <c r="D1" s="29" t="s">
        <v>24</v>
      </c>
      <c r="E1" s="51" t="s">
        <v>2</v>
      </c>
      <c r="F1" s="29" t="s">
        <v>101</v>
      </c>
      <c r="G1" s="29" t="s">
        <v>0</v>
      </c>
      <c r="H1" s="29" t="s">
        <v>26</v>
      </c>
      <c r="I1" s="31" t="s">
        <v>27</v>
      </c>
    </row>
    <row r="2" spans="1:9" ht="39.75" customHeight="1" x14ac:dyDescent="0.2">
      <c r="A2" s="33">
        <v>1</v>
      </c>
      <c r="B2" s="45" t="s">
        <v>78</v>
      </c>
      <c r="C2" s="43">
        <v>45177</v>
      </c>
      <c r="D2" s="34" t="s">
        <v>19</v>
      </c>
      <c r="E2" s="52" t="s">
        <v>102</v>
      </c>
      <c r="F2" s="35">
        <v>257513</v>
      </c>
      <c r="G2" s="35">
        <v>25751</v>
      </c>
      <c r="H2" s="35">
        <f>+F2+G2</f>
        <v>283264</v>
      </c>
      <c r="I2" s="36"/>
    </row>
    <row r="3" spans="1:9" ht="39.75" customHeight="1" x14ac:dyDescent="0.2">
      <c r="A3" s="33">
        <v>2</v>
      </c>
      <c r="B3" s="45" t="s">
        <v>79</v>
      </c>
      <c r="C3" s="43">
        <v>45177</v>
      </c>
      <c r="D3" s="34" t="s">
        <v>20</v>
      </c>
      <c r="E3" s="52" t="s">
        <v>103</v>
      </c>
      <c r="F3" s="35">
        <v>198765</v>
      </c>
      <c r="G3" s="35">
        <v>19877</v>
      </c>
      <c r="H3" s="35">
        <f t="shared" ref="H3:H35" si="0">+F3+G3</f>
        <v>218642</v>
      </c>
      <c r="I3" s="36"/>
    </row>
    <row r="4" spans="1:9" ht="39.75" customHeight="1" x14ac:dyDescent="0.2">
      <c r="A4" s="33">
        <v>3</v>
      </c>
      <c r="B4" s="45" t="s">
        <v>80</v>
      </c>
      <c r="C4" s="43">
        <v>45180</v>
      </c>
      <c r="D4" s="34" t="s">
        <v>13</v>
      </c>
      <c r="E4" s="52" t="s">
        <v>104</v>
      </c>
      <c r="F4" s="35">
        <v>1270312</v>
      </c>
      <c r="G4" s="35">
        <v>101625</v>
      </c>
      <c r="H4" s="35">
        <f t="shared" si="0"/>
        <v>1371937</v>
      </c>
      <c r="I4" s="36"/>
    </row>
    <row r="5" spans="1:9" ht="39.75" customHeight="1" x14ac:dyDescent="0.2">
      <c r="A5" s="33">
        <v>4</v>
      </c>
      <c r="B5" s="45" t="s">
        <v>81</v>
      </c>
      <c r="C5" s="43">
        <v>45180</v>
      </c>
      <c r="D5" s="34" t="s">
        <v>14</v>
      </c>
      <c r="E5" s="52" t="s">
        <v>105</v>
      </c>
      <c r="F5" s="35">
        <v>290133</v>
      </c>
      <c r="G5" s="35">
        <v>23211</v>
      </c>
      <c r="H5" s="35">
        <f t="shared" si="0"/>
        <v>313344</v>
      </c>
      <c r="I5" s="36"/>
    </row>
    <row r="6" spans="1:9" ht="39.75" customHeight="1" x14ac:dyDescent="0.2">
      <c r="A6" s="33">
        <v>5</v>
      </c>
      <c r="B6" s="45" t="s">
        <v>82</v>
      </c>
      <c r="C6" s="43">
        <v>45180</v>
      </c>
      <c r="D6" s="34" t="s">
        <v>19</v>
      </c>
      <c r="E6" s="52" t="s">
        <v>106</v>
      </c>
      <c r="F6" s="35">
        <v>2358375</v>
      </c>
      <c r="G6" s="35">
        <v>188670</v>
      </c>
      <c r="H6" s="35">
        <f t="shared" si="0"/>
        <v>2547045</v>
      </c>
      <c r="I6" s="36"/>
    </row>
    <row r="7" spans="1:9" ht="39.75" customHeight="1" x14ac:dyDescent="0.2">
      <c r="A7" s="33">
        <v>6</v>
      </c>
      <c r="B7" s="45" t="s">
        <v>83</v>
      </c>
      <c r="C7" s="43">
        <v>45181</v>
      </c>
      <c r="D7" s="34" t="s">
        <v>16</v>
      </c>
      <c r="E7" s="52" t="s">
        <v>107</v>
      </c>
      <c r="F7" s="35">
        <v>59533</v>
      </c>
      <c r="G7" s="35">
        <v>4763</v>
      </c>
      <c r="H7" s="35">
        <f t="shared" si="0"/>
        <v>64296</v>
      </c>
      <c r="I7" s="36"/>
    </row>
    <row r="8" spans="1:9" ht="39.75" customHeight="1" x14ac:dyDescent="0.2">
      <c r="A8" s="33">
        <v>7</v>
      </c>
      <c r="B8" s="45" t="s">
        <v>84</v>
      </c>
      <c r="C8" s="43">
        <v>45181</v>
      </c>
      <c r="D8" s="34" t="s">
        <v>18</v>
      </c>
      <c r="E8" s="52" t="s">
        <v>108</v>
      </c>
      <c r="F8" s="35">
        <v>106076</v>
      </c>
      <c r="G8" s="35">
        <v>10608</v>
      </c>
      <c r="H8" s="35">
        <f t="shared" si="0"/>
        <v>116684</v>
      </c>
      <c r="I8" s="36"/>
    </row>
    <row r="9" spans="1:9" ht="39.75" customHeight="1" x14ac:dyDescent="0.2">
      <c r="A9" s="33">
        <v>8</v>
      </c>
      <c r="B9" s="45" t="s">
        <v>85</v>
      </c>
      <c r="C9" s="43">
        <v>45182</v>
      </c>
      <c r="D9" s="34" t="s">
        <v>21</v>
      </c>
      <c r="E9" s="52" t="s">
        <v>109</v>
      </c>
      <c r="F9" s="35">
        <v>509110</v>
      </c>
      <c r="G9" s="35">
        <v>40729</v>
      </c>
      <c r="H9" s="35">
        <f t="shared" si="0"/>
        <v>549839</v>
      </c>
      <c r="I9" s="36"/>
    </row>
    <row r="10" spans="1:9" ht="39.75" customHeight="1" x14ac:dyDescent="0.2">
      <c r="A10" s="33">
        <v>9</v>
      </c>
      <c r="B10" s="45" t="s">
        <v>86</v>
      </c>
      <c r="C10" s="43">
        <v>45182</v>
      </c>
      <c r="D10" s="34" t="s">
        <v>21</v>
      </c>
      <c r="E10" s="52" t="s">
        <v>110</v>
      </c>
      <c r="F10" s="35">
        <v>152733</v>
      </c>
      <c r="G10" s="35">
        <v>15273</v>
      </c>
      <c r="H10" s="35">
        <f t="shared" si="0"/>
        <v>168006</v>
      </c>
      <c r="I10" s="36"/>
    </row>
    <row r="11" spans="1:9" ht="39.75" customHeight="1" x14ac:dyDescent="0.2">
      <c r="A11" s="33">
        <v>10</v>
      </c>
      <c r="B11" s="45" t="s">
        <v>87</v>
      </c>
      <c r="C11" s="43">
        <v>45182</v>
      </c>
      <c r="D11" s="34" t="s">
        <v>22</v>
      </c>
      <c r="E11" s="52" t="s">
        <v>111</v>
      </c>
      <c r="F11" s="35">
        <v>982198</v>
      </c>
      <c r="G11" s="35">
        <v>78576</v>
      </c>
      <c r="H11" s="35">
        <f t="shared" si="0"/>
        <v>1060774</v>
      </c>
      <c r="I11" s="36"/>
    </row>
    <row r="12" spans="1:9" ht="39.75" customHeight="1" x14ac:dyDescent="0.2">
      <c r="A12" s="33">
        <v>11</v>
      </c>
      <c r="B12" s="45" t="s">
        <v>67</v>
      </c>
      <c r="C12" s="43">
        <v>45182</v>
      </c>
      <c r="D12" s="34" t="s">
        <v>13</v>
      </c>
      <c r="E12" s="52" t="s">
        <v>112</v>
      </c>
      <c r="F12" s="35">
        <v>1524374</v>
      </c>
      <c r="G12" s="35">
        <v>121950</v>
      </c>
      <c r="H12" s="35">
        <f t="shared" si="0"/>
        <v>1646324</v>
      </c>
      <c r="I12" s="36"/>
    </row>
    <row r="13" spans="1:9" ht="39.75" customHeight="1" x14ac:dyDescent="0.2">
      <c r="A13" s="33">
        <v>12</v>
      </c>
      <c r="B13" s="45" t="s">
        <v>68</v>
      </c>
      <c r="C13" s="43">
        <v>45182</v>
      </c>
      <c r="D13" s="34" t="s">
        <v>13</v>
      </c>
      <c r="E13" s="52" t="s">
        <v>112</v>
      </c>
      <c r="F13" s="35">
        <v>82294</v>
      </c>
      <c r="G13" s="35">
        <v>6584</v>
      </c>
      <c r="H13" s="35">
        <f t="shared" si="0"/>
        <v>88878</v>
      </c>
      <c r="I13" s="36"/>
    </row>
    <row r="14" spans="1:9" ht="39.75" customHeight="1" x14ac:dyDescent="0.2">
      <c r="A14" s="33">
        <v>13</v>
      </c>
      <c r="B14" s="45" t="s">
        <v>69</v>
      </c>
      <c r="C14" s="43">
        <v>45182</v>
      </c>
      <c r="D14" s="34" t="s">
        <v>14</v>
      </c>
      <c r="E14" s="52" t="s">
        <v>112</v>
      </c>
      <c r="F14" s="35">
        <v>348160</v>
      </c>
      <c r="G14" s="35">
        <v>27853</v>
      </c>
      <c r="H14" s="35">
        <f t="shared" si="0"/>
        <v>376013</v>
      </c>
      <c r="I14" s="36"/>
    </row>
    <row r="15" spans="1:9" ht="39.75" customHeight="1" x14ac:dyDescent="0.2">
      <c r="A15" s="33">
        <v>14</v>
      </c>
      <c r="B15" s="45" t="s">
        <v>70</v>
      </c>
      <c r="C15" s="43">
        <v>45182</v>
      </c>
      <c r="D15" s="34" t="s">
        <v>19</v>
      </c>
      <c r="E15" s="52" t="s">
        <v>112</v>
      </c>
      <c r="F15" s="35">
        <v>1030050</v>
      </c>
      <c r="G15" s="35">
        <v>82404</v>
      </c>
      <c r="H15" s="35">
        <f t="shared" ref="H15:H19" si="1">+F15+G15</f>
        <v>1112454</v>
      </c>
      <c r="I15" s="49"/>
    </row>
    <row r="16" spans="1:9" ht="39.75" customHeight="1" x14ac:dyDescent="0.2">
      <c r="A16" s="33">
        <v>15</v>
      </c>
      <c r="B16" s="45" t="s">
        <v>71</v>
      </c>
      <c r="C16" s="43">
        <v>45182</v>
      </c>
      <c r="D16" s="34" t="s">
        <v>17</v>
      </c>
      <c r="E16" s="52" t="s">
        <v>112</v>
      </c>
      <c r="F16" s="35">
        <v>302236</v>
      </c>
      <c r="G16" s="35">
        <v>24179</v>
      </c>
      <c r="H16" s="35">
        <f t="shared" si="1"/>
        <v>326415</v>
      </c>
      <c r="I16" s="49"/>
    </row>
    <row r="17" spans="1:9" ht="39.75" customHeight="1" x14ac:dyDescent="0.2">
      <c r="A17" s="33">
        <v>16</v>
      </c>
      <c r="B17" s="45" t="s">
        <v>72</v>
      </c>
      <c r="C17" s="43">
        <v>45182</v>
      </c>
      <c r="D17" s="34" t="s">
        <v>18</v>
      </c>
      <c r="E17" s="52" t="s">
        <v>112</v>
      </c>
      <c r="F17" s="35">
        <v>424304</v>
      </c>
      <c r="G17" s="35">
        <v>33944</v>
      </c>
      <c r="H17" s="35">
        <f t="shared" si="1"/>
        <v>458248</v>
      </c>
      <c r="I17" s="49"/>
    </row>
    <row r="18" spans="1:9" ht="39.75" customHeight="1" x14ac:dyDescent="0.2">
      <c r="A18" s="33">
        <v>17</v>
      </c>
      <c r="B18" s="45" t="s">
        <v>73</v>
      </c>
      <c r="C18" s="43">
        <v>45182</v>
      </c>
      <c r="D18" s="34" t="s">
        <v>20</v>
      </c>
      <c r="E18" s="52" t="s">
        <v>112</v>
      </c>
      <c r="F18" s="35">
        <v>795061</v>
      </c>
      <c r="G18" s="35">
        <v>63605</v>
      </c>
      <c r="H18" s="35">
        <f t="shared" si="1"/>
        <v>858666</v>
      </c>
      <c r="I18" s="49"/>
    </row>
    <row r="19" spans="1:9" ht="39.75" customHeight="1" x14ac:dyDescent="0.2">
      <c r="A19" s="33">
        <v>18</v>
      </c>
      <c r="B19" s="45" t="s">
        <v>74</v>
      </c>
      <c r="C19" s="43">
        <v>45182</v>
      </c>
      <c r="D19" s="34" t="s">
        <v>21</v>
      </c>
      <c r="E19" s="52" t="s">
        <v>112</v>
      </c>
      <c r="F19" s="35">
        <v>610932</v>
      </c>
      <c r="G19" s="35">
        <v>48875</v>
      </c>
      <c r="H19" s="35">
        <f t="shared" si="1"/>
        <v>659807</v>
      </c>
      <c r="I19" s="49"/>
    </row>
    <row r="20" spans="1:9" ht="39.75" customHeight="1" x14ac:dyDescent="0.2">
      <c r="A20" s="33">
        <v>19</v>
      </c>
      <c r="B20" s="45" t="s">
        <v>75</v>
      </c>
      <c r="C20" s="43">
        <v>45182</v>
      </c>
      <c r="D20" s="34" t="s">
        <v>16</v>
      </c>
      <c r="E20" s="52" t="s">
        <v>112</v>
      </c>
      <c r="F20" s="35">
        <v>71440</v>
      </c>
      <c r="G20" s="35">
        <v>5715</v>
      </c>
      <c r="H20" s="35">
        <f t="shared" si="0"/>
        <v>77155</v>
      </c>
      <c r="I20" s="36"/>
    </row>
    <row r="21" spans="1:9" ht="39.75" customHeight="1" x14ac:dyDescent="0.2">
      <c r="A21" s="33">
        <v>20</v>
      </c>
      <c r="B21" s="45" t="s">
        <v>76</v>
      </c>
      <c r="C21" s="43">
        <v>45182</v>
      </c>
      <c r="D21" s="34" t="s">
        <v>22</v>
      </c>
      <c r="E21" s="52" t="s">
        <v>112</v>
      </c>
      <c r="F21" s="35">
        <v>1178637</v>
      </c>
      <c r="G21" s="35">
        <v>94291</v>
      </c>
      <c r="H21" s="35">
        <f t="shared" si="0"/>
        <v>1272928</v>
      </c>
      <c r="I21" s="36"/>
    </row>
    <row r="22" spans="1:9" ht="39.75" customHeight="1" x14ac:dyDescent="0.2">
      <c r="A22" s="33">
        <v>21</v>
      </c>
      <c r="B22" s="45" t="s">
        <v>77</v>
      </c>
      <c r="C22" s="43">
        <v>45182</v>
      </c>
      <c r="D22" s="34" t="s">
        <v>32</v>
      </c>
      <c r="E22" s="52" t="s">
        <v>112</v>
      </c>
      <c r="F22" s="35">
        <v>270955</v>
      </c>
      <c r="G22" s="35">
        <v>21676</v>
      </c>
      <c r="H22" s="35">
        <f t="shared" si="0"/>
        <v>292631</v>
      </c>
      <c r="I22" s="36"/>
    </row>
    <row r="23" spans="1:9" ht="39.75" customHeight="1" x14ac:dyDescent="0.2">
      <c r="A23" s="33">
        <v>22</v>
      </c>
      <c r="B23" s="45" t="s">
        <v>88</v>
      </c>
      <c r="C23" s="43">
        <v>45183</v>
      </c>
      <c r="D23" s="34" t="s">
        <v>22</v>
      </c>
      <c r="E23" s="52" t="s">
        <v>113</v>
      </c>
      <c r="F23" s="35">
        <v>294659</v>
      </c>
      <c r="G23" s="35">
        <v>29466</v>
      </c>
      <c r="H23" s="35">
        <f t="shared" si="0"/>
        <v>324125</v>
      </c>
      <c r="I23" s="36"/>
    </row>
    <row r="24" spans="1:9" ht="39.75" customHeight="1" x14ac:dyDescent="0.2">
      <c r="A24" s="33">
        <v>23</v>
      </c>
      <c r="B24" s="45" t="s">
        <v>89</v>
      </c>
      <c r="C24" s="43">
        <v>45183</v>
      </c>
      <c r="D24" s="34" t="s">
        <v>20</v>
      </c>
      <c r="E24" s="52" t="s">
        <v>114</v>
      </c>
      <c r="F24" s="35">
        <v>662551</v>
      </c>
      <c r="G24" s="35">
        <v>53004</v>
      </c>
      <c r="H24" s="35">
        <f t="shared" si="0"/>
        <v>715555</v>
      </c>
      <c r="I24" s="36"/>
    </row>
    <row r="25" spans="1:9" ht="39.75" customHeight="1" x14ac:dyDescent="0.2">
      <c r="A25" s="33">
        <v>24</v>
      </c>
      <c r="B25" s="45" t="s">
        <v>90</v>
      </c>
      <c r="C25" s="43">
        <v>45183</v>
      </c>
      <c r="D25" s="34" t="s">
        <v>14</v>
      </c>
      <c r="E25" s="52" t="s">
        <v>115</v>
      </c>
      <c r="F25" s="35">
        <v>87040</v>
      </c>
      <c r="G25" s="35">
        <v>8704</v>
      </c>
      <c r="H25" s="35">
        <f t="shared" si="0"/>
        <v>95744</v>
      </c>
      <c r="I25" s="36"/>
    </row>
    <row r="26" spans="1:9" ht="39.75" customHeight="1" x14ac:dyDescent="0.2">
      <c r="A26" s="33">
        <v>25</v>
      </c>
      <c r="B26" s="45" t="s">
        <v>91</v>
      </c>
      <c r="C26" s="43">
        <v>45184</v>
      </c>
      <c r="D26" s="34" t="s">
        <v>13</v>
      </c>
      <c r="E26" s="52" t="s">
        <v>116</v>
      </c>
      <c r="F26" s="35">
        <v>381093</v>
      </c>
      <c r="G26" s="35">
        <v>38109</v>
      </c>
      <c r="H26" s="35">
        <f t="shared" si="0"/>
        <v>419202</v>
      </c>
      <c r="I26" s="36"/>
    </row>
    <row r="27" spans="1:9" ht="39.75" customHeight="1" x14ac:dyDescent="0.2">
      <c r="A27" s="33">
        <v>26</v>
      </c>
      <c r="B27" s="45" t="s">
        <v>92</v>
      </c>
      <c r="C27" s="43">
        <v>45184</v>
      </c>
      <c r="D27" s="34" t="s">
        <v>17</v>
      </c>
      <c r="E27" s="52" t="s">
        <v>117</v>
      </c>
      <c r="F27" s="35">
        <v>251863</v>
      </c>
      <c r="G27" s="35">
        <v>20149</v>
      </c>
      <c r="H27" s="35">
        <f t="shared" si="0"/>
        <v>272012</v>
      </c>
      <c r="I27" s="36"/>
    </row>
    <row r="28" spans="1:9" ht="39.75" customHeight="1" x14ac:dyDescent="0.2">
      <c r="A28" s="33">
        <v>27</v>
      </c>
      <c r="B28" s="45" t="s">
        <v>93</v>
      </c>
      <c r="C28" s="43">
        <v>45184</v>
      </c>
      <c r="D28" s="34" t="s">
        <v>18</v>
      </c>
      <c r="E28" s="52" t="s">
        <v>118</v>
      </c>
      <c r="F28" s="35">
        <v>353587</v>
      </c>
      <c r="G28" s="35">
        <v>28287</v>
      </c>
      <c r="H28" s="35">
        <f t="shared" si="0"/>
        <v>381874</v>
      </c>
      <c r="I28" s="36"/>
    </row>
    <row r="29" spans="1:9" ht="39.75" customHeight="1" x14ac:dyDescent="0.2">
      <c r="A29" s="33">
        <v>28</v>
      </c>
      <c r="B29" s="45" t="s">
        <v>94</v>
      </c>
      <c r="C29" s="43">
        <v>45185</v>
      </c>
      <c r="D29" s="34" t="s">
        <v>13</v>
      </c>
      <c r="E29" s="52" t="s">
        <v>119</v>
      </c>
      <c r="F29" s="35">
        <v>68578</v>
      </c>
      <c r="G29" s="35">
        <v>5486</v>
      </c>
      <c r="H29" s="35">
        <f t="shared" si="0"/>
        <v>74064</v>
      </c>
      <c r="I29" s="36"/>
    </row>
    <row r="30" spans="1:9" ht="39.75" customHeight="1" x14ac:dyDescent="0.2">
      <c r="A30" s="33">
        <v>29</v>
      </c>
      <c r="B30" s="45" t="s">
        <v>95</v>
      </c>
      <c r="C30" s="43">
        <v>45188</v>
      </c>
      <c r="D30" s="34" t="s">
        <v>17</v>
      </c>
      <c r="E30" s="52" t="s">
        <v>120</v>
      </c>
      <c r="F30" s="35">
        <v>75559</v>
      </c>
      <c r="G30" s="35">
        <v>7556</v>
      </c>
      <c r="H30" s="35">
        <f t="shared" si="0"/>
        <v>83115</v>
      </c>
      <c r="I30" s="36"/>
    </row>
    <row r="31" spans="1:9" ht="39.75" customHeight="1" x14ac:dyDescent="0.2">
      <c r="A31" s="33">
        <v>30</v>
      </c>
      <c r="B31" s="45" t="s">
        <v>96</v>
      </c>
      <c r="C31" s="43">
        <v>45188</v>
      </c>
      <c r="D31" s="34" t="s">
        <v>13</v>
      </c>
      <c r="E31" s="52" t="s">
        <v>121</v>
      </c>
      <c r="F31" s="35">
        <v>20573</v>
      </c>
      <c r="G31" s="35">
        <v>2057</v>
      </c>
      <c r="H31" s="35">
        <f t="shared" si="0"/>
        <v>22630</v>
      </c>
      <c r="I31" s="36"/>
    </row>
    <row r="32" spans="1:9" ht="39.75" customHeight="1" x14ac:dyDescent="0.2">
      <c r="A32" s="33">
        <v>31</v>
      </c>
      <c r="B32" s="45" t="s">
        <v>97</v>
      </c>
      <c r="C32" s="43">
        <v>45190</v>
      </c>
      <c r="D32" s="34" t="s">
        <v>16</v>
      </c>
      <c r="E32" s="52" t="s">
        <v>122</v>
      </c>
      <c r="F32" s="35">
        <v>17860</v>
      </c>
      <c r="G32" s="35">
        <v>1786</v>
      </c>
      <c r="H32" s="35">
        <f t="shared" si="0"/>
        <v>19646</v>
      </c>
      <c r="I32" s="36"/>
    </row>
    <row r="33" spans="1:9" ht="39.75" customHeight="1" x14ac:dyDescent="0.2">
      <c r="A33" s="33">
        <v>32</v>
      </c>
      <c r="B33" s="45" t="s">
        <v>98</v>
      </c>
      <c r="C33" s="43">
        <v>45190</v>
      </c>
      <c r="D33" s="34" t="s">
        <v>13</v>
      </c>
      <c r="E33" s="52" t="s">
        <v>123</v>
      </c>
      <c r="F33" s="35">
        <v>67739</v>
      </c>
      <c r="G33" s="35">
        <v>6774</v>
      </c>
      <c r="H33" s="35">
        <f t="shared" si="0"/>
        <v>74513</v>
      </c>
      <c r="I33" s="36"/>
    </row>
    <row r="34" spans="1:9" ht="39.75" customHeight="1" x14ac:dyDescent="0.2">
      <c r="A34" s="33">
        <v>33</v>
      </c>
      <c r="B34" s="45" t="s">
        <v>99</v>
      </c>
      <c r="C34" s="43">
        <v>45190</v>
      </c>
      <c r="D34" s="34" t="s">
        <v>13</v>
      </c>
      <c r="E34" s="52" t="s">
        <v>124</v>
      </c>
      <c r="F34" s="35">
        <v>1388710</v>
      </c>
      <c r="G34" s="35">
        <v>111097</v>
      </c>
      <c r="H34" s="35">
        <f t="shared" si="0"/>
        <v>1499807</v>
      </c>
      <c r="I34" s="36"/>
    </row>
    <row r="35" spans="1:9" ht="39.75" customHeight="1" x14ac:dyDescent="0.2">
      <c r="A35" s="33">
        <v>34</v>
      </c>
      <c r="B35" s="45" t="s">
        <v>100</v>
      </c>
      <c r="C35" s="43">
        <v>45190</v>
      </c>
      <c r="D35" s="34" t="s">
        <v>13</v>
      </c>
      <c r="E35" s="52" t="s">
        <v>125</v>
      </c>
      <c r="F35" s="35">
        <v>225796</v>
      </c>
      <c r="G35" s="35">
        <v>18064</v>
      </c>
      <c r="H35" s="35">
        <f t="shared" si="0"/>
        <v>243860</v>
      </c>
      <c r="I35" s="36"/>
    </row>
    <row r="36" spans="1:9" ht="18.75" customHeight="1" x14ac:dyDescent="0.2">
      <c r="A36" s="37"/>
      <c r="B36" s="37"/>
      <c r="C36" s="39"/>
      <c r="D36" s="61" t="s">
        <v>28</v>
      </c>
      <c r="E36" s="62"/>
      <c r="F36" s="62"/>
      <c r="G36" s="63"/>
      <c r="H36" s="40">
        <f>SUM(H2:H35)</f>
        <v>18089497</v>
      </c>
      <c r="I36" s="38"/>
    </row>
    <row r="37" spans="1:9" ht="18.75" customHeight="1" x14ac:dyDescent="0.2">
      <c r="H37" s="32"/>
    </row>
    <row r="38" spans="1:9" ht="18.75" customHeight="1" x14ac:dyDescent="0.2">
      <c r="H38" s="32"/>
    </row>
    <row r="40" spans="1:9" ht="18.75" customHeight="1" x14ac:dyDescent="0.2">
      <c r="F40" s="44"/>
      <c r="G40" s="44"/>
    </row>
  </sheetData>
  <mergeCells count="1">
    <mergeCell ref="D36:G36"/>
  </mergeCells>
  <conditionalFormatting sqref="B1:B1048576">
    <cfRule type="duplicateValues" dxfId="12" priority="1"/>
  </conditionalFormatting>
  <conditionalFormatting sqref="B2:B35">
    <cfRule type="duplicateValues" dxfId="11" priority="30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Tổng </vt:lpstr>
      <vt:lpstr>Chênh lệch</vt:lpstr>
      <vt:lpstr>Chi Tiết</vt:lpstr>
      <vt:lpstr>Hàng trả</vt:lpstr>
      <vt:lpstr>Hỗ trợ</vt:lpstr>
      <vt:lpstr>'Chi Tiết'!Print_Area</vt:lpstr>
      <vt:lpstr>'Chi Tiết'!Print_Titles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2023-05-16T01:18:13Z</cp:lastPrinted>
  <dcterms:created xsi:type="dcterms:W3CDTF">2023-02-25T03:11:04Z</dcterms:created>
  <dcterms:modified xsi:type="dcterms:W3CDTF">2023-10-06T09:41:23Z</dcterms:modified>
</cp:coreProperties>
</file>