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CÔNG NỢ\2023\"/>
    </mc:Choice>
  </mc:AlternateContent>
  <bookViews>
    <workbookView xWindow="-120" yWindow="-120" windowWidth="24240" windowHeight="13140"/>
  </bookViews>
  <sheets>
    <sheet name="Tổng " sheetId="16" r:id="rId1"/>
    <sheet name="Chênh lệch" sheetId="25" r:id="rId2"/>
    <sheet name="Chi Tiết" sheetId="20" r:id="rId3"/>
    <sheet name="Hàng trả" sheetId="22" r:id="rId4"/>
    <sheet name="Hỗ trợ" sheetId="23" r:id="rId5"/>
    <sheet name="Thanh toán" sheetId="24" r:id="rId6"/>
  </sheets>
  <definedNames>
    <definedName name="_xlnm._FilterDatabase" localSheetId="2" hidden="1">'Chi Tiết'!$A$1:$H$184</definedName>
    <definedName name="_xlnm._FilterDatabase" localSheetId="3" hidden="1">'Hàng trả'!#REF!</definedName>
    <definedName name="_xlnm._FilterDatabase" localSheetId="4" hidden="1">'Hỗ trợ'!$A$1:$H$80</definedName>
    <definedName name="_xlnm.Print_Area" localSheetId="2">'Chi Tiết'!$A$1:$H$184</definedName>
    <definedName name="_xlnm.Print_Titles" localSheetId="2">'Chi Tiết'!$1:$1</definedName>
  </definedNames>
  <calcPr calcId="162913"/>
</workbook>
</file>

<file path=xl/calcChain.xml><?xml version="1.0" encoding="utf-8"?>
<calcChain xmlns="http://schemas.openxmlformats.org/spreadsheetml/2006/main">
  <c r="J24" i="16" l="1"/>
  <c r="K24" i="16" s="1"/>
  <c r="I9" i="16" l="1"/>
  <c r="I8" i="16"/>
  <c r="I7" i="16"/>
  <c r="I6" i="16"/>
  <c r="I5" i="16"/>
  <c r="I4" i="16"/>
  <c r="N37" i="25" l="1"/>
  <c r="Q2" i="25" l="1"/>
  <c r="G27" i="16" s="1"/>
  <c r="G3" i="20" l="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2" i="20"/>
  <c r="E13" i="24"/>
  <c r="G3" i="23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2" i="23"/>
  <c r="G3" i="22"/>
  <c r="G4" i="22"/>
  <c r="G5" i="22"/>
  <c r="G6" i="22"/>
  <c r="G7" i="22"/>
  <c r="G8" i="22"/>
  <c r="G9" i="22"/>
  <c r="G10" i="22"/>
  <c r="G11" i="22"/>
  <c r="G12" i="22"/>
  <c r="G13" i="22"/>
  <c r="G14" i="22"/>
  <c r="G2" i="22"/>
  <c r="G80" i="23" l="1"/>
  <c r="G15" i="22"/>
  <c r="G184" i="20" l="1"/>
  <c r="F17" i="16" l="1"/>
  <c r="G25" i="16"/>
  <c r="E14" i="16"/>
  <c r="D11" i="16" l="1"/>
  <c r="C11" i="16" l="1"/>
  <c r="G26" i="16" s="1"/>
  <c r="G28" i="16" s="1"/>
  <c r="G30" i="16" s="1"/>
  <c r="H33" i="16" s="1"/>
</calcChain>
</file>

<file path=xl/sharedStrings.xml><?xml version="1.0" encoding="utf-8"?>
<sst xmlns="http://schemas.openxmlformats.org/spreadsheetml/2006/main" count="1385" uniqueCount="420">
  <si>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</si>
  <si>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</si>
  <si>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</si>
  <si>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</si>
  <si>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</si>
  <si>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</si>
  <si>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</si>
  <si>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</si>
  <si>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</si>
  <si>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</si>
  <si>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</si>
  <si>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</si>
  <si>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</si>
  <si>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Diễn giải</t>
  </si>
  <si>
    <t>00013713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</si>
  <si>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</si>
  <si>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</si>
  <si>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BÌNH DƯƠNG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</si>
  <si>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</si>
  <si>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</si>
  <si>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</si>
  <si>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</si>
  <si>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</si>
  <si>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</si>
  <si>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</si>
  <si>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</si>
  <si>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</si>
  <si>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</si>
  <si>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</si>
  <si>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</si>
  <si>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</si>
  <si>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</si>
  <si>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Ngày chứng từ</t>
  </si>
  <si>
    <t>Số tiền</t>
  </si>
  <si>
    <t>Mã đối tượng</t>
  </si>
  <si>
    <t>Đối tượng</t>
  </si>
  <si>
    <t>Cty LOTTE thanh toán tiền hàng</t>
  </si>
  <si>
    <t>LOTTE</t>
  </si>
  <si>
    <t>Cty Lotte thanh toán tiền hàng</t>
  </si>
  <si>
    <t>Số tiền khách đã thanh toán</t>
  </si>
  <si>
    <t>T01</t>
  </si>
  <si>
    <t>T02</t>
  </si>
  <si>
    <t>T04</t>
  </si>
  <si>
    <t>T05</t>
  </si>
  <si>
    <t>T03</t>
  </si>
  <si>
    <t>T06</t>
  </si>
  <si>
    <t>00000794</t>
  </si>
  <si>
    <t>00000985</t>
  </si>
  <si>
    <t>00001344</t>
  </si>
  <si>
    <t>00001509</t>
  </si>
  <si>
    <t>00001420</t>
  </si>
  <si>
    <t>00001632</t>
  </si>
  <si>
    <t>00001905</t>
  </si>
  <si>
    <t>00001906</t>
  </si>
  <si>
    <t>00002612</t>
  </si>
  <si>
    <t>00002492</t>
  </si>
  <si>
    <t>00002956</t>
  </si>
  <si>
    <t>00003592</t>
  </si>
  <si>
    <t>00004084</t>
  </si>
  <si>
    <t>00000186</t>
  </si>
  <si>
    <t>00000814</t>
  </si>
  <si>
    <t>00001400</t>
  </si>
  <si>
    <t>00001874</t>
  </si>
  <si>
    <t>00002005</t>
  </si>
  <si>
    <t>00002155</t>
  </si>
  <si>
    <t>00002312</t>
  </si>
  <si>
    <t>00001841</t>
  </si>
  <si>
    <t>00001940</t>
  </si>
  <si>
    <t>00002321</t>
  </si>
  <si>
    <t>00002428</t>
  </si>
  <si>
    <t>00002430</t>
  </si>
  <si>
    <t>00002356</t>
  </si>
  <si>
    <t>00002365</t>
  </si>
  <si>
    <t>00002431</t>
  </si>
  <si>
    <t>00002429</t>
  </si>
  <si>
    <t>00001452</t>
  </si>
  <si>
    <t>00001971</t>
  </si>
  <si>
    <t>00001567</t>
  </si>
  <si>
    <t>00002145</t>
  </si>
  <si>
    <t>00001565</t>
  </si>
  <si>
    <t>00001566</t>
  </si>
  <si>
    <t>00002132</t>
  </si>
  <si>
    <t>00002133</t>
  </si>
  <si>
    <t>00002146</t>
  </si>
  <si>
    <t>00002039</t>
  </si>
  <si>
    <t>00003608</t>
  </si>
  <si>
    <t>00002111</t>
  </si>
  <si>
    <t>00004055</t>
  </si>
  <si>
    <t>00004954</t>
  </si>
  <si>
    <t>00004502</t>
  </si>
  <si>
    <t>00004696</t>
  </si>
  <si>
    <t>00001798</t>
  </si>
  <si>
    <t>00002873</t>
  </si>
  <si>
    <t>00002453</t>
  </si>
  <si>
    <t>00003007</t>
  </si>
  <si>
    <t>00003266</t>
  </si>
  <si>
    <t>00002469</t>
  </si>
  <si>
    <t>00002625</t>
  </si>
  <si>
    <t>00003074</t>
  </si>
  <si>
    <t>00002744</t>
  </si>
  <si>
    <t>00003081</t>
  </si>
  <si>
    <t>00004003</t>
  </si>
  <si>
    <t>00004432</t>
  </si>
  <si>
    <t>00004603</t>
  </si>
  <si>
    <t>00003895</t>
  </si>
  <si>
    <t>00002579</t>
  </si>
  <si>
    <t>00004922</t>
  </si>
  <si>
    <t>00003054</t>
  </si>
  <si>
    <t>00003891</t>
  </si>
  <si>
    <t>00003782</t>
  </si>
  <si>
    <t>00003402</t>
  </si>
  <si>
    <t>00003295</t>
  </si>
  <si>
    <t>00003377</t>
  </si>
  <si>
    <t>00005982</t>
  </si>
  <si>
    <t>00003213</t>
  </si>
  <si>
    <t>00037707</t>
  </si>
  <si>
    <t>00037708</t>
  </si>
  <si>
    <t>00037709</t>
  </si>
  <si>
    <t>00037710</t>
  </si>
  <si>
    <t>00037711</t>
  </si>
  <si>
    <t>00037712</t>
  </si>
  <si>
    <t>00037713</t>
  </si>
  <si>
    <t>00037714</t>
  </si>
  <si>
    <t>00037715</t>
  </si>
  <si>
    <t>00037716</t>
  </si>
  <si>
    <t>00037717</t>
  </si>
  <si>
    <t>00037718</t>
  </si>
  <si>
    <t>00037719</t>
  </si>
  <si>
    <t>00037720</t>
  </si>
  <si>
    <t>00037721</t>
  </si>
  <si>
    <t>00037722</t>
  </si>
  <si>
    <t>00037723</t>
  </si>
  <si>
    <t>00037724</t>
  </si>
  <si>
    <t>00037725</t>
  </si>
  <si>
    <t>00037726</t>
  </si>
  <si>
    <t>00037728</t>
  </si>
  <si>
    <t>00038147</t>
  </si>
  <si>
    <t>THEO DÕI CÔNG NỢ / CTY LOTTE - 30/06/2023</t>
  </si>
  <si>
    <t>Bảng kê hóa đơn tháng 1.2023</t>
  </si>
  <si>
    <t>Bảng kê hóa đơn tháng 2.2023</t>
  </si>
  <si>
    <t>Bảng kê hóa đơn tháng 3.2023</t>
  </si>
  <si>
    <t>Bảng kê hóa đơn tháng 4.2023</t>
  </si>
  <si>
    <t>Bảng kê hóa đơn tháng 5.2023</t>
  </si>
  <si>
    <t>Bảng kê hóa đơn tháng 6.2023</t>
  </si>
  <si>
    <t>Hàng trả</t>
  </si>
  <si>
    <t>Thanh toán tháng 1.2023</t>
  </si>
  <si>
    <t>Thanh toán tháng 2.2023</t>
  </si>
  <si>
    <t>Thanh toán tháng 3.2023</t>
  </si>
  <si>
    <t>Thanh toán tháng 4.2023</t>
  </si>
  <si>
    <t>Thanh toán tháng 5.2023</t>
  </si>
  <si>
    <t>Thanh toán tháng 6.2023</t>
  </si>
  <si>
    <t>Note</t>
  </si>
  <si>
    <t>00000025</t>
  </si>
  <si>
    <t>00000042</t>
  </si>
  <si>
    <t>00000043</t>
  </si>
  <si>
    <t>00000057</t>
  </si>
  <si>
    <t>00000058</t>
  </si>
  <si>
    <t>00000271</t>
  </si>
  <si>
    <t>00000293</t>
  </si>
  <si>
    <t>00000380</t>
  </si>
  <si>
    <t>00000412</t>
  </si>
  <si>
    <t>00000414</t>
  </si>
  <si>
    <t>00000415</t>
  </si>
  <si>
    <t>00000717</t>
  </si>
  <si>
    <t>00000964</t>
  </si>
  <si>
    <t>00000965</t>
  </si>
  <si>
    <t>00000966</t>
  </si>
  <si>
    <t>00000968</t>
  </si>
  <si>
    <t>00001053</t>
  </si>
  <si>
    <t>00001062</t>
  </si>
  <si>
    <t>00001108</t>
  </si>
  <si>
    <t>00001109</t>
  </si>
  <si>
    <t>00001466</t>
  </si>
  <si>
    <t>00001687</t>
  </si>
  <si>
    <t>00001688</t>
  </si>
  <si>
    <t>00001689</t>
  </si>
  <si>
    <t>00001763</t>
  </si>
  <si>
    <t>00001770</t>
  </si>
  <si>
    <t>00001817</t>
  </si>
  <si>
    <t>00002878</t>
  </si>
  <si>
    <t>00003042</t>
  </si>
  <si>
    <t>00003043</t>
  </si>
  <si>
    <t>00003044</t>
  </si>
  <si>
    <t>00003067</t>
  </si>
  <si>
    <t>00003115</t>
  </si>
  <si>
    <t>00003143</t>
  </si>
  <si>
    <t>00003144</t>
  </si>
  <si>
    <t>00003539</t>
  </si>
  <si>
    <t>00003855</t>
  </si>
  <si>
    <t>00003916</t>
  </si>
  <si>
    <t>00004056</t>
  </si>
  <si>
    <t>00004137</t>
  </si>
  <si>
    <t>00004206</t>
  </si>
  <si>
    <t>00004579</t>
  </si>
  <si>
    <t>00005658</t>
  </si>
  <si>
    <t>00006589</t>
  </si>
  <si>
    <t>00006735</t>
  </si>
  <si>
    <t>00006736</t>
  </si>
  <si>
    <t>00006782</t>
  </si>
  <si>
    <t>00006790</t>
  </si>
  <si>
    <t>00006837</t>
  </si>
  <si>
    <t>00006881</t>
  </si>
  <si>
    <t>00008985</t>
  </si>
  <si>
    <t>00009053</t>
  </si>
  <si>
    <t>00009073</t>
  </si>
  <si>
    <t>00009074</t>
  </si>
  <si>
    <t>00009088</t>
  </si>
  <si>
    <t>00009146</t>
  </si>
  <si>
    <t>00009161</t>
  </si>
  <si>
    <t>00009184</t>
  </si>
  <si>
    <t>00009185</t>
  </si>
  <si>
    <t>00011260</t>
  </si>
  <si>
    <t>00011283</t>
  </si>
  <si>
    <t>00011363</t>
  </si>
  <si>
    <t>00011437</t>
  </si>
  <si>
    <t>00011488</t>
  </si>
  <si>
    <t>00011779</t>
  </si>
  <si>
    <t>00012342</t>
  </si>
  <si>
    <t>00012343</t>
  </si>
  <si>
    <t>00012344</t>
  </si>
  <si>
    <t>00012345</t>
  </si>
  <si>
    <t>00013522</t>
  </si>
  <si>
    <t>00013554</t>
  </si>
  <si>
    <t>00013714</t>
  </si>
  <si>
    <t>00015618</t>
  </si>
  <si>
    <t>00015658</t>
  </si>
  <si>
    <t>00015679</t>
  </si>
  <si>
    <t>00015800</t>
  </si>
  <si>
    <t>00015880</t>
  </si>
  <si>
    <t>00015912</t>
  </si>
  <si>
    <t>00017453</t>
  </si>
  <si>
    <t>00017551</t>
  </si>
  <si>
    <t>00017594</t>
  </si>
  <si>
    <t>00017629</t>
  </si>
  <si>
    <t>00017630</t>
  </si>
  <si>
    <t>00017631</t>
  </si>
  <si>
    <t>00017721</t>
  </si>
  <si>
    <t>00017745</t>
  </si>
  <si>
    <t>00018721</t>
  </si>
  <si>
    <t>00019057</t>
  </si>
  <si>
    <t>00019082</t>
  </si>
  <si>
    <t>00019198</t>
  </si>
  <si>
    <t>00019199</t>
  </si>
  <si>
    <t>00019200</t>
  </si>
  <si>
    <t>00019201</t>
  </si>
  <si>
    <t>00019273</t>
  </si>
  <si>
    <t>00019289</t>
  </si>
  <si>
    <t>00019342</t>
  </si>
  <si>
    <t>00019349</t>
  </si>
  <si>
    <t>00020462</t>
  </si>
  <si>
    <t>00020500</t>
  </si>
  <si>
    <t>00020530</t>
  </si>
  <si>
    <t>00020531</t>
  </si>
  <si>
    <t>00020532</t>
  </si>
  <si>
    <t>00020628</t>
  </si>
  <si>
    <t>00020654</t>
  </si>
  <si>
    <t>00020722</t>
  </si>
  <si>
    <t>00021422</t>
  </si>
  <si>
    <t>00022139</t>
  </si>
  <si>
    <t>00022252</t>
  </si>
  <si>
    <t>00022253</t>
  </si>
  <si>
    <t>00022262</t>
  </si>
  <si>
    <t>00022263</t>
  </si>
  <si>
    <t>00022264</t>
  </si>
  <si>
    <t>00022441</t>
  </si>
  <si>
    <t>00022442</t>
  </si>
  <si>
    <t>00023165</t>
  </si>
  <si>
    <t>00023177</t>
  </si>
  <si>
    <t>00023466</t>
  </si>
  <si>
    <t>00023663</t>
  </si>
  <si>
    <t>00023664</t>
  </si>
  <si>
    <t>00023665</t>
  </si>
  <si>
    <t>00023666</t>
  </si>
  <si>
    <t>00023667</t>
  </si>
  <si>
    <t>00023668</t>
  </si>
  <si>
    <t>00023710</t>
  </si>
  <si>
    <t>00024132</t>
  </si>
  <si>
    <t>00025009</t>
  </si>
  <si>
    <t>00025319</t>
  </si>
  <si>
    <t>00025320</t>
  </si>
  <si>
    <t>00025349</t>
  </si>
  <si>
    <t>00025424</t>
  </si>
  <si>
    <t>00025441</t>
  </si>
  <si>
    <t>00025744</t>
  </si>
  <si>
    <t>00025745</t>
  </si>
  <si>
    <t>00028343</t>
  </si>
  <si>
    <t>00028453</t>
  </si>
  <si>
    <t>00029651</t>
  </si>
  <si>
    <t>00029653</t>
  </si>
  <si>
    <t>00029675</t>
  </si>
  <si>
    <t>00029740</t>
  </si>
  <si>
    <t>00029898</t>
  </si>
  <si>
    <t>00029899</t>
  </si>
  <si>
    <t>00029935</t>
  </si>
  <si>
    <t>00030094</t>
  </si>
  <si>
    <t>00030961</t>
  </si>
  <si>
    <t>00031390</t>
  </si>
  <si>
    <t>00031506</t>
  </si>
  <si>
    <t>00031529</t>
  </si>
  <si>
    <t>00031584</t>
  </si>
  <si>
    <t>00032671</t>
  </si>
  <si>
    <t>00032708</t>
  </si>
  <si>
    <t>00032748</t>
  </si>
  <si>
    <t>00032831</t>
  </si>
  <si>
    <t>00032992</t>
  </si>
  <si>
    <t>00033083</t>
  </si>
  <si>
    <t>00033129</t>
  </si>
  <si>
    <t>00033150</t>
  </si>
  <si>
    <t>00033151</t>
  </si>
  <si>
    <t>00033152</t>
  </si>
  <si>
    <t>00033320</t>
  </si>
  <si>
    <t>00033352</t>
  </si>
  <si>
    <t>00033353</t>
  </si>
  <si>
    <t>00033354</t>
  </si>
  <si>
    <t>00034449</t>
  </si>
  <si>
    <t>00034487</t>
  </si>
  <si>
    <t>00034585</t>
  </si>
  <si>
    <t>00034590</t>
  </si>
  <si>
    <t>00034599</t>
  </si>
  <si>
    <t>00036004</t>
  </si>
  <si>
    <t>00036023</t>
  </si>
  <si>
    <t>00036090</t>
  </si>
  <si>
    <t>00036091</t>
  </si>
  <si>
    <t>00036200</t>
  </si>
  <si>
    <t>00036216</t>
  </si>
  <si>
    <t>00036434</t>
  </si>
  <si>
    <t>00037439</t>
  </si>
  <si>
    <t>00037610</t>
  </si>
  <si>
    <t>00037742</t>
  </si>
  <si>
    <t>00037856</t>
  </si>
  <si>
    <t>00039028</t>
  </si>
  <si>
    <t>00039039</t>
  </si>
  <si>
    <t>NO</t>
  </si>
  <si>
    <t>Store CD</t>
  </si>
  <si>
    <t>Store Name</t>
  </si>
  <si>
    <t>Vendor CD</t>
  </si>
  <si>
    <t>Vendor Name</t>
  </si>
  <si>
    <t>Write Date</t>
  </si>
  <si>
    <t>Invoice Date</t>
  </si>
  <si>
    <t>Tax No</t>
  </si>
  <si>
    <t>Invoice No</t>
  </si>
  <si>
    <t>Deduct Name</t>
  </si>
  <si>
    <t>Deduct Cause</t>
  </si>
  <si>
    <t>Pay Amt</t>
  </si>
  <si>
    <t>Vat Amt</t>
  </si>
  <si>
    <t>Total Amt</t>
  </si>
  <si>
    <t>THONG BAO CHIET KHAU THANG</t>
  </si>
  <si>
    <t>Nam Sai Gon</t>
  </si>
  <si>
    <t>CONG TY TNHH MTV TM VA DV NGOC THOM</t>
  </si>
  <si>
    <t>Basic discount - Auto</t>
  </si>
  <si>
    <t>202212 Auto Deduct</t>
  </si>
  <si>
    <t>202212</t>
  </si>
  <si>
    <t>Phu Tho</t>
  </si>
  <si>
    <t>Binh Duong</t>
  </si>
  <si>
    <t>20221130 auto calc diff</t>
  </si>
  <si>
    <t>Phan Thiet</t>
  </si>
  <si>
    <t>Hanoi center</t>
  </si>
  <si>
    <t>Vung Tau</t>
  </si>
  <si>
    <t>Can Tho</t>
  </si>
  <si>
    <t>Go Vap</t>
  </si>
  <si>
    <t>Nha trang</t>
  </si>
  <si>
    <t>Cau Giay</t>
  </si>
  <si>
    <t>Vinh</t>
  </si>
  <si>
    <t>Str</t>
  </si>
  <si>
    <t>Str Nm</t>
  </si>
  <si>
    <t>Ven cd</t>
  </si>
  <si>
    <t>Comp nm</t>
  </si>
  <si>
    <t>Fill-in dt</t>
  </si>
  <si>
    <t>Draft dt</t>
  </si>
  <si>
    <t>TAX_NO</t>
  </si>
  <si>
    <t>Deduct nm</t>
  </si>
  <si>
    <t>Deduct cause</t>
  </si>
  <si>
    <t>Sply amt</t>
  </si>
  <si>
    <t>VAT</t>
  </si>
  <si>
    <t>TOT</t>
  </si>
  <si>
    <t>SỐ DƯ CUỐI KÌ</t>
  </si>
  <si>
    <t>Basic discount - Manual(10%)</t>
  </si>
  <si>
    <t>TRUY THU CHIET KHAU CO BAN T01-05.2023 - D.SO: 70,366,139 x 0.5%</t>
  </si>
  <si>
    <t>2023/06</t>
  </si>
  <si>
    <t>Sampling services fee - Auto</t>
  </si>
  <si>
    <t>202306 Auto Deduct</t>
  </si>
  <si>
    <t>Sale services fee - Auto</t>
  </si>
  <si>
    <t>TRUY THU CHIET KHAU CO BAN T01-05.2023 - D.SO: 8,884,640 x 0.5%</t>
  </si>
  <si>
    <t>TRUY THU CHIET KHAU CO BAN T01-05.2023 - D.SO: 11,640,755 x 0.5%</t>
  </si>
  <si>
    <t>TRUY THU CHIET KHAU CO BAN T01-05.2023 - D.SO: 51,333,051 x 0.5%</t>
  </si>
  <si>
    <t>TRUY THU CHIET KHAU CO BAN T01-05.2023 - D.SO: 59,798,826 x 0.5%</t>
  </si>
  <si>
    <t>TRUY THU CHIET KHAU CO BAN T01-05.2023 - D.SO: 57,970,275 x 0.5%</t>
  </si>
  <si>
    <t>TRUY THU CHIET KHAU CO BAN T01-05.2023 - D.SO: 33,806,698 x 0.5%</t>
  </si>
  <si>
    <t>TRUY THU CHIET KHAU CO BAN T01-05.2023 - D.SO: 62,495,326 x 0.5%</t>
  </si>
  <si>
    <t>TRUY THU CHIET KHAU CO BAN T01-05.2023 - D.SO: 58,884,535 x 0.5%</t>
  </si>
  <si>
    <t>TRUY THU CHIET KHAU CO BAN T01-05.2023 - D.SO: 7,233,261 x 0.5%</t>
  </si>
  <si>
    <t>TRUY THU CHIET KHAU CO BAN T01-05.2023 - D.SO: 102,713,943 x 0.5%</t>
  </si>
  <si>
    <t>Grand Total</t>
  </si>
  <si>
    <t>TOTAL CHÊNH LỆCH</t>
  </si>
  <si>
    <t>hoan tra chenh lech vat rtn inv 985 tru tt ngay 15/03/2023</t>
  </si>
  <si>
    <t>Sheet Chênh lệch</t>
  </si>
  <si>
    <t>Tổng</t>
  </si>
  <si>
    <t>Số KH 30.06.2023</t>
  </si>
  <si>
    <t>Chênh lệch</t>
  </si>
  <si>
    <t>Số NCC nhiều hơn số KH</t>
  </si>
  <si>
    <t>T06.2023 xuất hóa đơn CK basic thiếu tiền CÔNG TY CỔ PHẦN TRUNG TÂM THƯƠNG MẠI LOTTE VIỆT NAM - CHI NHÁNH CẦN THƠ</t>
  </si>
  <si>
    <t>T06.2023 xuất hóa đơn CK basic thiếu tiền CÔNG TY CỔ PHẦN TRUNG TÂM THƯƠNG MẠI LOTTE VIỆT NAM - CHI NHÁNH ĐỐNG ĐA, xuất bù T07.2023</t>
  </si>
  <si>
    <t>01012</t>
  </si>
  <si>
    <t>005820</t>
  </si>
  <si>
    <t>202202 Auto Deduct</t>
  </si>
  <si>
    <t>202203 Auto Deduct</t>
  </si>
  <si>
    <t>202204 Auto Deduct</t>
  </si>
  <si>
    <t>Anniversary Support fee - Manual(8%)</t>
  </si>
  <si>
    <t>PHI HO TRO SINH NHAT 2022</t>
  </si>
  <si>
    <t>202205 Auto Deduct</t>
  </si>
  <si>
    <t>Advertising services fee - Auto</t>
  </si>
  <si>
    <t>202206 Auto Deduct</t>
  </si>
  <si>
    <t>202207 Auto Deduct</t>
  </si>
  <si>
    <t>202208 Auto Deduct</t>
  </si>
  <si>
    <t>202209 Auto Deduct</t>
  </si>
  <si>
    <t>202210 Auto Deduct</t>
  </si>
  <si>
    <t>202211 Auto Deduct</t>
  </si>
  <si>
    <t>Lotte Gò Vấp xuất HĐ 02.08.2023</t>
  </si>
  <si>
    <t>NCC xuất hóa đơn T07.2023</t>
  </si>
  <si>
    <t>Lotte xuất hóa đơn T07.2023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</si>
</sst>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00000"/>
    <numFmt numFmtId="168" formatCode="000000"/>
    <numFmt numFmtId="169" formatCode="yyyy\-mm\-dd"/>
    <numFmt numFmtId="170" formatCode="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9" fillId="0" borderId="1" xfId="0" applyNumberFormat="1" applyFont="1" applyBorder="1" applyAlignment="1">
      <alignment horizontal="right" vertical="center"/>
    </xf>
    <xf numFmtId="165" fontId="10" fillId="3" borderId="1" xfId="0" applyNumberFormat="1" applyFont="1" applyFill="1" applyBorder="1"/>
    <xf numFmtId="38" fontId="11" fillId="4" borderId="5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0" fontId="12" fillId="5" borderId="1" xfId="0" applyNumberFormat="1" applyFont="1" applyFill="1" applyBorder="1" applyAlignment="1" applyProtection="1">
      <alignment horizontal="center" vertical="center" wrapText="1"/>
    </xf>
    <xf numFmtId="166" fontId="12" fillId="5" borderId="1" xfId="0" applyNumberFormat="1" applyFont="1" applyFill="1" applyBorder="1" applyAlignment="1" applyProtection="1">
      <alignment horizontal="center" vertical="center" wrapText="1"/>
    </xf>
    <xf numFmtId="165" fontId="12" fillId="5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7" fontId="14" fillId="0" borderId="1" xfId="0" applyNumberFormat="1" applyFont="1" applyBorder="1" applyAlignment="1">
      <alignment horizontal="right" vertical="center" wrapText="1"/>
    </xf>
    <xf numFmtId="165" fontId="14" fillId="0" borderId="1" xfId="1" applyNumberFormat="1" applyFont="1" applyBorder="1" applyAlignment="1">
      <alignment vertical="center" wrapText="1"/>
    </xf>
    <xf numFmtId="0" fontId="13" fillId="0" borderId="1" xfId="0" applyFont="1" applyBorder="1"/>
    <xf numFmtId="165" fontId="13" fillId="0" borderId="1" xfId="1" applyNumberFormat="1" applyFont="1" applyBorder="1"/>
    <xf numFmtId="166" fontId="13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vertical="center"/>
    </xf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1" fillId="0" borderId="6" xfId="0" applyFont="1" applyBorder="1" applyAlignment="1">
      <alignment horizontal="left" vertical="center"/>
    </xf>
    <xf numFmtId="14" fontId="11" fillId="0" borderId="6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38" fontId="11" fillId="0" borderId="6" xfId="0" applyNumberFormat="1" applyFont="1" applyBorder="1" applyAlignment="1">
      <alignment horizontal="right" vertical="center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37" fontId="13" fillId="0" borderId="0" xfId="0" applyNumberFormat="1" applyFont="1"/>
    <xf numFmtId="0" fontId="14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0" fontId="11" fillId="4" borderId="8" xfId="0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left"/>
    </xf>
    <xf numFmtId="0" fontId="0" fillId="6" borderId="9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/>
      <protection locked="0"/>
    </xf>
    <xf numFmtId="167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168" fontId="0" fillId="0" borderId="1" xfId="0" applyNumberFormat="1" applyFill="1" applyBorder="1" applyAlignment="1">
      <alignment horizontal="center"/>
    </xf>
    <xf numFmtId="0" fontId="16" fillId="0" borderId="1" xfId="0" applyFont="1" applyFill="1" applyBorder="1"/>
    <xf numFmtId="0" fontId="0" fillId="0" borderId="1" xfId="0" applyFill="1" applyBorder="1" applyAlignment="1"/>
    <xf numFmtId="165" fontId="16" fillId="0" borderId="1" xfId="1" applyNumberFormat="1" applyFont="1" applyFill="1" applyBorder="1"/>
    <xf numFmtId="167" fontId="16" fillId="0" borderId="1" xfId="0" applyNumberFormat="1" applyFont="1" applyFill="1" applyBorder="1" applyAlignment="1">
      <alignment horizontal="center" vertical="center"/>
    </xf>
    <xf numFmtId="168" fontId="16" fillId="0" borderId="1" xfId="0" applyNumberFormat="1" applyFont="1" applyFill="1" applyBorder="1" applyAlignment="1">
      <alignment horizontal="center" vertical="center"/>
    </xf>
    <xf numFmtId="169" fontId="16" fillId="0" borderId="1" xfId="0" applyNumberFormat="1" applyFont="1" applyFill="1" applyBorder="1" applyAlignment="1">
      <alignment horizontal="center"/>
    </xf>
    <xf numFmtId="170" fontId="16" fillId="0" borderId="1" xfId="0" applyNumberFormat="1" applyFont="1" applyFill="1" applyBorder="1"/>
    <xf numFmtId="0" fontId="16" fillId="0" borderId="1" xfId="0" applyFont="1" applyFill="1" applyBorder="1" applyAlignment="1"/>
    <xf numFmtId="167" fontId="16" fillId="0" borderId="1" xfId="0" applyNumberFormat="1" applyFont="1" applyFill="1" applyBorder="1" applyAlignment="1">
      <alignment horizontal="center"/>
    </xf>
    <xf numFmtId="165" fontId="0" fillId="0" borderId="1" xfId="1" applyNumberFormat="1" applyFont="1" applyFill="1" applyBorder="1"/>
    <xf numFmtId="169" fontId="0" fillId="0" borderId="1" xfId="0" applyNumberFormat="1" applyFill="1" applyBorder="1" applyAlignment="1">
      <alignment horizontal="center"/>
    </xf>
    <xf numFmtId="167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8" fontId="17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169" fontId="17" fillId="2" borderId="1" xfId="0" applyNumberFormat="1" applyFont="1" applyFill="1" applyBorder="1" applyAlignment="1">
      <alignment horizontal="center" vertical="center"/>
    </xf>
    <xf numFmtId="170" fontId="17" fillId="2" borderId="1" xfId="0" applyNumberFormat="1" applyFont="1" applyFill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/>
    </xf>
    <xf numFmtId="165" fontId="17" fillId="2" borderId="1" xfId="1" applyNumberFormat="1" applyFon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 vertical="center"/>
    </xf>
    <xf numFmtId="165" fontId="0" fillId="7" borderId="1" xfId="1" applyNumberFormat="1" applyFont="1" applyFill="1" applyBorder="1"/>
    <xf numFmtId="0" fontId="0" fillId="0" borderId="1" xfId="0" applyBorder="1"/>
    <xf numFmtId="165" fontId="16" fillId="7" borderId="1" xfId="1" applyNumberFormat="1" applyFont="1" applyFill="1" applyBorder="1"/>
    <xf numFmtId="167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/>
    <xf numFmtId="168" fontId="18" fillId="3" borderId="1" xfId="0" applyNumberFormat="1" applyFont="1" applyFill="1" applyBorder="1" applyAlignment="1">
      <alignment horizontal="center" vertical="center"/>
    </xf>
    <xf numFmtId="169" fontId="18" fillId="3" borderId="1" xfId="0" applyNumberFormat="1" applyFont="1" applyFill="1" applyBorder="1" applyAlignment="1">
      <alignment horizontal="center"/>
    </xf>
    <xf numFmtId="170" fontId="18" fillId="3" borderId="1" xfId="0" applyNumberFormat="1" applyFont="1" applyFill="1" applyBorder="1"/>
    <xf numFmtId="0" fontId="18" fillId="3" borderId="1" xfId="0" applyFont="1" applyFill="1" applyBorder="1" applyAlignment="1"/>
    <xf numFmtId="165" fontId="18" fillId="3" borderId="1" xfId="1" applyNumberFormat="1" applyFont="1" applyFill="1" applyBorder="1"/>
    <xf numFmtId="165" fontId="18" fillId="3" borderId="1" xfId="0" applyNumberFormat="1" applyFont="1" applyFill="1" applyBorder="1"/>
    <xf numFmtId="0" fontId="0" fillId="6" borderId="10" xfId="0" applyNumberFormat="1" applyFont="1" applyFill="1" applyBorder="1" applyAlignment="1">
      <alignment horizontal="center" vertical="center" wrapText="1"/>
    </xf>
    <xf numFmtId="167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/>
    <xf numFmtId="168" fontId="19" fillId="0" borderId="1" xfId="0" applyNumberFormat="1" applyFont="1" applyFill="1" applyBorder="1" applyAlignment="1">
      <alignment horizontal="center" vertical="center"/>
    </xf>
    <xf numFmtId="169" fontId="19" fillId="0" borderId="1" xfId="0" applyNumberFormat="1" applyFont="1" applyFill="1" applyBorder="1" applyAlignment="1">
      <alignment horizontal="center"/>
    </xf>
    <xf numFmtId="170" fontId="19" fillId="0" borderId="1" xfId="0" applyNumberFormat="1" applyFont="1" applyFill="1" applyBorder="1"/>
    <xf numFmtId="0" fontId="19" fillId="0" borderId="1" xfId="0" applyFont="1" applyFill="1" applyBorder="1" applyAlignment="1"/>
    <xf numFmtId="165" fontId="19" fillId="0" borderId="1" xfId="1" applyNumberFormat="1" applyFont="1" applyFill="1" applyBorder="1"/>
    <xf numFmtId="0" fontId="19" fillId="0" borderId="1" xfId="0" applyFont="1" applyBorder="1"/>
    <xf numFmtId="165" fontId="17" fillId="3" borderId="0" xfId="0" applyNumberFormat="1" applyFont="1" applyFill="1"/>
    <xf numFmtId="0" fontId="0" fillId="0" borderId="9" xfId="0" applyNumberFormat="1" applyFont="1" applyFill="1" applyBorder="1" applyAlignment="1" applyProtection="1">
      <alignment horizontal="left"/>
      <protection locked="0"/>
    </xf>
    <xf numFmtId="3" fontId="0" fillId="0" borderId="9" xfId="0" applyNumberFormat="1" applyFont="1" applyFill="1" applyBorder="1" applyAlignment="1" applyProtection="1">
      <alignment horizontal="right"/>
      <protection locked="0"/>
    </xf>
    <xf numFmtId="165" fontId="2" fillId="0" borderId="0" xfId="0" applyNumberFormat="1" applyFont="1" applyAlignment="1">
      <alignment horizontal="center" vertical="center"/>
    </xf>
    <xf numFmtId="37" fontId="14" fillId="8" borderId="1" xfId="0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16" workbookViewId="0">
      <selection activeCell="I25" sqref="I25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113" t="s">
        <v>137</v>
      </c>
      <c r="B1" s="113"/>
      <c r="C1" s="113"/>
      <c r="D1" s="113"/>
      <c r="E1" s="113"/>
      <c r="F1" s="113"/>
      <c r="G1" s="113"/>
    </row>
    <row r="2" spans="1:11" ht="31.5" x14ac:dyDescent="0.25">
      <c r="A2" s="14" t="s">
        <v>1</v>
      </c>
      <c r="B2" s="15" t="s">
        <v>2</v>
      </c>
      <c r="C2" s="25" t="s">
        <v>3</v>
      </c>
      <c r="D2" s="25" t="s">
        <v>0</v>
      </c>
      <c r="E2" s="15" t="s">
        <v>4</v>
      </c>
      <c r="F2" s="15" t="s">
        <v>5</v>
      </c>
      <c r="G2" s="15" t="s">
        <v>39</v>
      </c>
      <c r="H2" s="7"/>
      <c r="I2" s="7"/>
    </row>
    <row r="3" spans="1:11" ht="15.75" x14ac:dyDescent="0.25">
      <c r="A3" s="28"/>
      <c r="B3" s="29" t="s">
        <v>9</v>
      </c>
      <c r="C3" s="119">
        <v>209107532</v>
      </c>
      <c r="D3" s="120"/>
      <c r="E3" s="29"/>
      <c r="F3" s="29"/>
      <c r="G3" s="29"/>
      <c r="H3" s="7"/>
      <c r="I3" s="7"/>
      <c r="J3" s="59"/>
      <c r="K3" s="59"/>
    </row>
    <row r="4" spans="1:11" ht="15.75" x14ac:dyDescent="0.25">
      <c r="A4" s="13"/>
      <c r="B4" s="8" t="s">
        <v>138</v>
      </c>
      <c r="C4" s="9">
        <v>192140489</v>
      </c>
      <c r="D4" s="9">
        <v>19214051</v>
      </c>
      <c r="E4" s="9"/>
      <c r="F4" s="10"/>
      <c r="G4" s="10"/>
      <c r="I4" s="111">
        <f>+C4+D4</f>
        <v>211354540</v>
      </c>
    </row>
    <row r="5" spans="1:11" ht="15.75" x14ac:dyDescent="0.25">
      <c r="A5" s="13"/>
      <c r="B5" s="8" t="s">
        <v>139</v>
      </c>
      <c r="C5" s="9">
        <v>74447313</v>
      </c>
      <c r="D5" s="9">
        <v>7444735</v>
      </c>
      <c r="E5" s="9"/>
      <c r="F5" s="10"/>
      <c r="G5" s="30"/>
      <c r="I5" s="111">
        <f t="shared" ref="I5:I9" si="0">+C5+D5</f>
        <v>81892048</v>
      </c>
    </row>
    <row r="6" spans="1:11" ht="15.75" x14ac:dyDescent="0.25">
      <c r="A6" s="13"/>
      <c r="B6" s="8" t="s">
        <v>140</v>
      </c>
      <c r="C6" s="9">
        <v>71999081</v>
      </c>
      <c r="D6" s="9">
        <v>7284817</v>
      </c>
      <c r="E6" s="11"/>
      <c r="F6" s="10"/>
      <c r="G6" s="30"/>
      <c r="I6" s="111">
        <f t="shared" si="0"/>
        <v>79283898</v>
      </c>
    </row>
    <row r="7" spans="1:11" ht="15.75" x14ac:dyDescent="0.25">
      <c r="A7" s="23"/>
      <c r="B7" s="8" t="s">
        <v>141</v>
      </c>
      <c r="C7" s="9">
        <v>132094525</v>
      </c>
      <c r="D7" s="9">
        <v>13209456</v>
      </c>
      <c r="E7" s="11"/>
      <c r="F7" s="10"/>
      <c r="G7" s="30"/>
      <c r="I7" s="111">
        <f t="shared" si="0"/>
        <v>145303981</v>
      </c>
    </row>
    <row r="8" spans="1:11" ht="15.75" x14ac:dyDescent="0.25">
      <c r="A8" s="23"/>
      <c r="B8" s="8" t="s">
        <v>142</v>
      </c>
      <c r="C8" s="9">
        <v>59233086</v>
      </c>
      <c r="D8" s="9">
        <v>5923312</v>
      </c>
      <c r="E8" s="11"/>
      <c r="F8" s="10"/>
      <c r="G8" s="30"/>
      <c r="I8" s="111">
        <f t="shared" si="0"/>
        <v>65156398</v>
      </c>
    </row>
    <row r="9" spans="1:11" ht="15.75" x14ac:dyDescent="0.25">
      <c r="A9" s="23"/>
      <c r="B9" s="8" t="s">
        <v>143</v>
      </c>
      <c r="C9" s="9">
        <v>83436998</v>
      </c>
      <c r="D9" s="9">
        <v>8343702</v>
      </c>
      <c r="E9" s="11"/>
      <c r="F9" s="10"/>
      <c r="G9" s="12"/>
      <c r="I9" s="111">
        <f t="shared" si="0"/>
        <v>91780700</v>
      </c>
    </row>
    <row r="10" spans="1:11" ht="15.75" x14ac:dyDescent="0.25">
      <c r="A10" s="23"/>
      <c r="B10" s="22"/>
      <c r="C10" s="9"/>
      <c r="D10" s="9"/>
      <c r="E10" s="9"/>
      <c r="F10" s="10"/>
      <c r="G10" s="12"/>
    </row>
    <row r="11" spans="1:11" ht="15.75" x14ac:dyDescent="0.25">
      <c r="A11" s="114" t="s">
        <v>6</v>
      </c>
      <c r="B11" s="115"/>
      <c r="C11" s="16">
        <f>SUM(C4:C9)</f>
        <v>613351492</v>
      </c>
      <c r="D11" s="16">
        <f>SUM(D4:D9)</f>
        <v>61420073</v>
      </c>
      <c r="E11" s="16"/>
      <c r="F11" s="18"/>
      <c r="G11" s="16"/>
    </row>
    <row r="12" spans="1:11" ht="15.75" x14ac:dyDescent="0.25">
      <c r="A12" s="13"/>
      <c r="B12" s="22" t="s">
        <v>144</v>
      </c>
      <c r="C12" s="9"/>
      <c r="D12" s="9"/>
      <c r="E12" s="9">
        <v>10204784</v>
      </c>
      <c r="F12" s="10"/>
      <c r="G12" s="12"/>
    </row>
    <row r="13" spans="1:11" ht="15.75" x14ac:dyDescent="0.25">
      <c r="A13" s="13"/>
      <c r="B13" s="22"/>
      <c r="C13" s="9"/>
      <c r="D13" s="9"/>
      <c r="E13" s="9"/>
      <c r="F13" s="10"/>
      <c r="G13" s="12"/>
    </row>
    <row r="14" spans="1:11" ht="15.75" x14ac:dyDescent="0.25">
      <c r="A14" s="114" t="s">
        <v>7</v>
      </c>
      <c r="B14" s="115"/>
      <c r="C14" s="16"/>
      <c r="D14" s="16"/>
      <c r="E14" s="16">
        <f>SUM(E12:E13)</f>
        <v>10204784</v>
      </c>
      <c r="F14" s="18"/>
      <c r="G14" s="19"/>
      <c r="I14" s="59"/>
    </row>
    <row r="15" spans="1:11" ht="15.75" x14ac:dyDescent="0.25">
      <c r="A15" s="13"/>
      <c r="B15" s="22" t="s">
        <v>5</v>
      </c>
      <c r="C15" s="9"/>
      <c r="D15" s="9"/>
      <c r="E15" s="9"/>
      <c r="F15" s="10">
        <v>124767381</v>
      </c>
      <c r="G15" s="12"/>
    </row>
    <row r="16" spans="1:11" ht="15.75" x14ac:dyDescent="0.25">
      <c r="A16" s="13"/>
      <c r="B16" s="22"/>
      <c r="C16" s="9"/>
      <c r="D16" s="9"/>
      <c r="E16" s="9"/>
      <c r="F16" s="10"/>
      <c r="G16" s="12"/>
    </row>
    <row r="17" spans="1:11" ht="15.75" x14ac:dyDescent="0.25">
      <c r="A17" s="114" t="s">
        <v>31</v>
      </c>
      <c r="B17" s="115"/>
      <c r="C17" s="16"/>
      <c r="D17" s="16"/>
      <c r="E17" s="16"/>
      <c r="F17" s="16">
        <f>SUM(F15:F16)</f>
        <v>124767381</v>
      </c>
      <c r="G17" s="19"/>
    </row>
    <row r="18" spans="1:11" ht="15.75" x14ac:dyDescent="0.25">
      <c r="A18" s="13"/>
      <c r="B18" s="22" t="s">
        <v>145</v>
      </c>
      <c r="C18" s="9"/>
      <c r="D18" s="9"/>
      <c r="E18" s="9"/>
      <c r="F18" s="10"/>
      <c r="G18" s="10">
        <v>72737738</v>
      </c>
      <c r="I18" s="24"/>
    </row>
    <row r="19" spans="1:11" ht="15.75" x14ac:dyDescent="0.25">
      <c r="A19" s="13"/>
      <c r="B19" s="22" t="s">
        <v>146</v>
      </c>
      <c r="C19" s="9"/>
      <c r="D19" s="9"/>
      <c r="E19" s="9"/>
      <c r="F19" s="10"/>
      <c r="G19" s="10">
        <v>235290734</v>
      </c>
      <c r="I19" s="24"/>
    </row>
    <row r="20" spans="1:11" ht="15.75" x14ac:dyDescent="0.25">
      <c r="A20" s="13"/>
      <c r="B20" s="22" t="s">
        <v>147</v>
      </c>
      <c r="C20" s="9"/>
      <c r="D20" s="9"/>
      <c r="E20" s="9"/>
      <c r="F20" s="10"/>
      <c r="G20" s="10">
        <v>48723980</v>
      </c>
      <c r="I20" s="24"/>
    </row>
    <row r="21" spans="1:11" ht="15.75" x14ac:dyDescent="0.25">
      <c r="A21" s="13"/>
      <c r="B21" s="22" t="s">
        <v>148</v>
      </c>
      <c r="C21" s="9"/>
      <c r="D21" s="9"/>
      <c r="E21" s="9"/>
      <c r="F21" s="10"/>
      <c r="G21" s="10">
        <v>41537408</v>
      </c>
      <c r="I21" s="24"/>
    </row>
    <row r="22" spans="1:11" ht="15.75" x14ac:dyDescent="0.25">
      <c r="A22" s="13"/>
      <c r="B22" s="22" t="s">
        <v>149</v>
      </c>
      <c r="C22" s="9"/>
      <c r="D22" s="9"/>
      <c r="E22" s="9"/>
      <c r="F22" s="10"/>
      <c r="G22" s="10">
        <v>80868813</v>
      </c>
      <c r="I22" s="24"/>
    </row>
    <row r="23" spans="1:11" ht="15.75" x14ac:dyDescent="0.25">
      <c r="A23" s="13"/>
      <c r="B23" s="22" t="s">
        <v>150</v>
      </c>
      <c r="C23" s="9"/>
      <c r="D23" s="9"/>
      <c r="E23" s="9"/>
      <c r="F23" s="10"/>
      <c r="G23" s="10">
        <v>100572061</v>
      </c>
      <c r="I23" s="24">
        <v>472558748</v>
      </c>
    </row>
    <row r="24" spans="1:11" ht="15.75" x14ac:dyDescent="0.25">
      <c r="A24" s="13"/>
      <c r="B24" s="8"/>
      <c r="C24" s="9"/>
      <c r="D24" s="9"/>
      <c r="E24" s="9"/>
      <c r="F24" s="10"/>
      <c r="G24" s="10"/>
      <c r="I24">
        <v>303382550</v>
      </c>
      <c r="J24" s="59">
        <f>+I23-I24</f>
        <v>169176198</v>
      </c>
      <c r="K24" s="59">
        <f>+J24-G26</f>
        <v>0</v>
      </c>
    </row>
    <row r="25" spans="1:11" ht="15.75" x14ac:dyDescent="0.25">
      <c r="A25" s="114" t="s">
        <v>8</v>
      </c>
      <c r="B25" s="115"/>
      <c r="C25" s="20"/>
      <c r="D25" s="20"/>
      <c r="E25" s="17"/>
      <c r="F25" s="19"/>
      <c r="G25" s="21">
        <f>SUM(G18:G24)</f>
        <v>579730734</v>
      </c>
      <c r="I25" s="58"/>
      <c r="J25" s="59"/>
    </row>
    <row r="26" spans="1:11" ht="21.75" customHeight="1" x14ac:dyDescent="0.3">
      <c r="A26" s="116" t="s">
        <v>10</v>
      </c>
      <c r="B26" s="117"/>
      <c r="C26" s="117"/>
      <c r="D26" s="117"/>
      <c r="E26" s="117"/>
      <c r="F26" s="118"/>
      <c r="G26" s="31">
        <f>C3+C11+D11-E14-F17-G25</f>
        <v>169176198</v>
      </c>
      <c r="I26" s="58"/>
      <c r="J26" s="58"/>
    </row>
    <row r="27" spans="1:11" ht="15.75" x14ac:dyDescent="0.25">
      <c r="A27" s="2"/>
      <c r="B27" s="5"/>
      <c r="C27" s="26"/>
      <c r="D27" s="26"/>
      <c r="E27" s="3"/>
      <c r="G27" s="58">
        <f>+'Chênh lệch'!Q2</f>
        <v>-33464892</v>
      </c>
      <c r="H27" t="s">
        <v>395</v>
      </c>
      <c r="I27" s="59"/>
      <c r="J27" s="59"/>
    </row>
    <row r="28" spans="1:11" ht="15.75" x14ac:dyDescent="0.25">
      <c r="A28" s="2"/>
      <c r="B28" s="5"/>
      <c r="C28" s="26"/>
      <c r="D28" s="26"/>
      <c r="E28" s="3"/>
      <c r="G28" s="59">
        <f>+G26+G27</f>
        <v>135711306</v>
      </c>
      <c r="H28" t="s">
        <v>396</v>
      </c>
      <c r="I28" s="58"/>
    </row>
    <row r="29" spans="1:11" ht="15.75" x14ac:dyDescent="0.25">
      <c r="A29" s="2"/>
      <c r="B29" s="5"/>
      <c r="C29" s="26"/>
      <c r="D29" s="26"/>
      <c r="E29" s="3"/>
      <c r="F29" s="1"/>
      <c r="G29" s="61">
        <v>135703824</v>
      </c>
      <c r="H29" t="s">
        <v>397</v>
      </c>
      <c r="I29" s="59"/>
    </row>
    <row r="30" spans="1:11" ht="15.75" x14ac:dyDescent="0.25">
      <c r="A30" s="6"/>
      <c r="C30" s="27"/>
      <c r="D30" s="27"/>
      <c r="E30" s="4"/>
      <c r="F30" s="1"/>
      <c r="G30" s="24">
        <f>+G28-G29</f>
        <v>7482</v>
      </c>
      <c r="H30" s="58" t="s">
        <v>398</v>
      </c>
      <c r="I30" t="s">
        <v>399</v>
      </c>
    </row>
    <row r="31" spans="1:11" ht="15.75" x14ac:dyDescent="0.25">
      <c r="F31" s="1"/>
      <c r="G31" s="1"/>
      <c r="I31" s="58">
        <v>-6600</v>
      </c>
      <c r="J31" t="s">
        <v>401</v>
      </c>
    </row>
    <row r="32" spans="1:11" x14ac:dyDescent="0.25">
      <c r="I32" s="58">
        <v>-880</v>
      </c>
      <c r="J32" t="s">
        <v>400</v>
      </c>
    </row>
    <row r="33" spans="8:8" x14ac:dyDescent="0.25">
      <c r="H33" s="108">
        <f>+G30+I31+I32</f>
        <v>2</v>
      </c>
    </row>
  </sheetData>
  <mergeCells count="7">
    <mergeCell ref="A1:G1"/>
    <mergeCell ref="A11:B11"/>
    <mergeCell ref="A14:B14"/>
    <mergeCell ref="A25:B25"/>
    <mergeCell ref="A26:F26"/>
    <mergeCell ref="C3:D3"/>
    <mergeCell ref="A17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opLeftCell="A63" workbookViewId="0">
      <selection activeCell="N84" sqref="N84"/>
    </sheetView>
  </sheetViews>
  <sheetFormatPr defaultRowHeight="15" x14ac:dyDescent="0.25"/>
  <cols>
    <col min="10" max="10" width="19.5703125" bestFit="1" customWidth="1"/>
    <col min="12" max="12" width="12.28515625" bestFit="1" customWidth="1"/>
    <col min="13" max="13" width="11.28515625" bestFit="1" customWidth="1"/>
    <col min="14" max="14" width="12.28515625" bestFit="1" customWidth="1"/>
    <col min="16" max="17" width="12.28515625" bestFit="1" customWidth="1"/>
  </cols>
  <sheetData>
    <row r="1" spans="1:17" ht="75" x14ac:dyDescent="0.25">
      <c r="A1" s="62" t="s">
        <v>332</v>
      </c>
      <c r="B1" s="62" t="s">
        <v>333</v>
      </c>
      <c r="C1" s="62" t="s">
        <v>334</v>
      </c>
      <c r="D1" s="62" t="s">
        <v>335</v>
      </c>
      <c r="E1" s="62" t="s">
        <v>336</v>
      </c>
      <c r="F1" s="62" t="s">
        <v>337</v>
      </c>
      <c r="G1" s="62" t="s">
        <v>338</v>
      </c>
      <c r="H1" s="62" t="s">
        <v>339</v>
      </c>
      <c r="I1" s="62" t="s">
        <v>340</v>
      </c>
      <c r="J1" s="62" t="s">
        <v>341</v>
      </c>
      <c r="K1" s="62" t="s">
        <v>342</v>
      </c>
      <c r="L1" s="62" t="s">
        <v>343</v>
      </c>
      <c r="M1" s="62" t="s">
        <v>344</v>
      </c>
      <c r="N1" s="62" t="s">
        <v>345</v>
      </c>
      <c r="O1" s="62" t="s">
        <v>346</v>
      </c>
      <c r="Q1" s="99" t="s">
        <v>393</v>
      </c>
    </row>
    <row r="2" spans="1:17" x14ac:dyDescent="0.25">
      <c r="A2" s="63">
        <v>24</v>
      </c>
      <c r="B2" s="63" t="s">
        <v>402</v>
      </c>
      <c r="C2" s="109" t="s">
        <v>359</v>
      </c>
      <c r="D2" s="63" t="s">
        <v>403</v>
      </c>
      <c r="E2" s="109" t="s">
        <v>348</v>
      </c>
      <c r="F2" s="63"/>
      <c r="G2" s="63"/>
      <c r="H2" s="63"/>
      <c r="I2" s="63"/>
      <c r="J2" s="109" t="s">
        <v>381</v>
      </c>
      <c r="K2" s="109" t="s">
        <v>404</v>
      </c>
      <c r="L2" s="110">
        <v>-109132</v>
      </c>
      <c r="M2" s="110">
        <v>-8731</v>
      </c>
      <c r="N2" s="110">
        <v>-117863</v>
      </c>
      <c r="O2" s="63">
        <v>202202</v>
      </c>
      <c r="P2" t="s">
        <v>417</v>
      </c>
      <c r="Q2" s="59">
        <f>+N37+N84</f>
        <v>-33464892</v>
      </c>
    </row>
    <row r="3" spans="1:17" x14ac:dyDescent="0.25">
      <c r="A3" s="63">
        <v>25</v>
      </c>
      <c r="B3" s="63" t="s">
        <v>402</v>
      </c>
      <c r="C3" s="109" t="s">
        <v>359</v>
      </c>
      <c r="D3" s="63" t="s">
        <v>403</v>
      </c>
      <c r="E3" s="109" t="s">
        <v>348</v>
      </c>
      <c r="F3" s="63"/>
      <c r="G3" s="63"/>
      <c r="H3" s="63"/>
      <c r="I3" s="63"/>
      <c r="J3" s="109" t="s">
        <v>379</v>
      </c>
      <c r="K3" s="109" t="s">
        <v>404</v>
      </c>
      <c r="L3" s="110">
        <v>-32739</v>
      </c>
      <c r="M3" s="110">
        <v>-2619</v>
      </c>
      <c r="N3" s="110">
        <v>-35358</v>
      </c>
      <c r="O3" s="63">
        <v>202202</v>
      </c>
      <c r="P3" t="s">
        <v>417</v>
      </c>
    </row>
    <row r="4" spans="1:17" x14ac:dyDescent="0.25">
      <c r="A4" s="63">
        <v>26</v>
      </c>
      <c r="B4" s="63" t="s">
        <v>402</v>
      </c>
      <c r="C4" s="109" t="s">
        <v>359</v>
      </c>
      <c r="D4" s="63" t="s">
        <v>403</v>
      </c>
      <c r="E4" s="109" t="s">
        <v>348</v>
      </c>
      <c r="F4" s="63"/>
      <c r="G4" s="63"/>
      <c r="H4" s="63"/>
      <c r="I4" s="63"/>
      <c r="J4" s="109" t="s">
        <v>381</v>
      </c>
      <c r="K4" s="109" t="s">
        <v>405</v>
      </c>
      <c r="L4" s="110">
        <v>-755799</v>
      </c>
      <c r="M4" s="110">
        <v>-60464</v>
      </c>
      <c r="N4" s="110">
        <v>-816263</v>
      </c>
      <c r="O4" s="63">
        <v>202203</v>
      </c>
      <c r="P4" t="s">
        <v>417</v>
      </c>
    </row>
    <row r="5" spans="1:17" x14ac:dyDescent="0.25">
      <c r="A5" s="63">
        <v>27</v>
      </c>
      <c r="B5" s="63" t="s">
        <v>402</v>
      </c>
      <c r="C5" s="109" t="s">
        <v>359</v>
      </c>
      <c r="D5" s="63" t="s">
        <v>403</v>
      </c>
      <c r="E5" s="109" t="s">
        <v>348</v>
      </c>
      <c r="F5" s="63"/>
      <c r="G5" s="63"/>
      <c r="H5" s="63"/>
      <c r="I5" s="63"/>
      <c r="J5" s="109" t="s">
        <v>379</v>
      </c>
      <c r="K5" s="109" t="s">
        <v>405</v>
      </c>
      <c r="L5" s="110">
        <v>-226740</v>
      </c>
      <c r="M5" s="110">
        <v>-18139</v>
      </c>
      <c r="N5" s="110">
        <v>-244879</v>
      </c>
      <c r="O5" s="63">
        <v>202203</v>
      </c>
      <c r="P5" t="s">
        <v>417</v>
      </c>
    </row>
    <row r="6" spans="1:17" x14ac:dyDescent="0.25">
      <c r="A6" s="63">
        <v>28</v>
      </c>
      <c r="B6" s="63" t="s">
        <v>402</v>
      </c>
      <c r="C6" s="109" t="s">
        <v>359</v>
      </c>
      <c r="D6" s="63" t="s">
        <v>403</v>
      </c>
      <c r="E6" s="109" t="s">
        <v>348</v>
      </c>
      <c r="F6" s="63"/>
      <c r="G6" s="63"/>
      <c r="H6" s="63"/>
      <c r="I6" s="63"/>
      <c r="J6" s="109" t="s">
        <v>381</v>
      </c>
      <c r="K6" s="109" t="s">
        <v>406</v>
      </c>
      <c r="L6" s="110">
        <v>-529662</v>
      </c>
      <c r="M6" s="110">
        <v>-42373</v>
      </c>
      <c r="N6" s="110">
        <v>-572035</v>
      </c>
      <c r="O6" s="63">
        <v>202204</v>
      </c>
      <c r="P6" t="s">
        <v>417</v>
      </c>
    </row>
    <row r="7" spans="1:17" x14ac:dyDescent="0.25">
      <c r="A7" s="63">
        <v>29</v>
      </c>
      <c r="B7" s="63" t="s">
        <v>402</v>
      </c>
      <c r="C7" s="109" t="s">
        <v>359</v>
      </c>
      <c r="D7" s="63" t="s">
        <v>403</v>
      </c>
      <c r="E7" s="109" t="s">
        <v>348</v>
      </c>
      <c r="F7" s="63"/>
      <c r="G7" s="63"/>
      <c r="H7" s="63"/>
      <c r="I7" s="63"/>
      <c r="J7" s="109" t="s">
        <v>407</v>
      </c>
      <c r="K7" s="109" t="s">
        <v>408</v>
      </c>
      <c r="L7" s="110">
        <v>-1500000</v>
      </c>
      <c r="M7" s="110">
        <v>-120000</v>
      </c>
      <c r="N7" s="110">
        <v>-1620000</v>
      </c>
      <c r="O7" s="63">
        <v>202204</v>
      </c>
      <c r="P7" t="s">
        <v>417</v>
      </c>
    </row>
    <row r="8" spans="1:17" x14ac:dyDescent="0.25">
      <c r="A8" s="63">
        <v>30</v>
      </c>
      <c r="B8" s="63" t="s">
        <v>402</v>
      </c>
      <c r="C8" s="109" t="s">
        <v>359</v>
      </c>
      <c r="D8" s="63" t="s">
        <v>403</v>
      </c>
      <c r="E8" s="109" t="s">
        <v>348</v>
      </c>
      <c r="F8" s="63"/>
      <c r="G8" s="63"/>
      <c r="H8" s="63"/>
      <c r="I8" s="63"/>
      <c r="J8" s="109" t="s">
        <v>379</v>
      </c>
      <c r="K8" s="109" t="s">
        <v>406</v>
      </c>
      <c r="L8" s="110">
        <v>-158899</v>
      </c>
      <c r="M8" s="110">
        <v>-12712</v>
      </c>
      <c r="N8" s="110">
        <v>-171611</v>
      </c>
      <c r="O8" s="63">
        <v>202204</v>
      </c>
      <c r="P8" t="s">
        <v>417</v>
      </c>
    </row>
    <row r="9" spans="1:17" x14ac:dyDescent="0.25">
      <c r="A9" s="63">
        <v>31</v>
      </c>
      <c r="B9" s="63" t="s">
        <v>402</v>
      </c>
      <c r="C9" s="109" t="s">
        <v>359</v>
      </c>
      <c r="D9" s="63" t="s">
        <v>403</v>
      </c>
      <c r="E9" s="109" t="s">
        <v>348</v>
      </c>
      <c r="F9" s="63"/>
      <c r="G9" s="63"/>
      <c r="H9" s="63"/>
      <c r="I9" s="63"/>
      <c r="J9" s="109" t="s">
        <v>381</v>
      </c>
      <c r="K9" s="109" t="s">
        <v>409</v>
      </c>
      <c r="L9" s="110">
        <v>-783617</v>
      </c>
      <c r="M9" s="110">
        <v>-62689</v>
      </c>
      <c r="N9" s="110">
        <v>-846306</v>
      </c>
      <c r="O9" s="63">
        <v>202205</v>
      </c>
      <c r="P9" t="s">
        <v>417</v>
      </c>
    </row>
    <row r="10" spans="1:17" x14ac:dyDescent="0.25">
      <c r="A10" s="63">
        <v>32</v>
      </c>
      <c r="B10" s="63" t="s">
        <v>402</v>
      </c>
      <c r="C10" s="109" t="s">
        <v>359</v>
      </c>
      <c r="D10" s="63" t="s">
        <v>403</v>
      </c>
      <c r="E10" s="109" t="s">
        <v>348</v>
      </c>
      <c r="F10" s="63"/>
      <c r="G10" s="63"/>
      <c r="H10" s="63"/>
      <c r="I10" s="63"/>
      <c r="J10" s="109" t="s">
        <v>410</v>
      </c>
      <c r="K10" s="109" t="s">
        <v>409</v>
      </c>
      <c r="L10" s="110">
        <v>-235085</v>
      </c>
      <c r="M10" s="110">
        <v>-18807</v>
      </c>
      <c r="N10" s="110">
        <v>-253892</v>
      </c>
      <c r="O10" s="63">
        <v>202205</v>
      </c>
      <c r="P10" t="s">
        <v>417</v>
      </c>
    </row>
    <row r="11" spans="1:17" x14ac:dyDescent="0.25">
      <c r="A11" s="63">
        <v>33</v>
      </c>
      <c r="B11" s="63" t="s">
        <v>402</v>
      </c>
      <c r="C11" s="109" t="s">
        <v>359</v>
      </c>
      <c r="D11" s="63" t="s">
        <v>403</v>
      </c>
      <c r="E11" s="109" t="s">
        <v>348</v>
      </c>
      <c r="F11" s="63"/>
      <c r="G11" s="63"/>
      <c r="H11" s="63"/>
      <c r="I11" s="63"/>
      <c r="J11" s="109" t="s">
        <v>381</v>
      </c>
      <c r="K11" s="109" t="s">
        <v>411</v>
      </c>
      <c r="L11" s="110">
        <v>-1068395</v>
      </c>
      <c r="M11" s="110">
        <v>-85472</v>
      </c>
      <c r="N11" s="110">
        <v>-1153867</v>
      </c>
      <c r="O11" s="63">
        <v>202206</v>
      </c>
      <c r="P11" t="s">
        <v>417</v>
      </c>
    </row>
    <row r="12" spans="1:17" x14ac:dyDescent="0.25">
      <c r="A12" s="63">
        <v>34</v>
      </c>
      <c r="B12" s="63" t="s">
        <v>402</v>
      </c>
      <c r="C12" s="109" t="s">
        <v>359</v>
      </c>
      <c r="D12" s="63" t="s">
        <v>403</v>
      </c>
      <c r="E12" s="109" t="s">
        <v>348</v>
      </c>
      <c r="F12" s="63"/>
      <c r="G12" s="63"/>
      <c r="H12" s="63"/>
      <c r="I12" s="63"/>
      <c r="J12" s="109" t="s">
        <v>410</v>
      </c>
      <c r="K12" s="109" t="s">
        <v>411</v>
      </c>
      <c r="L12" s="110">
        <v>-320519</v>
      </c>
      <c r="M12" s="110">
        <v>-25642</v>
      </c>
      <c r="N12" s="110">
        <v>-346161</v>
      </c>
      <c r="O12" s="63">
        <v>202206</v>
      </c>
      <c r="P12" t="s">
        <v>417</v>
      </c>
    </row>
    <row r="13" spans="1:17" x14ac:dyDescent="0.25">
      <c r="A13" s="63">
        <v>35</v>
      </c>
      <c r="B13" s="63" t="s">
        <v>402</v>
      </c>
      <c r="C13" s="109" t="s">
        <v>359</v>
      </c>
      <c r="D13" s="63" t="s">
        <v>403</v>
      </c>
      <c r="E13" s="109" t="s">
        <v>348</v>
      </c>
      <c r="F13" s="63"/>
      <c r="G13" s="63"/>
      <c r="H13" s="63"/>
      <c r="I13" s="63"/>
      <c r="J13" s="109" t="s">
        <v>410</v>
      </c>
      <c r="K13" s="109" t="s">
        <v>412</v>
      </c>
      <c r="L13" s="110">
        <v>-286796</v>
      </c>
      <c r="M13" s="110">
        <v>-22944</v>
      </c>
      <c r="N13" s="110">
        <v>-309740</v>
      </c>
      <c r="O13" s="63">
        <v>202207</v>
      </c>
      <c r="P13" t="s">
        <v>417</v>
      </c>
    </row>
    <row r="14" spans="1:17" x14ac:dyDescent="0.25">
      <c r="A14" s="63">
        <v>36</v>
      </c>
      <c r="B14" s="63" t="s">
        <v>402</v>
      </c>
      <c r="C14" s="109" t="s">
        <v>359</v>
      </c>
      <c r="D14" s="63" t="s">
        <v>403</v>
      </c>
      <c r="E14" s="109" t="s">
        <v>348</v>
      </c>
      <c r="F14" s="63"/>
      <c r="G14" s="63"/>
      <c r="H14" s="63"/>
      <c r="I14" s="63"/>
      <c r="J14" s="109" t="s">
        <v>381</v>
      </c>
      <c r="K14" s="109" t="s">
        <v>412</v>
      </c>
      <c r="L14" s="110">
        <v>-955986</v>
      </c>
      <c r="M14" s="110">
        <v>-76479</v>
      </c>
      <c r="N14" s="110">
        <v>-1032465</v>
      </c>
      <c r="O14" s="63">
        <v>202207</v>
      </c>
      <c r="P14" t="s">
        <v>417</v>
      </c>
    </row>
    <row r="15" spans="1:17" x14ac:dyDescent="0.25">
      <c r="A15" s="63">
        <v>37</v>
      </c>
      <c r="B15" s="63" t="s">
        <v>402</v>
      </c>
      <c r="C15" s="109" t="s">
        <v>359</v>
      </c>
      <c r="D15" s="63" t="s">
        <v>403</v>
      </c>
      <c r="E15" s="109" t="s">
        <v>348</v>
      </c>
      <c r="F15" s="63"/>
      <c r="G15" s="63"/>
      <c r="H15" s="63"/>
      <c r="I15" s="63"/>
      <c r="J15" s="109" t="s">
        <v>381</v>
      </c>
      <c r="K15" s="109" t="s">
        <v>413</v>
      </c>
      <c r="L15" s="110">
        <v>-747873</v>
      </c>
      <c r="M15" s="110">
        <v>-59830</v>
      </c>
      <c r="N15" s="110">
        <v>-807703</v>
      </c>
      <c r="O15" s="63">
        <v>202208</v>
      </c>
      <c r="P15" t="s">
        <v>417</v>
      </c>
    </row>
    <row r="16" spans="1:17" x14ac:dyDescent="0.25">
      <c r="A16" s="63">
        <v>38</v>
      </c>
      <c r="B16" s="63" t="s">
        <v>402</v>
      </c>
      <c r="C16" s="109" t="s">
        <v>359</v>
      </c>
      <c r="D16" s="63" t="s">
        <v>403</v>
      </c>
      <c r="E16" s="109" t="s">
        <v>348</v>
      </c>
      <c r="F16" s="63"/>
      <c r="G16" s="63"/>
      <c r="H16" s="63"/>
      <c r="I16" s="63"/>
      <c r="J16" s="109" t="s">
        <v>410</v>
      </c>
      <c r="K16" s="109" t="s">
        <v>413</v>
      </c>
      <c r="L16" s="110">
        <v>-224362</v>
      </c>
      <c r="M16" s="110">
        <v>-17949</v>
      </c>
      <c r="N16" s="110">
        <v>-242311</v>
      </c>
      <c r="O16" s="63">
        <v>202208</v>
      </c>
      <c r="P16" t="s">
        <v>417</v>
      </c>
    </row>
    <row r="17" spans="1:16" x14ac:dyDescent="0.25">
      <c r="A17" s="63">
        <v>39</v>
      </c>
      <c r="B17" s="63" t="s">
        <v>402</v>
      </c>
      <c r="C17" s="109" t="s">
        <v>359</v>
      </c>
      <c r="D17" s="63" t="s">
        <v>403</v>
      </c>
      <c r="E17" s="109" t="s">
        <v>348</v>
      </c>
      <c r="F17" s="63"/>
      <c r="G17" s="63"/>
      <c r="H17" s="63"/>
      <c r="I17" s="63"/>
      <c r="J17" s="109" t="s">
        <v>410</v>
      </c>
      <c r="K17" s="109" t="s">
        <v>414</v>
      </c>
      <c r="L17" s="110">
        <v>-180952</v>
      </c>
      <c r="M17" s="110">
        <v>-14476</v>
      </c>
      <c r="N17" s="110">
        <v>-195428</v>
      </c>
      <c r="O17" s="63">
        <v>202209</v>
      </c>
      <c r="P17" t="s">
        <v>417</v>
      </c>
    </row>
    <row r="18" spans="1:16" x14ac:dyDescent="0.25">
      <c r="A18" s="63">
        <v>40</v>
      </c>
      <c r="B18" s="63" t="s">
        <v>402</v>
      </c>
      <c r="C18" s="109" t="s">
        <v>359</v>
      </c>
      <c r="D18" s="63" t="s">
        <v>403</v>
      </c>
      <c r="E18" s="109" t="s">
        <v>348</v>
      </c>
      <c r="F18" s="63"/>
      <c r="G18" s="63"/>
      <c r="H18" s="63"/>
      <c r="I18" s="63"/>
      <c r="J18" s="109" t="s">
        <v>381</v>
      </c>
      <c r="K18" s="109" t="s">
        <v>414</v>
      </c>
      <c r="L18" s="110">
        <v>-603173</v>
      </c>
      <c r="M18" s="110">
        <v>-48254</v>
      </c>
      <c r="N18" s="110">
        <v>-651427</v>
      </c>
      <c r="O18" s="63">
        <v>202209</v>
      </c>
      <c r="P18" t="s">
        <v>417</v>
      </c>
    </row>
    <row r="19" spans="1:16" x14ac:dyDescent="0.25">
      <c r="A19" s="63">
        <v>41</v>
      </c>
      <c r="B19" s="63" t="s">
        <v>402</v>
      </c>
      <c r="C19" s="109" t="s">
        <v>359</v>
      </c>
      <c r="D19" s="63" t="s">
        <v>403</v>
      </c>
      <c r="E19" s="109" t="s">
        <v>348</v>
      </c>
      <c r="F19" s="63"/>
      <c r="G19" s="63"/>
      <c r="H19" s="63"/>
      <c r="I19" s="63"/>
      <c r="J19" s="109" t="s">
        <v>381</v>
      </c>
      <c r="K19" s="109" t="s">
        <v>415</v>
      </c>
      <c r="L19" s="110">
        <v>-791647</v>
      </c>
      <c r="M19" s="110">
        <v>-63332</v>
      </c>
      <c r="N19" s="110">
        <v>-854979</v>
      </c>
      <c r="O19" s="63">
        <v>202210</v>
      </c>
      <c r="P19" t="s">
        <v>417</v>
      </c>
    </row>
    <row r="20" spans="1:16" x14ac:dyDescent="0.25">
      <c r="A20" s="63">
        <v>42</v>
      </c>
      <c r="B20" s="63" t="s">
        <v>402</v>
      </c>
      <c r="C20" s="109" t="s">
        <v>359</v>
      </c>
      <c r="D20" s="63" t="s">
        <v>403</v>
      </c>
      <c r="E20" s="109" t="s">
        <v>348</v>
      </c>
      <c r="F20" s="63"/>
      <c r="G20" s="63"/>
      <c r="H20" s="63"/>
      <c r="I20" s="63"/>
      <c r="J20" s="109" t="s">
        <v>410</v>
      </c>
      <c r="K20" s="109" t="s">
        <v>415</v>
      </c>
      <c r="L20" s="110">
        <v>-237494</v>
      </c>
      <c r="M20" s="110">
        <v>-19000</v>
      </c>
      <c r="N20" s="110">
        <v>-256494</v>
      </c>
      <c r="O20" s="63">
        <v>202210</v>
      </c>
      <c r="P20" t="s">
        <v>417</v>
      </c>
    </row>
    <row r="21" spans="1:16" x14ac:dyDescent="0.25">
      <c r="A21" s="63">
        <v>43</v>
      </c>
      <c r="B21" s="63" t="s">
        <v>402</v>
      </c>
      <c r="C21" s="109" t="s">
        <v>359</v>
      </c>
      <c r="D21" s="63" t="s">
        <v>403</v>
      </c>
      <c r="E21" s="109" t="s">
        <v>348</v>
      </c>
      <c r="F21" s="63"/>
      <c r="G21" s="63"/>
      <c r="H21" s="63"/>
      <c r="I21" s="63"/>
      <c r="J21" s="109" t="s">
        <v>410</v>
      </c>
      <c r="K21" s="109" t="s">
        <v>416</v>
      </c>
      <c r="L21" s="110">
        <v>-207718</v>
      </c>
      <c r="M21" s="110">
        <v>-16617</v>
      </c>
      <c r="N21" s="110">
        <v>-224335</v>
      </c>
      <c r="O21" s="63">
        <v>202211</v>
      </c>
      <c r="P21" t="s">
        <v>417</v>
      </c>
    </row>
    <row r="22" spans="1:16" x14ac:dyDescent="0.25">
      <c r="A22" s="63">
        <v>44</v>
      </c>
      <c r="B22" s="63" t="s">
        <v>402</v>
      </c>
      <c r="C22" s="109" t="s">
        <v>359</v>
      </c>
      <c r="D22" s="63" t="s">
        <v>403</v>
      </c>
      <c r="E22" s="109" t="s">
        <v>348</v>
      </c>
      <c r="F22" s="63"/>
      <c r="G22" s="63"/>
      <c r="H22" s="63"/>
      <c r="I22" s="63"/>
      <c r="J22" s="109" t="s">
        <v>381</v>
      </c>
      <c r="K22" s="109" t="s">
        <v>416</v>
      </c>
      <c r="L22" s="110">
        <v>-692393</v>
      </c>
      <c r="M22" s="110">
        <v>-55391</v>
      </c>
      <c r="N22" s="110">
        <v>-747784</v>
      </c>
      <c r="O22" s="63">
        <v>202211</v>
      </c>
      <c r="P22" t="s">
        <v>417</v>
      </c>
    </row>
    <row r="23" spans="1:16" x14ac:dyDescent="0.25">
      <c r="A23" s="63">
        <v>26</v>
      </c>
      <c r="B23" s="64">
        <v>1001</v>
      </c>
      <c r="C23" s="65" t="s">
        <v>347</v>
      </c>
      <c r="D23" s="66">
        <v>5820</v>
      </c>
      <c r="E23" s="65" t="s">
        <v>348</v>
      </c>
      <c r="F23" s="67"/>
      <c r="G23" s="67"/>
      <c r="H23" s="67"/>
      <c r="I23" s="67"/>
      <c r="J23" s="68" t="s">
        <v>349</v>
      </c>
      <c r="K23" s="68" t="s">
        <v>350</v>
      </c>
      <c r="L23" s="69">
        <v>-2381403</v>
      </c>
      <c r="M23" s="69">
        <v>-190512</v>
      </c>
      <c r="N23" s="69">
        <v>-2571915</v>
      </c>
      <c r="O23" s="63" t="s">
        <v>351</v>
      </c>
      <c r="P23" t="s">
        <v>418</v>
      </c>
    </row>
    <row r="24" spans="1:16" x14ac:dyDescent="0.25">
      <c r="A24" s="63">
        <v>30</v>
      </c>
      <c r="B24" s="70">
        <v>1002</v>
      </c>
      <c r="C24" s="67" t="s">
        <v>352</v>
      </c>
      <c r="D24" s="71">
        <v>5820</v>
      </c>
      <c r="E24" s="67" t="s">
        <v>348</v>
      </c>
      <c r="F24" s="72"/>
      <c r="G24" s="72"/>
      <c r="H24" s="67"/>
      <c r="I24" s="73"/>
      <c r="J24" s="74" t="s">
        <v>349</v>
      </c>
      <c r="K24" s="74" t="s">
        <v>350</v>
      </c>
      <c r="L24" s="69">
        <v>-25960</v>
      </c>
      <c r="M24" s="69">
        <v>-2077</v>
      </c>
      <c r="N24" s="69">
        <v>-28037</v>
      </c>
      <c r="O24" s="63" t="s">
        <v>351</v>
      </c>
      <c r="P24" t="s">
        <v>418</v>
      </c>
    </row>
    <row r="25" spans="1:16" x14ac:dyDescent="0.25">
      <c r="A25" s="63">
        <v>34</v>
      </c>
      <c r="B25" s="64">
        <v>1005</v>
      </c>
      <c r="C25" s="65" t="s">
        <v>353</v>
      </c>
      <c r="D25" s="66">
        <v>5820</v>
      </c>
      <c r="E25" s="65" t="s">
        <v>348</v>
      </c>
      <c r="F25" s="67"/>
      <c r="G25" s="67"/>
      <c r="H25" s="67"/>
      <c r="I25" s="67"/>
      <c r="J25" s="68" t="s">
        <v>349</v>
      </c>
      <c r="K25" s="68" t="s">
        <v>354</v>
      </c>
      <c r="L25" s="69">
        <v>-65486</v>
      </c>
      <c r="M25" s="69">
        <v>-5239</v>
      </c>
      <c r="N25" s="69">
        <v>-70725</v>
      </c>
      <c r="O25" s="63" t="s">
        <v>351</v>
      </c>
      <c r="P25" t="s">
        <v>418</v>
      </c>
    </row>
    <row r="26" spans="1:16" x14ac:dyDescent="0.25">
      <c r="A26" s="63">
        <v>36</v>
      </c>
      <c r="B26" s="70">
        <v>1005</v>
      </c>
      <c r="C26" s="67" t="s">
        <v>353</v>
      </c>
      <c r="D26" s="71">
        <v>5820</v>
      </c>
      <c r="E26" s="67" t="s">
        <v>348</v>
      </c>
      <c r="F26" s="72"/>
      <c r="G26" s="72"/>
      <c r="H26" s="67"/>
      <c r="I26" s="73"/>
      <c r="J26" s="74" t="s">
        <v>349</v>
      </c>
      <c r="K26" s="74" t="s">
        <v>350</v>
      </c>
      <c r="L26" s="69">
        <v>-170289</v>
      </c>
      <c r="M26" s="69">
        <v>-13623</v>
      </c>
      <c r="N26" s="69">
        <v>-183912</v>
      </c>
      <c r="O26" s="63" t="s">
        <v>351</v>
      </c>
      <c r="P26" t="s">
        <v>418</v>
      </c>
    </row>
    <row r="27" spans="1:16" x14ac:dyDescent="0.25">
      <c r="A27" s="63">
        <v>43</v>
      </c>
      <c r="B27" s="70">
        <v>1006</v>
      </c>
      <c r="C27" s="67" t="s">
        <v>355</v>
      </c>
      <c r="D27" s="71">
        <v>5820</v>
      </c>
      <c r="E27" s="67" t="s">
        <v>348</v>
      </c>
      <c r="F27" s="72"/>
      <c r="G27" s="72"/>
      <c r="H27" s="67"/>
      <c r="I27" s="73"/>
      <c r="J27" s="74" t="s">
        <v>349</v>
      </c>
      <c r="K27" s="74" t="s">
        <v>354</v>
      </c>
      <c r="L27" s="69">
        <v>-155496</v>
      </c>
      <c r="M27" s="69">
        <v>-12440</v>
      </c>
      <c r="N27" s="69">
        <v>-167936</v>
      </c>
      <c r="O27" s="63" t="s">
        <v>351</v>
      </c>
      <c r="P27" t="s">
        <v>418</v>
      </c>
    </row>
    <row r="28" spans="1:16" x14ac:dyDescent="0.25">
      <c r="A28" s="63">
        <v>44</v>
      </c>
      <c r="B28" s="70">
        <v>1006</v>
      </c>
      <c r="C28" s="67" t="s">
        <v>355</v>
      </c>
      <c r="D28" s="71">
        <v>5820</v>
      </c>
      <c r="E28" s="67" t="s">
        <v>348</v>
      </c>
      <c r="F28" s="72"/>
      <c r="G28" s="72"/>
      <c r="H28" s="67"/>
      <c r="I28" s="73"/>
      <c r="J28" s="74" t="s">
        <v>349</v>
      </c>
      <c r="K28" s="74" t="s">
        <v>350</v>
      </c>
      <c r="L28" s="69">
        <v>-448404</v>
      </c>
      <c r="M28" s="69">
        <v>-35872</v>
      </c>
      <c r="N28" s="69">
        <v>-484276</v>
      </c>
      <c r="O28" s="63" t="s">
        <v>351</v>
      </c>
      <c r="P28" t="s">
        <v>418</v>
      </c>
    </row>
    <row r="29" spans="1:16" x14ac:dyDescent="0.25">
      <c r="A29" s="63">
        <v>47</v>
      </c>
      <c r="B29" s="75">
        <v>1008</v>
      </c>
      <c r="C29" s="65" t="s">
        <v>356</v>
      </c>
      <c r="D29" s="66">
        <v>5820</v>
      </c>
      <c r="E29" s="65" t="s">
        <v>348</v>
      </c>
      <c r="F29" s="65"/>
      <c r="G29" s="65"/>
      <c r="H29" s="65"/>
      <c r="I29" s="65"/>
      <c r="J29" s="68" t="s">
        <v>349</v>
      </c>
      <c r="K29" s="74" t="s">
        <v>350</v>
      </c>
      <c r="L29" s="76">
        <v>-560719</v>
      </c>
      <c r="M29" s="76">
        <v>-44858</v>
      </c>
      <c r="N29" s="76">
        <v>-605577</v>
      </c>
      <c r="O29" s="63" t="s">
        <v>351</v>
      </c>
      <c r="P29" t="s">
        <v>418</v>
      </c>
    </row>
    <row r="30" spans="1:16" x14ac:dyDescent="0.25">
      <c r="A30" s="63">
        <v>50</v>
      </c>
      <c r="B30" s="70">
        <v>1009</v>
      </c>
      <c r="C30" s="67" t="s">
        <v>357</v>
      </c>
      <c r="D30" s="71">
        <v>5820</v>
      </c>
      <c r="E30" s="67" t="s">
        <v>348</v>
      </c>
      <c r="F30" s="72"/>
      <c r="G30" s="72"/>
      <c r="H30" s="67"/>
      <c r="I30" s="73"/>
      <c r="J30" s="74" t="s">
        <v>349</v>
      </c>
      <c r="K30" s="74" t="s">
        <v>350</v>
      </c>
      <c r="L30" s="69">
        <v>-620608</v>
      </c>
      <c r="M30" s="69">
        <v>-49649</v>
      </c>
      <c r="N30" s="69">
        <v>-670257</v>
      </c>
      <c r="O30" s="63" t="s">
        <v>351</v>
      </c>
      <c r="P30" t="s">
        <v>418</v>
      </c>
    </row>
    <row r="31" spans="1:16" x14ac:dyDescent="0.25">
      <c r="A31" s="63">
        <v>54</v>
      </c>
      <c r="B31" s="64">
        <v>1011</v>
      </c>
      <c r="C31" s="65" t="s">
        <v>358</v>
      </c>
      <c r="D31" s="66">
        <v>5820</v>
      </c>
      <c r="E31" s="65" t="s">
        <v>348</v>
      </c>
      <c r="F31" s="77"/>
      <c r="G31" s="77"/>
      <c r="H31" s="65"/>
      <c r="I31" s="65"/>
      <c r="J31" s="68" t="s">
        <v>349</v>
      </c>
      <c r="K31" s="68" t="s">
        <v>354</v>
      </c>
      <c r="L31" s="76">
        <v>-136842</v>
      </c>
      <c r="M31" s="76">
        <v>-10948</v>
      </c>
      <c r="N31" s="76">
        <v>-147790</v>
      </c>
      <c r="O31" s="63" t="s">
        <v>351</v>
      </c>
      <c r="P31" t="s">
        <v>418</v>
      </c>
    </row>
    <row r="32" spans="1:16" x14ac:dyDescent="0.25">
      <c r="A32" s="63">
        <v>55</v>
      </c>
      <c r="B32" s="70">
        <v>1011</v>
      </c>
      <c r="C32" s="67" t="s">
        <v>358</v>
      </c>
      <c r="D32" s="71">
        <v>5820</v>
      </c>
      <c r="E32" s="67" t="s">
        <v>348</v>
      </c>
      <c r="F32" s="72"/>
      <c r="G32" s="72"/>
      <c r="H32" s="67"/>
      <c r="I32" s="73"/>
      <c r="J32" s="74" t="s">
        <v>349</v>
      </c>
      <c r="K32" s="74" t="s">
        <v>350</v>
      </c>
      <c r="L32" s="69">
        <v>-389563</v>
      </c>
      <c r="M32" s="69">
        <v>-31165</v>
      </c>
      <c r="N32" s="69">
        <v>-420728</v>
      </c>
      <c r="O32" s="63" t="s">
        <v>351</v>
      </c>
      <c r="P32" t="s">
        <v>418</v>
      </c>
    </row>
    <row r="33" spans="1:16" x14ac:dyDescent="0.25">
      <c r="A33" s="63">
        <v>57</v>
      </c>
      <c r="B33" s="64">
        <v>1012</v>
      </c>
      <c r="C33" s="65" t="s">
        <v>359</v>
      </c>
      <c r="D33" s="66">
        <v>5820</v>
      </c>
      <c r="E33" s="65" t="s">
        <v>348</v>
      </c>
      <c r="F33" s="67"/>
      <c r="G33" s="67"/>
      <c r="H33" s="67"/>
      <c r="I33" s="67"/>
      <c r="J33" s="68" t="s">
        <v>349</v>
      </c>
      <c r="K33" s="68" t="s">
        <v>350</v>
      </c>
      <c r="L33" s="69">
        <v>-754232</v>
      </c>
      <c r="M33" s="69">
        <v>-60339</v>
      </c>
      <c r="N33" s="69">
        <v>-814571</v>
      </c>
      <c r="O33" s="63" t="s">
        <v>351</v>
      </c>
      <c r="P33" t="s">
        <v>418</v>
      </c>
    </row>
    <row r="34" spans="1:16" x14ac:dyDescent="0.25">
      <c r="A34" s="63">
        <v>61</v>
      </c>
      <c r="B34" s="70">
        <v>1013</v>
      </c>
      <c r="C34" s="67" t="s">
        <v>360</v>
      </c>
      <c r="D34" s="71">
        <v>5820</v>
      </c>
      <c r="E34" s="67" t="s">
        <v>348</v>
      </c>
      <c r="F34" s="72"/>
      <c r="G34" s="72"/>
      <c r="H34" s="67"/>
      <c r="I34" s="73"/>
      <c r="J34" s="74" t="s">
        <v>349</v>
      </c>
      <c r="K34" s="74" t="s">
        <v>350</v>
      </c>
      <c r="L34" s="69">
        <v>-736821</v>
      </c>
      <c r="M34" s="69">
        <v>-58946</v>
      </c>
      <c r="N34" s="69">
        <v>-795767</v>
      </c>
      <c r="O34" s="63" t="s">
        <v>351</v>
      </c>
      <c r="P34" t="s">
        <v>418</v>
      </c>
    </row>
    <row r="35" spans="1:16" x14ac:dyDescent="0.25">
      <c r="A35" s="63">
        <v>64</v>
      </c>
      <c r="B35" s="75">
        <v>1014</v>
      </c>
      <c r="C35" s="65" t="s">
        <v>361</v>
      </c>
      <c r="D35" s="66">
        <v>5820</v>
      </c>
      <c r="E35" s="65" t="s">
        <v>348</v>
      </c>
      <c r="F35" s="65"/>
      <c r="G35" s="65"/>
      <c r="H35" s="65"/>
      <c r="I35" s="65"/>
      <c r="J35" s="68" t="s">
        <v>349</v>
      </c>
      <c r="K35" s="74" t="s">
        <v>350</v>
      </c>
      <c r="L35" s="76">
        <v>-65486</v>
      </c>
      <c r="M35" s="76">
        <v>-5239</v>
      </c>
      <c r="N35" s="76">
        <v>-70725</v>
      </c>
      <c r="O35" s="63" t="s">
        <v>351</v>
      </c>
      <c r="P35" t="s">
        <v>418</v>
      </c>
    </row>
    <row r="36" spans="1:16" x14ac:dyDescent="0.25">
      <c r="A36" s="63">
        <v>68</v>
      </c>
      <c r="B36" s="70">
        <v>1016</v>
      </c>
      <c r="C36" s="67" t="s">
        <v>362</v>
      </c>
      <c r="D36" s="71">
        <v>5820</v>
      </c>
      <c r="E36" s="67" t="s">
        <v>348</v>
      </c>
      <c r="F36" s="72"/>
      <c r="G36" s="72"/>
      <c r="H36" s="67"/>
      <c r="I36" s="73"/>
      <c r="J36" s="74" t="s">
        <v>349</v>
      </c>
      <c r="K36" s="74" t="s">
        <v>350</v>
      </c>
      <c r="L36" s="69">
        <v>-561603</v>
      </c>
      <c r="M36" s="69">
        <v>-44928</v>
      </c>
      <c r="N36" s="69">
        <v>-606531</v>
      </c>
      <c r="O36" s="63" t="s">
        <v>351</v>
      </c>
      <c r="P36" t="s">
        <v>418</v>
      </c>
    </row>
    <row r="37" spans="1:16" x14ac:dyDescent="0.25">
      <c r="A37" s="63"/>
      <c r="B37" s="70"/>
      <c r="C37" s="67"/>
      <c r="D37" s="71"/>
      <c r="E37" s="67"/>
      <c r="F37" s="72"/>
      <c r="G37" s="72"/>
      <c r="H37" s="67"/>
      <c r="I37" s="73"/>
      <c r="J37" s="74"/>
      <c r="K37" s="74"/>
      <c r="L37" s="69"/>
      <c r="M37" s="69"/>
      <c r="N37" s="69">
        <f>SUM(N2:N36)</f>
        <v>-19139648</v>
      </c>
      <c r="O37" s="63"/>
    </row>
    <row r="39" spans="1:16" ht="75" x14ac:dyDescent="0.25">
      <c r="B39" s="78" t="s">
        <v>363</v>
      </c>
      <c r="C39" s="79" t="s">
        <v>364</v>
      </c>
      <c r="D39" s="80" t="s">
        <v>365</v>
      </c>
      <c r="E39" s="81" t="s">
        <v>366</v>
      </c>
      <c r="F39" s="82" t="s">
        <v>367</v>
      </c>
      <c r="G39" s="82" t="s">
        <v>368</v>
      </c>
      <c r="H39" s="79" t="s">
        <v>369</v>
      </c>
      <c r="I39" s="83" t="s">
        <v>340</v>
      </c>
      <c r="J39" s="79" t="s">
        <v>370</v>
      </c>
      <c r="K39" s="79" t="s">
        <v>371</v>
      </c>
      <c r="L39" s="84" t="s">
        <v>372</v>
      </c>
      <c r="M39" s="84" t="s">
        <v>373</v>
      </c>
      <c r="N39" s="84" t="s">
        <v>374</v>
      </c>
      <c r="O39" s="85" t="s">
        <v>346</v>
      </c>
      <c r="P39" s="79" t="s">
        <v>375</v>
      </c>
    </row>
    <row r="40" spans="1:16" x14ac:dyDescent="0.25">
      <c r="B40" s="86">
        <v>1001</v>
      </c>
      <c r="C40" s="65" t="s">
        <v>347</v>
      </c>
      <c r="D40" s="87">
        <v>5820</v>
      </c>
      <c r="E40" s="65" t="s">
        <v>348</v>
      </c>
      <c r="F40" s="67"/>
      <c r="G40" s="67"/>
      <c r="H40" s="67"/>
      <c r="I40" s="67"/>
      <c r="J40" s="68" t="s">
        <v>376</v>
      </c>
      <c r="K40" s="68" t="s">
        <v>377</v>
      </c>
      <c r="L40" s="76">
        <v>-351831</v>
      </c>
      <c r="M40" s="76">
        <v>-35183</v>
      </c>
      <c r="N40" s="88">
        <v>-387014</v>
      </c>
      <c r="O40" s="89" t="s">
        <v>378</v>
      </c>
      <c r="P40" s="67" t="s">
        <v>418</v>
      </c>
    </row>
    <row r="41" spans="1:16" x14ac:dyDescent="0.25">
      <c r="B41" s="64">
        <v>1001</v>
      </c>
      <c r="C41" s="65" t="s">
        <v>347</v>
      </c>
      <c r="D41" s="66">
        <v>5820</v>
      </c>
      <c r="E41" s="65" t="s">
        <v>348</v>
      </c>
      <c r="F41" s="67"/>
      <c r="G41" s="67"/>
      <c r="H41" s="67"/>
      <c r="I41" s="67"/>
      <c r="J41" s="68" t="s">
        <v>379</v>
      </c>
      <c r="K41" s="68" t="s">
        <v>380</v>
      </c>
      <c r="L41" s="69">
        <v>-189715</v>
      </c>
      <c r="M41" s="69">
        <v>-18972</v>
      </c>
      <c r="N41" s="90">
        <v>-208687</v>
      </c>
      <c r="O41" s="89" t="s">
        <v>378</v>
      </c>
      <c r="P41" s="67" t="s">
        <v>419</v>
      </c>
    </row>
    <row r="42" spans="1:16" x14ac:dyDescent="0.25">
      <c r="B42" s="70">
        <v>1001</v>
      </c>
      <c r="C42" s="67" t="s">
        <v>347</v>
      </c>
      <c r="D42" s="71">
        <v>5820</v>
      </c>
      <c r="E42" s="67" t="s">
        <v>348</v>
      </c>
      <c r="F42" s="72"/>
      <c r="G42" s="72"/>
      <c r="H42" s="67"/>
      <c r="I42" s="73"/>
      <c r="J42" s="74" t="s">
        <v>349</v>
      </c>
      <c r="K42" s="74" t="s">
        <v>380</v>
      </c>
      <c r="L42" s="69">
        <v>-758858</v>
      </c>
      <c r="M42" s="69">
        <v>-75886</v>
      </c>
      <c r="N42" s="90">
        <v>-834744</v>
      </c>
      <c r="O42" s="89" t="s">
        <v>378</v>
      </c>
      <c r="P42" s="67" t="s">
        <v>418</v>
      </c>
    </row>
    <row r="43" spans="1:16" x14ac:dyDescent="0.25">
      <c r="B43" s="70">
        <v>1001</v>
      </c>
      <c r="C43" s="67" t="s">
        <v>347</v>
      </c>
      <c r="D43" s="71">
        <v>5820</v>
      </c>
      <c r="E43" s="67" t="s">
        <v>348</v>
      </c>
      <c r="F43" s="72"/>
      <c r="G43" s="72"/>
      <c r="H43" s="67"/>
      <c r="I43" s="73"/>
      <c r="J43" s="74" t="s">
        <v>381</v>
      </c>
      <c r="K43" s="74" t="s">
        <v>380</v>
      </c>
      <c r="L43" s="69">
        <v>-632382</v>
      </c>
      <c r="M43" s="69">
        <v>-63238</v>
      </c>
      <c r="N43" s="90">
        <v>-695620</v>
      </c>
      <c r="O43" s="89" t="s">
        <v>378</v>
      </c>
      <c r="P43" s="67" t="s">
        <v>419</v>
      </c>
    </row>
    <row r="44" spans="1:16" x14ac:dyDescent="0.25">
      <c r="B44" s="86">
        <v>1002</v>
      </c>
      <c r="C44" s="65" t="s">
        <v>352</v>
      </c>
      <c r="D44" s="87">
        <v>5820</v>
      </c>
      <c r="E44" s="65" t="s">
        <v>348</v>
      </c>
      <c r="F44" s="77"/>
      <c r="G44" s="77"/>
      <c r="H44" s="65"/>
      <c r="I44" s="65"/>
      <c r="J44" s="68" t="s">
        <v>349</v>
      </c>
      <c r="K44" s="68" t="s">
        <v>380</v>
      </c>
      <c r="L44" s="76">
        <v>-33317</v>
      </c>
      <c r="M44" s="76">
        <v>-3332</v>
      </c>
      <c r="N44" s="88">
        <v>-36649</v>
      </c>
      <c r="O44" s="89" t="s">
        <v>378</v>
      </c>
      <c r="P44" s="67" t="s">
        <v>418</v>
      </c>
    </row>
    <row r="45" spans="1:16" x14ac:dyDescent="0.25">
      <c r="B45" s="86">
        <v>1002</v>
      </c>
      <c r="C45" s="65" t="s">
        <v>352</v>
      </c>
      <c r="D45" s="87">
        <v>5820</v>
      </c>
      <c r="E45" s="65" t="s">
        <v>348</v>
      </c>
      <c r="F45" s="67"/>
      <c r="G45" s="67"/>
      <c r="H45" s="67"/>
      <c r="I45" s="67"/>
      <c r="J45" s="68" t="s">
        <v>376</v>
      </c>
      <c r="K45" s="68" t="s">
        <v>382</v>
      </c>
      <c r="L45" s="76">
        <v>-44423</v>
      </c>
      <c r="M45" s="76">
        <v>-4442</v>
      </c>
      <c r="N45" s="88">
        <v>-48865</v>
      </c>
      <c r="O45" s="89" t="s">
        <v>378</v>
      </c>
      <c r="P45" s="67" t="s">
        <v>418</v>
      </c>
    </row>
    <row r="46" spans="1:16" x14ac:dyDescent="0.25">
      <c r="B46" s="64">
        <v>1002</v>
      </c>
      <c r="C46" s="65" t="s">
        <v>352</v>
      </c>
      <c r="D46" s="66">
        <v>5820</v>
      </c>
      <c r="E46" s="65" t="s">
        <v>348</v>
      </c>
      <c r="F46" s="67"/>
      <c r="G46" s="67"/>
      <c r="H46" s="67"/>
      <c r="I46" s="67"/>
      <c r="J46" s="68" t="s">
        <v>379</v>
      </c>
      <c r="K46" s="68" t="s">
        <v>380</v>
      </c>
      <c r="L46" s="69">
        <v>-8329</v>
      </c>
      <c r="M46" s="69">
        <v>-833</v>
      </c>
      <c r="N46" s="90">
        <v>-9162</v>
      </c>
      <c r="O46" s="89" t="s">
        <v>378</v>
      </c>
      <c r="P46" s="67" t="s">
        <v>419</v>
      </c>
    </row>
    <row r="47" spans="1:16" x14ac:dyDescent="0.25">
      <c r="B47" s="64">
        <v>1002</v>
      </c>
      <c r="C47" s="65" t="s">
        <v>352</v>
      </c>
      <c r="D47" s="66">
        <v>5820</v>
      </c>
      <c r="E47" s="65" t="s">
        <v>348</v>
      </c>
      <c r="F47" s="67"/>
      <c r="G47" s="67"/>
      <c r="H47" s="67"/>
      <c r="I47" s="67"/>
      <c r="J47" s="68" t="s">
        <v>381</v>
      </c>
      <c r="K47" s="68" t="s">
        <v>380</v>
      </c>
      <c r="L47" s="69">
        <v>-27765</v>
      </c>
      <c r="M47" s="69">
        <v>-2777</v>
      </c>
      <c r="N47" s="90">
        <v>-30542</v>
      </c>
      <c r="O47" s="89" t="s">
        <v>378</v>
      </c>
      <c r="P47" s="67" t="s">
        <v>419</v>
      </c>
    </row>
    <row r="48" spans="1:16" x14ac:dyDescent="0.25">
      <c r="B48" s="86">
        <v>1005</v>
      </c>
      <c r="C48" s="65" t="s">
        <v>353</v>
      </c>
      <c r="D48" s="87">
        <v>5820</v>
      </c>
      <c r="E48" s="65" t="s">
        <v>348</v>
      </c>
      <c r="F48" s="67"/>
      <c r="G48" s="67"/>
      <c r="H48" s="67"/>
      <c r="I48" s="67"/>
      <c r="J48" s="68" t="s">
        <v>349</v>
      </c>
      <c r="K48" s="68" t="s">
        <v>380</v>
      </c>
      <c r="L48" s="76">
        <v>-103601</v>
      </c>
      <c r="M48" s="76">
        <v>-10360</v>
      </c>
      <c r="N48" s="88">
        <v>-113961</v>
      </c>
      <c r="O48" s="89" t="s">
        <v>378</v>
      </c>
      <c r="P48" s="67" t="s">
        <v>418</v>
      </c>
    </row>
    <row r="49" spans="2:16" x14ac:dyDescent="0.25">
      <c r="B49" s="64">
        <v>1005</v>
      </c>
      <c r="C49" s="65" t="s">
        <v>353</v>
      </c>
      <c r="D49" s="66">
        <v>5820</v>
      </c>
      <c r="E49" s="65" t="s">
        <v>348</v>
      </c>
      <c r="F49" s="77"/>
      <c r="G49" s="77"/>
      <c r="H49" s="65"/>
      <c r="I49" s="65"/>
      <c r="J49" s="68" t="s">
        <v>379</v>
      </c>
      <c r="K49" s="68" t="s">
        <v>380</v>
      </c>
      <c r="L49" s="76">
        <v>-25900</v>
      </c>
      <c r="M49" s="76">
        <v>-2590</v>
      </c>
      <c r="N49" s="88">
        <v>-28490</v>
      </c>
      <c r="O49" s="89" t="s">
        <v>378</v>
      </c>
      <c r="P49" s="67" t="s">
        <v>419</v>
      </c>
    </row>
    <row r="50" spans="2:16" x14ac:dyDescent="0.25">
      <c r="B50" s="64">
        <v>1005</v>
      </c>
      <c r="C50" s="65" t="s">
        <v>353</v>
      </c>
      <c r="D50" s="66">
        <v>5820</v>
      </c>
      <c r="E50" s="65" t="s">
        <v>348</v>
      </c>
      <c r="F50" s="67"/>
      <c r="G50" s="67"/>
      <c r="H50" s="67"/>
      <c r="I50" s="67"/>
      <c r="J50" s="68" t="s">
        <v>381</v>
      </c>
      <c r="K50" s="68" t="s">
        <v>380</v>
      </c>
      <c r="L50" s="69">
        <v>-86334</v>
      </c>
      <c r="M50" s="69">
        <v>-8633</v>
      </c>
      <c r="N50" s="90">
        <v>-94967</v>
      </c>
      <c r="O50" s="89" t="s">
        <v>378</v>
      </c>
      <c r="P50" s="67" t="s">
        <v>419</v>
      </c>
    </row>
    <row r="51" spans="2:16" x14ac:dyDescent="0.25">
      <c r="B51" s="64">
        <v>1005</v>
      </c>
      <c r="C51" s="65" t="s">
        <v>353</v>
      </c>
      <c r="D51" s="66">
        <v>5820</v>
      </c>
      <c r="E51" s="65" t="s">
        <v>348</v>
      </c>
      <c r="F51" s="77"/>
      <c r="G51" s="77"/>
      <c r="H51" s="65"/>
      <c r="I51" s="65"/>
      <c r="J51" s="68" t="s">
        <v>376</v>
      </c>
      <c r="K51" s="68" t="s">
        <v>383</v>
      </c>
      <c r="L51" s="76">
        <v>-58204</v>
      </c>
      <c r="M51" s="76">
        <v>-5820</v>
      </c>
      <c r="N51" s="88">
        <v>-64024</v>
      </c>
      <c r="O51" s="89" t="s">
        <v>378</v>
      </c>
      <c r="P51" s="67" t="s">
        <v>418</v>
      </c>
    </row>
    <row r="52" spans="2:16" x14ac:dyDescent="0.25">
      <c r="B52" s="64">
        <v>1006</v>
      </c>
      <c r="C52" s="65" t="s">
        <v>355</v>
      </c>
      <c r="D52" s="66">
        <v>5820</v>
      </c>
      <c r="E52" s="65" t="s">
        <v>348</v>
      </c>
      <c r="F52" s="67"/>
      <c r="G52" s="67"/>
      <c r="H52" s="67"/>
      <c r="I52" s="67"/>
      <c r="J52" s="68" t="s">
        <v>349</v>
      </c>
      <c r="K52" s="68" t="s">
        <v>380</v>
      </c>
      <c r="L52" s="69">
        <v>-347520</v>
      </c>
      <c r="M52" s="69">
        <v>-34752</v>
      </c>
      <c r="N52" s="90">
        <v>-382272</v>
      </c>
      <c r="O52" s="89" t="s">
        <v>378</v>
      </c>
      <c r="P52" s="67" t="s">
        <v>418</v>
      </c>
    </row>
    <row r="53" spans="2:16" x14ac:dyDescent="0.25">
      <c r="B53" s="64">
        <v>1006</v>
      </c>
      <c r="C53" s="65" t="s">
        <v>355</v>
      </c>
      <c r="D53" s="66">
        <v>5820</v>
      </c>
      <c r="E53" s="65" t="s">
        <v>348</v>
      </c>
      <c r="F53" s="67"/>
      <c r="G53" s="67"/>
      <c r="H53" s="67"/>
      <c r="I53" s="67"/>
      <c r="J53" s="68" t="s">
        <v>376</v>
      </c>
      <c r="K53" s="68" t="s">
        <v>384</v>
      </c>
      <c r="L53" s="69">
        <v>-256665</v>
      </c>
      <c r="M53" s="69">
        <v>-25667</v>
      </c>
      <c r="N53" s="90">
        <v>-282332</v>
      </c>
      <c r="O53" s="89" t="s">
        <v>378</v>
      </c>
      <c r="P53" s="67" t="s">
        <v>418</v>
      </c>
    </row>
    <row r="54" spans="2:16" x14ac:dyDescent="0.25">
      <c r="B54" s="70">
        <v>1006</v>
      </c>
      <c r="C54" s="67" t="s">
        <v>355</v>
      </c>
      <c r="D54" s="71">
        <v>5820</v>
      </c>
      <c r="E54" s="67" t="s">
        <v>348</v>
      </c>
      <c r="F54" s="72"/>
      <c r="G54" s="72"/>
      <c r="H54" s="67"/>
      <c r="I54" s="73"/>
      <c r="J54" s="74" t="s">
        <v>379</v>
      </c>
      <c r="K54" s="74" t="s">
        <v>380</v>
      </c>
      <c r="L54" s="69">
        <v>-86880</v>
      </c>
      <c r="M54" s="69">
        <v>-8688</v>
      </c>
      <c r="N54" s="90">
        <v>-95568</v>
      </c>
      <c r="O54" s="89" t="s">
        <v>378</v>
      </c>
      <c r="P54" s="67" t="s">
        <v>419</v>
      </c>
    </row>
    <row r="55" spans="2:16" x14ac:dyDescent="0.25">
      <c r="B55" s="70">
        <v>1006</v>
      </c>
      <c r="C55" s="67" t="s">
        <v>355</v>
      </c>
      <c r="D55" s="71">
        <v>5820</v>
      </c>
      <c r="E55" s="67" t="s">
        <v>348</v>
      </c>
      <c r="F55" s="72"/>
      <c r="G55" s="72"/>
      <c r="H55" s="67"/>
      <c r="I55" s="73"/>
      <c r="J55" s="74" t="s">
        <v>381</v>
      </c>
      <c r="K55" s="74" t="s">
        <v>380</v>
      </c>
      <c r="L55" s="69">
        <v>-289600</v>
      </c>
      <c r="M55" s="69">
        <v>-28960</v>
      </c>
      <c r="N55" s="90">
        <v>-318560</v>
      </c>
      <c r="O55" s="89" t="s">
        <v>378</v>
      </c>
      <c r="P55" s="67" t="s">
        <v>419</v>
      </c>
    </row>
    <row r="56" spans="2:16" x14ac:dyDescent="0.25">
      <c r="B56" s="64">
        <v>1008</v>
      </c>
      <c r="C56" s="65" t="s">
        <v>356</v>
      </c>
      <c r="D56" s="66">
        <v>5820</v>
      </c>
      <c r="E56" s="65" t="s">
        <v>348</v>
      </c>
      <c r="F56" s="77"/>
      <c r="G56" s="77"/>
      <c r="H56" s="65"/>
      <c r="I56" s="65"/>
      <c r="J56" s="68" t="s">
        <v>379</v>
      </c>
      <c r="K56" s="68" t="s">
        <v>380</v>
      </c>
      <c r="L56" s="76">
        <v>-154903</v>
      </c>
      <c r="M56" s="76">
        <v>-15490</v>
      </c>
      <c r="N56" s="88">
        <v>-170393</v>
      </c>
      <c r="O56" s="89" t="s">
        <v>378</v>
      </c>
      <c r="P56" s="67" t="s">
        <v>419</v>
      </c>
    </row>
    <row r="57" spans="2:16" x14ac:dyDescent="0.25">
      <c r="B57" s="64">
        <v>1008</v>
      </c>
      <c r="C57" s="65" t="s">
        <v>356</v>
      </c>
      <c r="D57" s="66">
        <v>5820</v>
      </c>
      <c r="E57" s="65" t="s">
        <v>348</v>
      </c>
      <c r="F57" s="67"/>
      <c r="G57" s="67"/>
      <c r="H57" s="67"/>
      <c r="I57" s="67"/>
      <c r="J57" s="68" t="s">
        <v>381</v>
      </c>
      <c r="K57" s="68" t="s">
        <v>380</v>
      </c>
      <c r="L57" s="69">
        <v>-516344</v>
      </c>
      <c r="M57" s="69">
        <v>-51634</v>
      </c>
      <c r="N57" s="90">
        <v>-567978</v>
      </c>
      <c r="O57" s="89" t="s">
        <v>378</v>
      </c>
      <c r="P57" s="67" t="s">
        <v>419</v>
      </c>
    </row>
    <row r="58" spans="2:16" x14ac:dyDescent="0.25">
      <c r="B58" s="70">
        <v>1008</v>
      </c>
      <c r="C58" s="67" t="s">
        <v>356</v>
      </c>
      <c r="D58" s="71">
        <v>5820</v>
      </c>
      <c r="E58" s="67" t="s">
        <v>348</v>
      </c>
      <c r="F58" s="72"/>
      <c r="G58" s="72"/>
      <c r="H58" s="67"/>
      <c r="I58" s="73"/>
      <c r="J58" s="74" t="s">
        <v>349</v>
      </c>
      <c r="K58" s="74" t="s">
        <v>380</v>
      </c>
      <c r="L58" s="69">
        <v>-619612</v>
      </c>
      <c r="M58" s="69">
        <v>-61961</v>
      </c>
      <c r="N58" s="90">
        <v>-681573</v>
      </c>
      <c r="O58" s="89" t="s">
        <v>378</v>
      </c>
      <c r="P58" s="67" t="s">
        <v>418</v>
      </c>
    </row>
    <row r="59" spans="2:16" x14ac:dyDescent="0.25">
      <c r="B59" s="70">
        <v>1008</v>
      </c>
      <c r="C59" s="67" t="s">
        <v>356</v>
      </c>
      <c r="D59" s="71">
        <v>5820</v>
      </c>
      <c r="E59" s="67" t="s">
        <v>348</v>
      </c>
      <c r="F59" s="72"/>
      <c r="G59" s="72"/>
      <c r="H59" s="67"/>
      <c r="I59" s="73"/>
      <c r="J59" s="74" t="s">
        <v>376</v>
      </c>
      <c r="K59" s="74" t="s">
        <v>385</v>
      </c>
      <c r="L59" s="69">
        <v>-298994</v>
      </c>
      <c r="M59" s="69">
        <v>-29899</v>
      </c>
      <c r="N59" s="90">
        <v>-328893</v>
      </c>
      <c r="O59" s="89" t="s">
        <v>378</v>
      </c>
      <c r="P59" s="67" t="s">
        <v>418</v>
      </c>
    </row>
    <row r="60" spans="2:16" x14ac:dyDescent="0.25">
      <c r="B60" s="86">
        <v>1009</v>
      </c>
      <c r="C60" s="65" t="s">
        <v>357</v>
      </c>
      <c r="D60" s="87">
        <v>5820</v>
      </c>
      <c r="E60" s="65" t="s">
        <v>348</v>
      </c>
      <c r="F60" s="67"/>
      <c r="G60" s="67"/>
      <c r="H60" s="67"/>
      <c r="I60" s="67"/>
      <c r="J60" s="68" t="s">
        <v>379</v>
      </c>
      <c r="K60" s="68" t="s">
        <v>380</v>
      </c>
      <c r="L60" s="76">
        <v>-110752</v>
      </c>
      <c r="M60" s="76">
        <v>-11075</v>
      </c>
      <c r="N60" s="88">
        <v>-121827</v>
      </c>
      <c r="O60" s="89" t="s">
        <v>378</v>
      </c>
      <c r="P60" s="67" t="s">
        <v>419</v>
      </c>
    </row>
    <row r="61" spans="2:16" x14ac:dyDescent="0.25">
      <c r="B61" s="64">
        <v>1009</v>
      </c>
      <c r="C61" s="65" t="s">
        <v>357</v>
      </c>
      <c r="D61" s="66">
        <v>5820</v>
      </c>
      <c r="E61" s="65" t="s">
        <v>348</v>
      </c>
      <c r="F61" s="77"/>
      <c r="G61" s="77"/>
      <c r="H61" s="65"/>
      <c r="I61" s="65"/>
      <c r="J61" s="68" t="s">
        <v>349</v>
      </c>
      <c r="K61" s="68" t="s">
        <v>380</v>
      </c>
      <c r="L61" s="76">
        <v>-443008</v>
      </c>
      <c r="M61" s="76">
        <v>-44301</v>
      </c>
      <c r="N61" s="88">
        <v>-487309</v>
      </c>
      <c r="O61" s="89" t="s">
        <v>378</v>
      </c>
      <c r="P61" s="67" t="s">
        <v>418</v>
      </c>
    </row>
    <row r="62" spans="2:16" x14ac:dyDescent="0.25">
      <c r="B62" s="64">
        <v>1009</v>
      </c>
      <c r="C62" s="65" t="s">
        <v>357</v>
      </c>
      <c r="D62" s="66">
        <v>5820</v>
      </c>
      <c r="E62" s="65" t="s">
        <v>348</v>
      </c>
      <c r="F62" s="77"/>
      <c r="G62" s="77"/>
      <c r="H62" s="65"/>
      <c r="I62" s="65"/>
      <c r="J62" s="68" t="s">
        <v>381</v>
      </c>
      <c r="K62" s="68" t="s">
        <v>380</v>
      </c>
      <c r="L62" s="76">
        <v>-369173</v>
      </c>
      <c r="M62" s="76">
        <v>-36917</v>
      </c>
      <c r="N62" s="88">
        <v>-406090</v>
      </c>
      <c r="O62" s="89" t="s">
        <v>378</v>
      </c>
      <c r="P62" s="67" t="s">
        <v>419</v>
      </c>
    </row>
    <row r="63" spans="2:16" x14ac:dyDescent="0.25">
      <c r="B63" s="64">
        <v>1009</v>
      </c>
      <c r="C63" s="65" t="s">
        <v>357</v>
      </c>
      <c r="D63" s="66">
        <v>5820</v>
      </c>
      <c r="E63" s="65" t="s">
        <v>348</v>
      </c>
      <c r="F63" s="67"/>
      <c r="G63" s="67"/>
      <c r="H63" s="67"/>
      <c r="I63" s="67"/>
      <c r="J63" s="68" t="s">
        <v>376</v>
      </c>
      <c r="K63" s="68" t="s">
        <v>386</v>
      </c>
      <c r="L63" s="69">
        <v>-289851</v>
      </c>
      <c r="M63" s="69">
        <v>-28985</v>
      </c>
      <c r="N63" s="90">
        <v>-318836</v>
      </c>
      <c r="O63" s="89" t="s">
        <v>378</v>
      </c>
      <c r="P63" s="67" t="s">
        <v>418</v>
      </c>
    </row>
    <row r="64" spans="2:16" x14ac:dyDescent="0.25">
      <c r="B64" s="86">
        <v>1011</v>
      </c>
      <c r="C64" s="65" t="s">
        <v>358</v>
      </c>
      <c r="D64" s="87">
        <v>5820</v>
      </c>
      <c r="E64" s="65" t="s">
        <v>348</v>
      </c>
      <c r="F64" s="67"/>
      <c r="G64" s="67"/>
      <c r="H64" s="67"/>
      <c r="I64" s="67"/>
      <c r="J64" s="68" t="s">
        <v>349</v>
      </c>
      <c r="K64" s="68" t="s">
        <v>380</v>
      </c>
      <c r="L64" s="76">
        <v>-424796</v>
      </c>
      <c r="M64" s="76">
        <v>-42480</v>
      </c>
      <c r="N64" s="88">
        <v>-467276</v>
      </c>
      <c r="O64" s="89" t="s">
        <v>378</v>
      </c>
      <c r="P64" s="67" t="s">
        <v>418</v>
      </c>
    </row>
    <row r="65" spans="2:16" x14ac:dyDescent="0.25">
      <c r="B65" s="64">
        <v>1011</v>
      </c>
      <c r="C65" s="65" t="s">
        <v>358</v>
      </c>
      <c r="D65" s="66">
        <v>5820</v>
      </c>
      <c r="E65" s="65" t="s">
        <v>348</v>
      </c>
      <c r="F65" s="67"/>
      <c r="G65" s="67"/>
      <c r="H65" s="67"/>
      <c r="I65" s="67"/>
      <c r="J65" s="68" t="s">
        <v>376</v>
      </c>
      <c r="K65" s="68" t="s">
        <v>387</v>
      </c>
      <c r="L65" s="69">
        <v>-169033</v>
      </c>
      <c r="M65" s="69">
        <v>-16903</v>
      </c>
      <c r="N65" s="90">
        <v>-185936</v>
      </c>
      <c r="O65" s="89" t="s">
        <v>378</v>
      </c>
      <c r="P65" s="67" t="s">
        <v>418</v>
      </c>
    </row>
    <row r="66" spans="2:16" x14ac:dyDescent="0.25">
      <c r="B66" s="70">
        <v>1011</v>
      </c>
      <c r="C66" s="67" t="s">
        <v>358</v>
      </c>
      <c r="D66" s="71">
        <v>5820</v>
      </c>
      <c r="E66" s="67" t="s">
        <v>348</v>
      </c>
      <c r="F66" s="72"/>
      <c r="G66" s="72"/>
      <c r="H66" s="67"/>
      <c r="I66" s="73"/>
      <c r="J66" s="74" t="s">
        <v>379</v>
      </c>
      <c r="K66" s="74" t="s">
        <v>380</v>
      </c>
      <c r="L66" s="69">
        <v>-106199</v>
      </c>
      <c r="M66" s="69">
        <v>-10620</v>
      </c>
      <c r="N66" s="90">
        <v>-116819</v>
      </c>
      <c r="O66" s="89" t="s">
        <v>378</v>
      </c>
      <c r="P66" s="67" t="s">
        <v>419</v>
      </c>
    </row>
    <row r="67" spans="2:16" x14ac:dyDescent="0.25">
      <c r="B67" s="70">
        <v>1011</v>
      </c>
      <c r="C67" s="67" t="s">
        <v>358</v>
      </c>
      <c r="D67" s="71">
        <v>5820</v>
      </c>
      <c r="E67" s="67" t="s">
        <v>348</v>
      </c>
      <c r="F67" s="72"/>
      <c r="G67" s="72"/>
      <c r="H67" s="67"/>
      <c r="I67" s="73"/>
      <c r="J67" s="74" t="s">
        <v>381</v>
      </c>
      <c r="K67" s="74" t="s">
        <v>380</v>
      </c>
      <c r="L67" s="69">
        <v>-353996</v>
      </c>
      <c r="M67" s="69">
        <v>-35400</v>
      </c>
      <c r="N67" s="90">
        <v>-389396</v>
      </c>
      <c r="O67" s="89" t="s">
        <v>378</v>
      </c>
      <c r="P67" s="67" t="s">
        <v>419</v>
      </c>
    </row>
    <row r="68" spans="2:16" x14ac:dyDescent="0.25">
      <c r="B68" s="86">
        <v>1012</v>
      </c>
      <c r="C68" s="65" t="s">
        <v>359</v>
      </c>
      <c r="D68" s="87">
        <v>5820</v>
      </c>
      <c r="E68" s="65" t="s">
        <v>348</v>
      </c>
      <c r="F68" s="77"/>
      <c r="G68" s="77"/>
      <c r="H68" s="65"/>
      <c r="I68" s="65"/>
      <c r="J68" s="68" t="s">
        <v>379</v>
      </c>
      <c r="K68" s="68" t="s">
        <v>380</v>
      </c>
      <c r="L68" s="76">
        <v>-273919</v>
      </c>
      <c r="M68" s="76">
        <v>-27392</v>
      </c>
      <c r="N68" s="88">
        <v>-301311</v>
      </c>
      <c r="O68" s="89" t="s">
        <v>378</v>
      </c>
      <c r="P68" s="67" t="s">
        <v>419</v>
      </c>
    </row>
    <row r="69" spans="2:16" x14ac:dyDescent="0.25">
      <c r="B69" s="64">
        <v>1012</v>
      </c>
      <c r="C69" s="65" t="s">
        <v>359</v>
      </c>
      <c r="D69" s="66">
        <v>5820</v>
      </c>
      <c r="E69" s="65" t="s">
        <v>348</v>
      </c>
      <c r="F69" s="77"/>
      <c r="G69" s="77"/>
      <c r="H69" s="65"/>
      <c r="I69" s="65"/>
      <c r="J69" s="68" t="s">
        <v>381</v>
      </c>
      <c r="K69" s="68" t="s">
        <v>380</v>
      </c>
      <c r="L69" s="76">
        <v>-913063</v>
      </c>
      <c r="M69" s="76">
        <v>-91306</v>
      </c>
      <c r="N69" s="88">
        <v>-1004369</v>
      </c>
      <c r="O69" s="89" t="s">
        <v>378</v>
      </c>
      <c r="P69" s="67" t="s">
        <v>419</v>
      </c>
    </row>
    <row r="70" spans="2:16" x14ac:dyDescent="0.25">
      <c r="B70" s="64">
        <v>1012</v>
      </c>
      <c r="C70" s="65" t="s">
        <v>359</v>
      </c>
      <c r="D70" s="66">
        <v>5820</v>
      </c>
      <c r="E70" s="65" t="s">
        <v>348</v>
      </c>
      <c r="F70" s="67"/>
      <c r="G70" s="67"/>
      <c r="H70" s="67"/>
      <c r="I70" s="67"/>
      <c r="J70" s="68" t="s">
        <v>376</v>
      </c>
      <c r="K70" s="68" t="s">
        <v>388</v>
      </c>
      <c r="L70" s="69">
        <v>-312477</v>
      </c>
      <c r="M70" s="69">
        <v>-31248</v>
      </c>
      <c r="N70" s="90">
        <v>-343725</v>
      </c>
      <c r="O70" s="89" t="s">
        <v>378</v>
      </c>
      <c r="P70" s="67" t="s">
        <v>418</v>
      </c>
    </row>
    <row r="71" spans="2:16" x14ac:dyDescent="0.25">
      <c r="B71" s="64">
        <v>1012</v>
      </c>
      <c r="C71" s="65" t="s">
        <v>359</v>
      </c>
      <c r="D71" s="66">
        <v>5820</v>
      </c>
      <c r="E71" s="65" t="s">
        <v>348</v>
      </c>
      <c r="F71" s="67"/>
      <c r="G71" s="67"/>
      <c r="H71" s="67"/>
      <c r="I71" s="67"/>
      <c r="J71" s="68" t="s">
        <v>349</v>
      </c>
      <c r="K71" s="68" t="s">
        <v>380</v>
      </c>
      <c r="L71" s="69">
        <v>-1095676</v>
      </c>
      <c r="M71" s="69">
        <v>-109568</v>
      </c>
      <c r="N71" s="90">
        <v>-1205244</v>
      </c>
      <c r="O71" s="89" t="s">
        <v>378</v>
      </c>
      <c r="P71" s="67" t="s">
        <v>418</v>
      </c>
    </row>
    <row r="72" spans="2:16" x14ac:dyDescent="0.25">
      <c r="B72" s="64">
        <v>1013</v>
      </c>
      <c r="C72" s="65" t="s">
        <v>360</v>
      </c>
      <c r="D72" s="66">
        <v>5820</v>
      </c>
      <c r="E72" s="65" t="s">
        <v>348</v>
      </c>
      <c r="F72" s="67"/>
      <c r="G72" s="67"/>
      <c r="H72" s="67"/>
      <c r="I72" s="67"/>
      <c r="J72" s="68" t="s">
        <v>379</v>
      </c>
      <c r="K72" s="68" t="s">
        <v>380</v>
      </c>
      <c r="L72" s="69">
        <v>-33941</v>
      </c>
      <c r="M72" s="69">
        <v>-3394</v>
      </c>
      <c r="N72" s="90">
        <v>-37335</v>
      </c>
      <c r="O72" s="89" t="s">
        <v>378</v>
      </c>
      <c r="P72" s="67" t="s">
        <v>419</v>
      </c>
    </row>
    <row r="73" spans="2:16" x14ac:dyDescent="0.25">
      <c r="B73" s="64">
        <v>1013</v>
      </c>
      <c r="C73" s="65" t="s">
        <v>360</v>
      </c>
      <c r="D73" s="66">
        <v>5820</v>
      </c>
      <c r="E73" s="65" t="s">
        <v>348</v>
      </c>
      <c r="F73" s="67"/>
      <c r="G73" s="67"/>
      <c r="H73" s="67"/>
      <c r="I73" s="67"/>
      <c r="J73" s="68" t="s">
        <v>376</v>
      </c>
      <c r="K73" s="68" t="s">
        <v>389</v>
      </c>
      <c r="L73" s="69">
        <v>-294423</v>
      </c>
      <c r="M73" s="69">
        <v>-29442</v>
      </c>
      <c r="N73" s="90">
        <v>-323865</v>
      </c>
      <c r="O73" s="89" t="s">
        <v>378</v>
      </c>
      <c r="P73" s="67" t="s">
        <v>418</v>
      </c>
    </row>
    <row r="74" spans="2:16" x14ac:dyDescent="0.25">
      <c r="B74" s="70">
        <v>1013</v>
      </c>
      <c r="C74" s="67" t="s">
        <v>360</v>
      </c>
      <c r="D74" s="71">
        <v>5820</v>
      </c>
      <c r="E74" s="67" t="s">
        <v>348</v>
      </c>
      <c r="F74" s="72"/>
      <c r="G74" s="72"/>
      <c r="H74" s="67"/>
      <c r="I74" s="73"/>
      <c r="J74" s="74" t="s">
        <v>349</v>
      </c>
      <c r="K74" s="74" t="s">
        <v>380</v>
      </c>
      <c r="L74" s="69">
        <v>-135763</v>
      </c>
      <c r="M74" s="69">
        <v>-13576</v>
      </c>
      <c r="N74" s="90">
        <v>-149339</v>
      </c>
      <c r="O74" s="89" t="s">
        <v>378</v>
      </c>
      <c r="P74" s="67" t="s">
        <v>418</v>
      </c>
    </row>
    <row r="75" spans="2:16" x14ac:dyDescent="0.25">
      <c r="B75" s="70">
        <v>1013</v>
      </c>
      <c r="C75" s="67" t="s">
        <v>360</v>
      </c>
      <c r="D75" s="71">
        <v>5820</v>
      </c>
      <c r="E75" s="67" t="s">
        <v>348</v>
      </c>
      <c r="F75" s="72"/>
      <c r="G75" s="72"/>
      <c r="H75" s="67"/>
      <c r="I75" s="73"/>
      <c r="J75" s="74" t="s">
        <v>381</v>
      </c>
      <c r="K75" s="74" t="s">
        <v>380</v>
      </c>
      <c r="L75" s="69">
        <v>-113136</v>
      </c>
      <c r="M75" s="69">
        <v>-11314</v>
      </c>
      <c r="N75" s="90">
        <v>-124450</v>
      </c>
      <c r="O75" s="89" t="s">
        <v>378</v>
      </c>
      <c r="P75" s="67" t="s">
        <v>419</v>
      </c>
    </row>
    <row r="76" spans="2:16" x14ac:dyDescent="0.25">
      <c r="B76" s="86">
        <v>1014</v>
      </c>
      <c r="C76" s="65" t="s">
        <v>361</v>
      </c>
      <c r="D76" s="87">
        <v>5820</v>
      </c>
      <c r="E76" s="65" t="s">
        <v>348</v>
      </c>
      <c r="F76" s="77"/>
      <c r="G76" s="77"/>
      <c r="H76" s="65"/>
      <c r="I76" s="65"/>
      <c r="J76" s="68" t="s">
        <v>349</v>
      </c>
      <c r="K76" s="68" t="s">
        <v>380</v>
      </c>
      <c r="L76" s="76">
        <v>-35720</v>
      </c>
      <c r="M76" s="76">
        <v>-3572</v>
      </c>
      <c r="N76" s="88">
        <v>-39292</v>
      </c>
      <c r="O76" s="89" t="s">
        <v>378</v>
      </c>
      <c r="P76" s="67" t="s">
        <v>418</v>
      </c>
    </row>
    <row r="77" spans="2:16" x14ac:dyDescent="0.25">
      <c r="B77" s="86">
        <v>1014</v>
      </c>
      <c r="C77" s="65" t="s">
        <v>361</v>
      </c>
      <c r="D77" s="87">
        <v>5820</v>
      </c>
      <c r="E77" s="65" t="s">
        <v>348</v>
      </c>
      <c r="F77" s="77"/>
      <c r="G77" s="77"/>
      <c r="H77" s="65"/>
      <c r="I77" s="65"/>
      <c r="J77" s="68" t="s">
        <v>379</v>
      </c>
      <c r="K77" s="68" t="s">
        <v>380</v>
      </c>
      <c r="L77" s="76">
        <v>-8930</v>
      </c>
      <c r="M77" s="76">
        <v>-893</v>
      </c>
      <c r="N77" s="88">
        <v>-9823</v>
      </c>
      <c r="O77" s="89" t="s">
        <v>378</v>
      </c>
      <c r="P77" s="67" t="s">
        <v>419</v>
      </c>
    </row>
    <row r="78" spans="2:16" x14ac:dyDescent="0.25">
      <c r="B78" s="64">
        <v>1014</v>
      </c>
      <c r="C78" s="65" t="s">
        <v>361</v>
      </c>
      <c r="D78" s="66">
        <v>5820</v>
      </c>
      <c r="E78" s="65" t="s">
        <v>348</v>
      </c>
      <c r="F78" s="67"/>
      <c r="G78" s="67"/>
      <c r="H78" s="67"/>
      <c r="I78" s="67"/>
      <c r="J78" s="68" t="s">
        <v>381</v>
      </c>
      <c r="K78" s="68" t="s">
        <v>380</v>
      </c>
      <c r="L78" s="69">
        <v>-29767</v>
      </c>
      <c r="M78" s="69">
        <v>-2977</v>
      </c>
      <c r="N78" s="90">
        <v>-32744</v>
      </c>
      <c r="O78" s="89" t="s">
        <v>378</v>
      </c>
      <c r="P78" s="67" t="s">
        <v>419</v>
      </c>
    </row>
    <row r="79" spans="2:16" x14ac:dyDescent="0.25">
      <c r="B79" s="64">
        <v>1014</v>
      </c>
      <c r="C79" s="65" t="s">
        <v>361</v>
      </c>
      <c r="D79" s="66">
        <v>5820</v>
      </c>
      <c r="E79" s="65" t="s">
        <v>348</v>
      </c>
      <c r="F79" s="67"/>
      <c r="G79" s="67"/>
      <c r="H79" s="67"/>
      <c r="I79" s="67"/>
      <c r="J79" s="68" t="s">
        <v>376</v>
      </c>
      <c r="K79" s="68" t="s">
        <v>390</v>
      </c>
      <c r="L79" s="69">
        <v>-36166</v>
      </c>
      <c r="M79" s="69">
        <v>-3617</v>
      </c>
      <c r="N79" s="90">
        <v>-39783</v>
      </c>
      <c r="O79" s="89" t="s">
        <v>378</v>
      </c>
      <c r="P79" s="67" t="s">
        <v>418</v>
      </c>
    </row>
    <row r="80" spans="2:16" x14ac:dyDescent="0.25">
      <c r="B80" s="64">
        <v>1016</v>
      </c>
      <c r="C80" s="65" t="s">
        <v>362</v>
      </c>
      <c r="D80" s="66">
        <v>5820</v>
      </c>
      <c r="E80" s="65" t="s">
        <v>348</v>
      </c>
      <c r="F80" s="67"/>
      <c r="G80" s="67"/>
      <c r="H80" s="67"/>
      <c r="I80" s="67"/>
      <c r="J80" s="68" t="s">
        <v>381</v>
      </c>
      <c r="K80" s="68" t="s">
        <v>380</v>
      </c>
      <c r="L80" s="69">
        <v>-827365</v>
      </c>
      <c r="M80" s="69">
        <v>-82737</v>
      </c>
      <c r="N80" s="90">
        <v>-910102</v>
      </c>
      <c r="O80" s="89" t="s">
        <v>378</v>
      </c>
      <c r="P80" s="67" t="s">
        <v>419</v>
      </c>
    </row>
    <row r="81" spans="2:16" x14ac:dyDescent="0.25">
      <c r="B81" s="64">
        <v>1016</v>
      </c>
      <c r="C81" s="65" t="s">
        <v>362</v>
      </c>
      <c r="D81" s="66">
        <v>5820</v>
      </c>
      <c r="E81" s="65" t="s">
        <v>348</v>
      </c>
      <c r="F81" s="67"/>
      <c r="G81" s="67"/>
      <c r="H81" s="67"/>
      <c r="I81" s="67"/>
      <c r="J81" s="68" t="s">
        <v>349</v>
      </c>
      <c r="K81" s="68" t="s">
        <v>380</v>
      </c>
      <c r="L81" s="69">
        <v>-992838</v>
      </c>
      <c r="M81" s="69">
        <v>-99284</v>
      </c>
      <c r="N81" s="90">
        <v>-1092122</v>
      </c>
      <c r="O81" s="89" t="s">
        <v>378</v>
      </c>
      <c r="P81" s="67" t="s">
        <v>418</v>
      </c>
    </row>
    <row r="82" spans="2:16" x14ac:dyDescent="0.25">
      <c r="B82" s="64">
        <v>1016</v>
      </c>
      <c r="C82" s="65" t="s">
        <v>362</v>
      </c>
      <c r="D82" s="66">
        <v>5820</v>
      </c>
      <c r="E82" s="65" t="s">
        <v>348</v>
      </c>
      <c r="F82" s="67"/>
      <c r="G82" s="67"/>
      <c r="H82" s="67"/>
      <c r="I82" s="67"/>
      <c r="J82" s="68" t="s">
        <v>379</v>
      </c>
      <c r="K82" s="68" t="s">
        <v>380</v>
      </c>
      <c r="L82" s="69">
        <v>-248209</v>
      </c>
      <c r="M82" s="69">
        <v>-24821</v>
      </c>
      <c r="N82" s="90">
        <v>-273030</v>
      </c>
      <c r="O82" s="89" t="s">
        <v>378</v>
      </c>
      <c r="P82" s="67" t="s">
        <v>419</v>
      </c>
    </row>
    <row r="83" spans="2:16" x14ac:dyDescent="0.25">
      <c r="B83" s="70">
        <v>1016</v>
      </c>
      <c r="C83" s="67" t="s">
        <v>362</v>
      </c>
      <c r="D83" s="71">
        <v>5820</v>
      </c>
      <c r="E83" s="67" t="s">
        <v>348</v>
      </c>
      <c r="F83" s="72"/>
      <c r="G83" s="72"/>
      <c r="H83" s="67"/>
      <c r="I83" s="73"/>
      <c r="J83" s="74" t="s">
        <v>376</v>
      </c>
      <c r="K83" s="74" t="s">
        <v>391</v>
      </c>
      <c r="L83" s="69">
        <v>-513570</v>
      </c>
      <c r="M83" s="69">
        <v>-51357</v>
      </c>
      <c r="N83" s="90">
        <v>-564927</v>
      </c>
      <c r="O83" s="89" t="s">
        <v>378</v>
      </c>
      <c r="P83" s="67" t="s">
        <v>418</v>
      </c>
    </row>
    <row r="84" spans="2:16" x14ac:dyDescent="0.25">
      <c r="B84" s="91" t="s">
        <v>392</v>
      </c>
      <c r="C84" s="92"/>
      <c r="D84" s="93"/>
      <c r="E84" s="92"/>
      <c r="F84" s="94"/>
      <c r="G84" s="94"/>
      <c r="H84" s="92"/>
      <c r="I84" s="95"/>
      <c r="J84" s="96"/>
      <c r="K84" s="96"/>
      <c r="L84" s="97">
        <v>-13022948</v>
      </c>
      <c r="M84" s="97">
        <v>-1302296</v>
      </c>
      <c r="N84" s="97">
        <v>-14325244</v>
      </c>
      <c r="O84" s="92"/>
      <c r="P84" s="98">
        <v>-14325244</v>
      </c>
    </row>
    <row r="86" spans="2:16" ht="75" x14ac:dyDescent="0.25">
      <c r="B86" s="78" t="s">
        <v>363</v>
      </c>
      <c r="C86" s="79" t="s">
        <v>364</v>
      </c>
      <c r="D86" s="80" t="s">
        <v>365</v>
      </c>
      <c r="E86" s="81" t="s">
        <v>366</v>
      </c>
      <c r="F86" s="82" t="s">
        <v>367</v>
      </c>
      <c r="G86" s="82" t="s">
        <v>368</v>
      </c>
      <c r="H86" s="79" t="s">
        <v>369</v>
      </c>
      <c r="I86" s="83" t="s">
        <v>340</v>
      </c>
      <c r="J86" s="79" t="s">
        <v>370</v>
      </c>
      <c r="K86" s="79" t="s">
        <v>371</v>
      </c>
      <c r="L86" s="84" t="s">
        <v>372</v>
      </c>
      <c r="M86" s="84" t="s">
        <v>373</v>
      </c>
      <c r="N86" s="84" t="s">
        <v>374</v>
      </c>
      <c r="O86" s="85" t="s">
        <v>346</v>
      </c>
      <c r="P86" s="79" t="s">
        <v>375</v>
      </c>
    </row>
    <row r="87" spans="2:16" x14ac:dyDescent="0.25">
      <c r="B87" s="100">
        <v>1011</v>
      </c>
      <c r="C87" s="101" t="s">
        <v>358</v>
      </c>
      <c r="D87" s="102">
        <v>5820</v>
      </c>
      <c r="E87" s="101" t="s">
        <v>348</v>
      </c>
      <c r="F87" s="103"/>
      <c r="G87" s="103"/>
      <c r="H87" s="101"/>
      <c r="I87" s="104"/>
      <c r="J87" s="105"/>
      <c r="K87" s="105" t="s">
        <v>394</v>
      </c>
      <c r="L87" s="106">
        <v>15164</v>
      </c>
      <c r="M87" s="106">
        <v>0</v>
      </c>
      <c r="N87" s="106">
        <v>15164</v>
      </c>
      <c r="O87" s="107"/>
      <c r="P87" s="67"/>
    </row>
  </sheetData>
  <conditionalFormatting sqref="I36:I37">
    <cfRule type="duplicateValues" dxfId="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8"/>
  <sheetViews>
    <sheetView workbookViewId="0">
      <pane ySplit="1" topLeftCell="A150" activePane="bottomLeft" state="frozen"/>
      <selection pane="bottomLeft" activeCell="B152" sqref="A152:XFD152"/>
    </sheetView>
  </sheetViews>
  <sheetFormatPr defaultRowHeight="18.75" customHeight="1" x14ac:dyDescent="0.2"/>
  <cols>
    <col min="1" max="1" width="7.42578125" style="38" customWidth="1"/>
    <col min="2" max="2" width="12.85546875" style="38" customWidth="1"/>
    <col min="3" max="3" width="12.85546875" style="47" customWidth="1"/>
    <col min="4" max="4" width="39.42578125" style="38" customWidth="1"/>
    <col min="5" max="6" width="18.5703125" style="38" customWidth="1"/>
    <col min="7" max="7" width="18.5703125" style="48" customWidth="1"/>
    <col min="8" max="8" width="15.28515625" style="48" customWidth="1"/>
    <col min="9" max="9" width="9.140625" style="38"/>
    <col min="10" max="10" width="13.140625" style="38" bestFit="1" customWidth="1"/>
    <col min="11" max="11" width="29.42578125" style="38" bestFit="1" customWidth="1"/>
    <col min="12" max="12" width="17.5703125" style="38" bestFit="1" customWidth="1"/>
    <col min="13" max="16384" width="9.140625" style="38"/>
  </cols>
  <sheetData>
    <row r="1" spans="1:12" ht="27.75" customHeight="1" x14ac:dyDescent="0.2">
      <c r="A1" s="35" t="s">
        <v>25</v>
      </c>
      <c r="B1" s="35" t="s">
        <v>12</v>
      </c>
      <c r="C1" s="36" t="s">
        <v>11</v>
      </c>
      <c r="D1" s="35" t="s">
        <v>26</v>
      </c>
      <c r="E1" s="35" t="s">
        <v>27</v>
      </c>
      <c r="F1" s="35" t="s">
        <v>0</v>
      </c>
      <c r="G1" s="35" t="s">
        <v>28</v>
      </c>
      <c r="H1" s="37" t="s">
        <v>29</v>
      </c>
    </row>
    <row r="2" spans="1:12" ht="38.25" x14ac:dyDescent="0.2">
      <c r="A2" s="39">
        <v>1</v>
      </c>
      <c r="B2" s="57" t="s">
        <v>152</v>
      </c>
      <c r="C2" s="51">
        <v>44928</v>
      </c>
      <c r="D2" s="40" t="s">
        <v>20</v>
      </c>
      <c r="E2" s="41">
        <v>1665870</v>
      </c>
      <c r="F2" s="41">
        <v>166587</v>
      </c>
      <c r="G2" s="41">
        <f>+E2+F2</f>
        <v>1832457</v>
      </c>
      <c r="H2" s="42" t="s">
        <v>40</v>
      </c>
    </row>
    <row r="3" spans="1:12" ht="25.5" x14ac:dyDescent="0.2">
      <c r="A3" s="39">
        <v>2</v>
      </c>
      <c r="B3" s="57" t="s">
        <v>153</v>
      </c>
      <c r="C3" s="51">
        <v>44928</v>
      </c>
      <c r="D3" s="40" t="s">
        <v>24</v>
      </c>
      <c r="E3" s="41">
        <v>22660777</v>
      </c>
      <c r="F3" s="41">
        <v>2266078</v>
      </c>
      <c r="G3" s="41">
        <f t="shared" ref="G3:G64" si="0">+E3+F3</f>
        <v>24926855</v>
      </c>
      <c r="H3" s="42" t="s">
        <v>40</v>
      </c>
    </row>
    <row r="4" spans="1:12" ht="38.25" x14ac:dyDescent="0.2">
      <c r="A4" s="39">
        <v>3</v>
      </c>
      <c r="B4" s="40" t="s">
        <v>154</v>
      </c>
      <c r="C4" s="51">
        <v>44928</v>
      </c>
      <c r="D4" s="40" t="s">
        <v>23</v>
      </c>
      <c r="E4" s="41">
        <v>5060305</v>
      </c>
      <c r="F4" s="41">
        <v>506031</v>
      </c>
      <c r="G4" s="41">
        <f t="shared" si="0"/>
        <v>5566336</v>
      </c>
      <c r="H4" s="42" t="s">
        <v>40</v>
      </c>
    </row>
    <row r="5" spans="1:12" ht="38.25" x14ac:dyDescent="0.2">
      <c r="A5" s="39">
        <v>4</v>
      </c>
      <c r="B5" s="40" t="s">
        <v>155</v>
      </c>
      <c r="C5" s="51">
        <v>44928</v>
      </c>
      <c r="D5" s="40" t="s">
        <v>21</v>
      </c>
      <c r="E5" s="41">
        <v>4236746</v>
      </c>
      <c r="F5" s="41">
        <v>423675</v>
      </c>
      <c r="G5" s="41">
        <f t="shared" si="0"/>
        <v>4660421</v>
      </c>
      <c r="H5" s="42" t="s">
        <v>40</v>
      </c>
    </row>
    <row r="6" spans="1:12" ht="38.25" x14ac:dyDescent="0.2">
      <c r="A6" s="39">
        <v>5</v>
      </c>
      <c r="B6" s="40" t="s">
        <v>156</v>
      </c>
      <c r="C6" s="51">
        <v>44928</v>
      </c>
      <c r="D6" s="40" t="s">
        <v>18</v>
      </c>
      <c r="E6" s="41">
        <v>1518091</v>
      </c>
      <c r="F6" s="41">
        <v>151809</v>
      </c>
      <c r="G6" s="41">
        <f t="shared" si="0"/>
        <v>1669900</v>
      </c>
      <c r="H6" s="42" t="s">
        <v>40</v>
      </c>
    </row>
    <row r="7" spans="1:12" ht="38.25" x14ac:dyDescent="0.2">
      <c r="A7" s="39">
        <v>6</v>
      </c>
      <c r="B7" s="40" t="s">
        <v>157</v>
      </c>
      <c r="C7" s="51">
        <v>44930</v>
      </c>
      <c r="D7" s="40" t="s">
        <v>17</v>
      </c>
      <c r="E7" s="41">
        <v>1042055</v>
      </c>
      <c r="F7" s="41">
        <v>104206</v>
      </c>
      <c r="G7" s="41">
        <f t="shared" si="0"/>
        <v>1146261</v>
      </c>
      <c r="H7" s="42" t="s">
        <v>40</v>
      </c>
    </row>
    <row r="8" spans="1:12" ht="38.25" x14ac:dyDescent="0.2">
      <c r="A8" s="39">
        <v>7</v>
      </c>
      <c r="B8" s="40" t="s">
        <v>158</v>
      </c>
      <c r="C8" s="51">
        <v>44930</v>
      </c>
      <c r="D8" s="40" t="s">
        <v>20</v>
      </c>
      <c r="E8" s="41">
        <v>3331740</v>
      </c>
      <c r="F8" s="41">
        <v>333174</v>
      </c>
      <c r="G8" s="41">
        <f t="shared" si="0"/>
        <v>3664914</v>
      </c>
      <c r="H8" s="42" t="s">
        <v>40</v>
      </c>
    </row>
    <row r="9" spans="1:12" ht="38.25" x14ac:dyDescent="0.2">
      <c r="A9" s="39">
        <v>8</v>
      </c>
      <c r="B9" s="40" t="s">
        <v>159</v>
      </c>
      <c r="C9" s="51">
        <v>44930</v>
      </c>
      <c r="D9" s="40" t="s">
        <v>19</v>
      </c>
      <c r="E9" s="41">
        <v>25601470</v>
      </c>
      <c r="F9" s="41">
        <v>2560147</v>
      </c>
      <c r="G9" s="41">
        <f t="shared" si="0"/>
        <v>28161617</v>
      </c>
      <c r="H9" s="42" t="s">
        <v>40</v>
      </c>
    </row>
    <row r="10" spans="1:12" ht="25.5" x14ac:dyDescent="0.2">
      <c r="A10" s="39">
        <v>9</v>
      </c>
      <c r="B10" s="40" t="s">
        <v>160</v>
      </c>
      <c r="C10" s="51">
        <v>44931</v>
      </c>
      <c r="D10" s="40" t="s">
        <v>15</v>
      </c>
      <c r="E10" s="41">
        <v>1110580</v>
      </c>
      <c r="F10" s="41">
        <v>111058</v>
      </c>
      <c r="G10" s="41">
        <f t="shared" si="0"/>
        <v>1221638</v>
      </c>
      <c r="H10" s="42" t="s">
        <v>40</v>
      </c>
    </row>
    <row r="11" spans="1:12" ht="25.5" x14ac:dyDescent="0.25">
      <c r="A11" s="39">
        <v>10</v>
      </c>
      <c r="B11" s="40" t="s">
        <v>161</v>
      </c>
      <c r="C11" s="51">
        <v>44931</v>
      </c>
      <c r="D11" s="40" t="s">
        <v>15</v>
      </c>
      <c r="E11" s="41">
        <v>2221160</v>
      </c>
      <c r="F11" s="41">
        <v>222116</v>
      </c>
      <c r="G11" s="41">
        <f t="shared" si="0"/>
        <v>2443276</v>
      </c>
      <c r="H11" s="42" t="s">
        <v>40</v>
      </c>
      <c r="J11"/>
      <c r="K11"/>
      <c r="L11"/>
    </row>
    <row r="12" spans="1:12" ht="25.5" x14ac:dyDescent="0.25">
      <c r="A12" s="39">
        <v>11</v>
      </c>
      <c r="B12" s="40" t="s">
        <v>162</v>
      </c>
      <c r="C12" s="51">
        <v>44931</v>
      </c>
      <c r="D12" s="40" t="s">
        <v>22</v>
      </c>
      <c r="E12" s="41">
        <v>5257343</v>
      </c>
      <c r="F12" s="41">
        <v>525734</v>
      </c>
      <c r="G12" s="41">
        <f t="shared" si="0"/>
        <v>5783077</v>
      </c>
      <c r="H12" s="42" t="s">
        <v>40</v>
      </c>
      <c r="J12"/>
      <c r="K12"/>
      <c r="L12"/>
    </row>
    <row r="13" spans="1:12" ht="38.25" x14ac:dyDescent="0.25">
      <c r="A13" s="39">
        <v>12</v>
      </c>
      <c r="B13" s="40" t="s">
        <v>163</v>
      </c>
      <c r="C13" s="51">
        <v>44932</v>
      </c>
      <c r="D13" s="40" t="s">
        <v>16</v>
      </c>
      <c r="E13" s="41">
        <v>5514370</v>
      </c>
      <c r="F13" s="41">
        <v>551437</v>
      </c>
      <c r="G13" s="41">
        <f t="shared" si="0"/>
        <v>6065807</v>
      </c>
      <c r="H13" s="42" t="s">
        <v>40</v>
      </c>
      <c r="J13"/>
      <c r="K13"/>
      <c r="L13"/>
    </row>
    <row r="14" spans="1:12" ht="25.5" x14ac:dyDescent="0.25">
      <c r="A14" s="39">
        <v>13</v>
      </c>
      <c r="B14" s="40" t="s">
        <v>164</v>
      </c>
      <c r="C14" s="51">
        <v>44935</v>
      </c>
      <c r="D14" s="40" t="s">
        <v>24</v>
      </c>
      <c r="E14" s="41">
        <v>4168222</v>
      </c>
      <c r="F14" s="41">
        <v>416822</v>
      </c>
      <c r="G14" s="41">
        <f t="shared" si="0"/>
        <v>4585044</v>
      </c>
      <c r="H14" s="42" t="s">
        <v>40</v>
      </c>
      <c r="J14"/>
      <c r="K14"/>
      <c r="L14"/>
    </row>
    <row r="15" spans="1:12" ht="38.25" x14ac:dyDescent="0.25">
      <c r="A15" s="39">
        <v>14</v>
      </c>
      <c r="B15" s="40" t="s">
        <v>165</v>
      </c>
      <c r="C15" s="51">
        <v>44935</v>
      </c>
      <c r="D15" s="40" t="s">
        <v>23</v>
      </c>
      <c r="E15" s="41">
        <v>25601470</v>
      </c>
      <c r="F15" s="41">
        <v>2560147</v>
      </c>
      <c r="G15" s="41">
        <f t="shared" si="0"/>
        <v>28161617</v>
      </c>
      <c r="H15" s="42" t="s">
        <v>40</v>
      </c>
      <c r="J15"/>
      <c r="K15"/>
      <c r="L15"/>
    </row>
    <row r="16" spans="1:12" ht="38.25" x14ac:dyDescent="0.25">
      <c r="A16" s="39">
        <v>15</v>
      </c>
      <c r="B16" s="40" t="s">
        <v>166</v>
      </c>
      <c r="C16" s="51">
        <v>44935</v>
      </c>
      <c r="D16" s="40" t="s">
        <v>20</v>
      </c>
      <c r="E16" s="41">
        <v>1110580</v>
      </c>
      <c r="F16" s="41">
        <v>111058</v>
      </c>
      <c r="G16" s="41">
        <f t="shared" si="0"/>
        <v>1221638</v>
      </c>
      <c r="H16" s="42" t="s">
        <v>40</v>
      </c>
      <c r="J16"/>
      <c r="K16"/>
      <c r="L16"/>
    </row>
    <row r="17" spans="1:12" ht="38.25" x14ac:dyDescent="0.25">
      <c r="A17" s="39">
        <v>16</v>
      </c>
      <c r="B17" s="40" t="s">
        <v>167</v>
      </c>
      <c r="C17" s="51">
        <v>44935</v>
      </c>
      <c r="D17" s="40" t="s">
        <v>21</v>
      </c>
      <c r="E17" s="41">
        <v>9764040</v>
      </c>
      <c r="F17" s="41">
        <v>976404</v>
      </c>
      <c r="G17" s="41">
        <f t="shared" si="0"/>
        <v>10740444</v>
      </c>
      <c r="H17" s="42" t="s">
        <v>40</v>
      </c>
      <c r="J17"/>
      <c r="K17"/>
      <c r="L17"/>
    </row>
    <row r="18" spans="1:12" ht="25.5" x14ac:dyDescent="0.25">
      <c r="A18" s="39">
        <v>17</v>
      </c>
      <c r="B18" s="40" t="s">
        <v>168</v>
      </c>
      <c r="C18" s="51">
        <v>44937</v>
      </c>
      <c r="D18" s="40" t="s">
        <v>22</v>
      </c>
      <c r="E18" s="41">
        <v>6865190</v>
      </c>
      <c r="F18" s="41">
        <v>686519</v>
      </c>
      <c r="G18" s="41">
        <f t="shared" si="0"/>
        <v>7551709</v>
      </c>
      <c r="H18" s="42" t="s">
        <v>40</v>
      </c>
      <c r="J18"/>
      <c r="K18"/>
      <c r="L18"/>
    </row>
    <row r="19" spans="1:12" ht="38.25" x14ac:dyDescent="0.25">
      <c r="A19" s="39">
        <v>18</v>
      </c>
      <c r="B19" s="40" t="s">
        <v>169</v>
      </c>
      <c r="C19" s="51">
        <v>44937</v>
      </c>
      <c r="D19" s="40" t="s">
        <v>17</v>
      </c>
      <c r="E19" s="41">
        <v>1726685</v>
      </c>
      <c r="F19" s="41">
        <v>172669</v>
      </c>
      <c r="G19" s="41">
        <f t="shared" si="0"/>
        <v>1899354</v>
      </c>
      <c r="H19" s="42" t="s">
        <v>40</v>
      </c>
      <c r="J19"/>
      <c r="K19"/>
      <c r="L19"/>
    </row>
    <row r="20" spans="1:12" ht="25.5" x14ac:dyDescent="0.2">
      <c r="A20" s="39">
        <v>19</v>
      </c>
      <c r="B20" s="40" t="s">
        <v>170</v>
      </c>
      <c r="C20" s="51">
        <v>44937</v>
      </c>
      <c r="D20" s="40" t="s">
        <v>24</v>
      </c>
      <c r="E20" s="41">
        <v>3331740</v>
      </c>
      <c r="F20" s="41">
        <v>333174</v>
      </c>
      <c r="G20" s="41">
        <f t="shared" si="0"/>
        <v>3664914</v>
      </c>
      <c r="H20" s="42" t="s">
        <v>40</v>
      </c>
    </row>
    <row r="21" spans="1:12" ht="38.25" x14ac:dyDescent="0.2">
      <c r="A21" s="39">
        <v>20</v>
      </c>
      <c r="B21" s="40" t="s">
        <v>171</v>
      </c>
      <c r="C21" s="51">
        <v>44937</v>
      </c>
      <c r="D21" s="40" t="s">
        <v>16</v>
      </c>
      <c r="E21" s="41">
        <v>25427750</v>
      </c>
      <c r="F21" s="41">
        <v>2542775</v>
      </c>
      <c r="G21" s="41">
        <f t="shared" si="0"/>
        <v>27970525</v>
      </c>
      <c r="H21" s="42" t="s">
        <v>40</v>
      </c>
    </row>
    <row r="22" spans="1:12" ht="25.5" x14ac:dyDescent="0.2">
      <c r="A22" s="39">
        <v>21</v>
      </c>
      <c r="B22" s="40" t="s">
        <v>172</v>
      </c>
      <c r="C22" s="51">
        <v>44939</v>
      </c>
      <c r="D22" s="40" t="s">
        <v>15</v>
      </c>
      <c r="E22" s="41">
        <v>1665870</v>
      </c>
      <c r="F22" s="41">
        <v>166587</v>
      </c>
      <c r="G22" s="41">
        <f t="shared" si="0"/>
        <v>1832457</v>
      </c>
      <c r="H22" s="42" t="s">
        <v>40</v>
      </c>
    </row>
    <row r="23" spans="1:12" ht="38.25" x14ac:dyDescent="0.2">
      <c r="A23" s="39">
        <v>22</v>
      </c>
      <c r="B23" s="40" t="s">
        <v>173</v>
      </c>
      <c r="C23" s="51">
        <v>44942</v>
      </c>
      <c r="D23" s="40" t="s">
        <v>20</v>
      </c>
      <c r="E23" s="41">
        <v>4483845</v>
      </c>
      <c r="F23" s="41">
        <v>448385</v>
      </c>
      <c r="G23" s="41">
        <f t="shared" si="0"/>
        <v>4932230</v>
      </c>
      <c r="H23" s="42" t="s">
        <v>40</v>
      </c>
    </row>
    <row r="24" spans="1:12" ht="38.25" x14ac:dyDescent="0.2">
      <c r="A24" s="39">
        <v>23</v>
      </c>
      <c r="B24" s="40" t="s">
        <v>174</v>
      </c>
      <c r="C24" s="51">
        <v>44942</v>
      </c>
      <c r="D24" s="40" t="s">
        <v>19</v>
      </c>
      <c r="E24" s="41">
        <v>5597470</v>
      </c>
      <c r="F24" s="41">
        <v>559747</v>
      </c>
      <c r="G24" s="41">
        <f t="shared" si="0"/>
        <v>6157217</v>
      </c>
      <c r="H24" s="42" t="s">
        <v>40</v>
      </c>
    </row>
    <row r="25" spans="1:12" ht="25.5" x14ac:dyDescent="0.2">
      <c r="A25" s="39">
        <v>24</v>
      </c>
      <c r="B25" s="40" t="s">
        <v>175</v>
      </c>
      <c r="C25" s="51">
        <v>44942</v>
      </c>
      <c r="D25" s="40" t="s">
        <v>24</v>
      </c>
      <c r="E25" s="41">
        <v>11268980</v>
      </c>
      <c r="F25" s="41">
        <v>1126898</v>
      </c>
      <c r="G25" s="41">
        <f t="shared" si="0"/>
        <v>12395878</v>
      </c>
      <c r="H25" s="42" t="s">
        <v>40</v>
      </c>
    </row>
    <row r="26" spans="1:12" ht="38.25" x14ac:dyDescent="0.2">
      <c r="A26" s="39">
        <v>25</v>
      </c>
      <c r="B26" s="40" t="s">
        <v>176</v>
      </c>
      <c r="C26" s="51">
        <v>44944</v>
      </c>
      <c r="D26" s="40" t="s">
        <v>21</v>
      </c>
      <c r="E26" s="41">
        <v>2144100</v>
      </c>
      <c r="F26" s="41">
        <v>214410</v>
      </c>
      <c r="G26" s="41">
        <f t="shared" si="0"/>
        <v>2358510</v>
      </c>
      <c r="H26" s="42" t="s">
        <v>40</v>
      </c>
    </row>
    <row r="27" spans="1:12" ht="25.5" x14ac:dyDescent="0.2">
      <c r="A27" s="39">
        <v>26</v>
      </c>
      <c r="B27" s="40" t="s">
        <v>177</v>
      </c>
      <c r="C27" s="51">
        <v>44944</v>
      </c>
      <c r="D27" s="40" t="s">
        <v>22</v>
      </c>
      <c r="E27" s="41">
        <v>4365260</v>
      </c>
      <c r="F27" s="41">
        <v>436526</v>
      </c>
      <c r="G27" s="41">
        <f t="shared" si="0"/>
        <v>4801786</v>
      </c>
      <c r="H27" s="42" t="s">
        <v>40</v>
      </c>
    </row>
    <row r="28" spans="1:12" ht="25.5" x14ac:dyDescent="0.2">
      <c r="A28" s="39">
        <v>27</v>
      </c>
      <c r="B28" s="40" t="s">
        <v>178</v>
      </c>
      <c r="C28" s="51">
        <v>44945</v>
      </c>
      <c r="D28" s="40" t="s">
        <v>15</v>
      </c>
      <c r="E28" s="41">
        <v>5398780</v>
      </c>
      <c r="F28" s="41">
        <v>539878</v>
      </c>
      <c r="G28" s="41">
        <f t="shared" si="0"/>
        <v>5938658</v>
      </c>
      <c r="H28" s="42" t="s">
        <v>40</v>
      </c>
    </row>
    <row r="29" spans="1:12" ht="38.25" x14ac:dyDescent="0.2">
      <c r="A29" s="39">
        <v>28</v>
      </c>
      <c r="B29" s="40" t="s">
        <v>179</v>
      </c>
      <c r="C29" s="51">
        <v>44960</v>
      </c>
      <c r="D29" s="40" t="s">
        <v>21</v>
      </c>
      <c r="E29" s="41">
        <v>6191290</v>
      </c>
      <c r="F29" s="41">
        <v>619129</v>
      </c>
      <c r="G29" s="41">
        <f t="shared" si="0"/>
        <v>6810419</v>
      </c>
      <c r="H29" s="42" t="s">
        <v>41</v>
      </c>
    </row>
    <row r="30" spans="1:12" ht="38.25" x14ac:dyDescent="0.2">
      <c r="A30" s="39">
        <v>29</v>
      </c>
      <c r="B30" s="40" t="s">
        <v>180</v>
      </c>
      <c r="C30" s="51">
        <v>44963</v>
      </c>
      <c r="D30" s="40" t="s">
        <v>19</v>
      </c>
      <c r="E30" s="41">
        <v>2262710</v>
      </c>
      <c r="F30" s="41">
        <v>226271</v>
      </c>
      <c r="G30" s="41">
        <f t="shared" si="0"/>
        <v>2488981</v>
      </c>
      <c r="H30" s="42" t="s">
        <v>41</v>
      </c>
    </row>
    <row r="31" spans="1:12" ht="38.25" x14ac:dyDescent="0.2">
      <c r="A31" s="39">
        <v>30</v>
      </c>
      <c r="B31" s="40" t="s">
        <v>181</v>
      </c>
      <c r="C31" s="51">
        <v>44963</v>
      </c>
      <c r="D31" s="40" t="s">
        <v>20</v>
      </c>
      <c r="E31" s="41">
        <v>2301215</v>
      </c>
      <c r="F31" s="41">
        <v>230122</v>
      </c>
      <c r="G31" s="41">
        <f t="shared" si="0"/>
        <v>2531337</v>
      </c>
      <c r="H31" s="42" t="s">
        <v>41</v>
      </c>
    </row>
    <row r="32" spans="1:12" ht="25.5" x14ac:dyDescent="0.2">
      <c r="A32" s="39">
        <v>31</v>
      </c>
      <c r="B32" s="40" t="s">
        <v>182</v>
      </c>
      <c r="C32" s="51">
        <v>44963</v>
      </c>
      <c r="D32" s="40" t="s">
        <v>24</v>
      </c>
      <c r="E32" s="41">
        <v>6983750</v>
      </c>
      <c r="F32" s="41">
        <v>698375</v>
      </c>
      <c r="G32" s="41">
        <f t="shared" si="0"/>
        <v>7682125</v>
      </c>
      <c r="H32" s="42" t="s">
        <v>41</v>
      </c>
    </row>
    <row r="33" spans="1:8" ht="25.5" x14ac:dyDescent="0.2">
      <c r="A33" s="39">
        <v>32</v>
      </c>
      <c r="B33" s="40" t="s">
        <v>183</v>
      </c>
      <c r="C33" s="51">
        <v>44964</v>
      </c>
      <c r="D33" s="40" t="s">
        <v>15</v>
      </c>
      <c r="E33" s="41">
        <v>2221160</v>
      </c>
      <c r="F33" s="41">
        <v>222116</v>
      </c>
      <c r="G33" s="41">
        <f t="shared" si="0"/>
        <v>2443276</v>
      </c>
      <c r="H33" s="42" t="s">
        <v>41</v>
      </c>
    </row>
    <row r="34" spans="1:8" ht="38.25" x14ac:dyDescent="0.2">
      <c r="A34" s="39">
        <v>33</v>
      </c>
      <c r="B34" s="40" t="s">
        <v>184</v>
      </c>
      <c r="C34" s="51">
        <v>44964</v>
      </c>
      <c r="D34" s="40" t="s">
        <v>18</v>
      </c>
      <c r="E34" s="41">
        <v>1190660</v>
      </c>
      <c r="F34" s="41">
        <v>119066</v>
      </c>
      <c r="G34" s="41">
        <f t="shared" si="0"/>
        <v>1309726</v>
      </c>
      <c r="H34" s="42" t="s">
        <v>41</v>
      </c>
    </row>
    <row r="35" spans="1:8" ht="38.25" x14ac:dyDescent="0.2">
      <c r="A35" s="39">
        <v>34</v>
      </c>
      <c r="B35" s="40" t="s">
        <v>185</v>
      </c>
      <c r="C35" s="51">
        <v>44965</v>
      </c>
      <c r="D35" s="40" t="s">
        <v>20</v>
      </c>
      <c r="E35" s="41">
        <v>2301215</v>
      </c>
      <c r="F35" s="41">
        <v>230122</v>
      </c>
      <c r="G35" s="41">
        <f t="shared" si="0"/>
        <v>2531337</v>
      </c>
      <c r="H35" s="42" t="s">
        <v>41</v>
      </c>
    </row>
    <row r="36" spans="1:8" ht="38.25" x14ac:dyDescent="0.2">
      <c r="A36" s="39">
        <v>35</v>
      </c>
      <c r="B36" s="40" t="s">
        <v>186</v>
      </c>
      <c r="C36" s="51">
        <v>44965</v>
      </c>
      <c r="D36" s="40" t="s">
        <v>23</v>
      </c>
      <c r="E36" s="41">
        <v>5716080</v>
      </c>
      <c r="F36" s="41">
        <v>571608</v>
      </c>
      <c r="G36" s="41">
        <f t="shared" si="0"/>
        <v>6287688</v>
      </c>
      <c r="H36" s="42" t="s">
        <v>41</v>
      </c>
    </row>
    <row r="37" spans="1:8" ht="38.25" x14ac:dyDescent="0.2">
      <c r="A37" s="39">
        <v>36</v>
      </c>
      <c r="B37" s="40" t="s">
        <v>187</v>
      </c>
      <c r="C37" s="51">
        <v>44966</v>
      </c>
      <c r="D37" s="40" t="s">
        <v>17</v>
      </c>
      <c r="E37" s="41">
        <v>2262710</v>
      </c>
      <c r="F37" s="41">
        <v>226271</v>
      </c>
      <c r="G37" s="41">
        <f t="shared" si="0"/>
        <v>2488981</v>
      </c>
      <c r="H37" s="42" t="s">
        <v>41</v>
      </c>
    </row>
    <row r="38" spans="1:8" ht="38.25" x14ac:dyDescent="0.2">
      <c r="A38" s="39">
        <v>37</v>
      </c>
      <c r="B38" s="40" t="s">
        <v>188</v>
      </c>
      <c r="C38" s="51">
        <v>44967</v>
      </c>
      <c r="D38" s="40" t="s">
        <v>16</v>
      </c>
      <c r="E38" s="41">
        <v>1110580</v>
      </c>
      <c r="F38" s="41">
        <v>111058</v>
      </c>
      <c r="G38" s="41">
        <f t="shared" si="0"/>
        <v>1221638</v>
      </c>
      <c r="H38" s="42" t="s">
        <v>41</v>
      </c>
    </row>
    <row r="39" spans="1:8" ht="25.5" x14ac:dyDescent="0.2">
      <c r="A39" s="39">
        <v>38</v>
      </c>
      <c r="B39" s="40" t="s">
        <v>189</v>
      </c>
      <c r="C39" s="51">
        <v>44968</v>
      </c>
      <c r="D39" s="40" t="s">
        <v>15</v>
      </c>
      <c r="E39" s="41">
        <v>2144100</v>
      </c>
      <c r="F39" s="41">
        <v>214410</v>
      </c>
      <c r="G39" s="41">
        <f t="shared" si="0"/>
        <v>2358510</v>
      </c>
      <c r="H39" s="42" t="s">
        <v>41</v>
      </c>
    </row>
    <row r="40" spans="1:8" ht="38.25" x14ac:dyDescent="0.2">
      <c r="A40" s="39">
        <v>39</v>
      </c>
      <c r="B40" s="40" t="s">
        <v>87</v>
      </c>
      <c r="C40" s="51">
        <v>44970</v>
      </c>
      <c r="D40" s="40" t="s">
        <v>23</v>
      </c>
      <c r="E40" s="41">
        <v>1785990</v>
      </c>
      <c r="F40" s="41">
        <v>178599</v>
      </c>
      <c r="G40" s="41">
        <f t="shared" si="0"/>
        <v>1964589</v>
      </c>
      <c r="H40" s="42" t="s">
        <v>41</v>
      </c>
    </row>
    <row r="41" spans="1:8" ht="25.5" x14ac:dyDescent="0.2">
      <c r="A41" s="39">
        <v>40</v>
      </c>
      <c r="B41" s="40" t="s">
        <v>190</v>
      </c>
      <c r="C41" s="51">
        <v>44970</v>
      </c>
      <c r="D41" s="40" t="s">
        <v>24</v>
      </c>
      <c r="E41" s="41">
        <v>3293210</v>
      </c>
      <c r="F41" s="41">
        <v>329321</v>
      </c>
      <c r="G41" s="41">
        <f t="shared" si="0"/>
        <v>3622531</v>
      </c>
      <c r="H41" s="42" t="s">
        <v>41</v>
      </c>
    </row>
    <row r="42" spans="1:8" ht="25.5" x14ac:dyDescent="0.2">
      <c r="A42" s="39">
        <v>41</v>
      </c>
      <c r="B42" s="40" t="s">
        <v>191</v>
      </c>
      <c r="C42" s="51">
        <v>44972</v>
      </c>
      <c r="D42" s="40" t="s">
        <v>22</v>
      </c>
      <c r="E42" s="41">
        <v>1309578</v>
      </c>
      <c r="F42" s="41">
        <v>130958</v>
      </c>
      <c r="G42" s="41">
        <f t="shared" si="0"/>
        <v>1440536</v>
      </c>
      <c r="H42" s="42" t="s">
        <v>41</v>
      </c>
    </row>
    <row r="43" spans="1:8" ht="38.25" x14ac:dyDescent="0.2">
      <c r="A43" s="39">
        <v>42</v>
      </c>
      <c r="B43" s="40" t="s">
        <v>192</v>
      </c>
      <c r="C43" s="51">
        <v>44972</v>
      </c>
      <c r="D43" s="40" t="s">
        <v>16</v>
      </c>
      <c r="E43" s="41">
        <v>1646605</v>
      </c>
      <c r="F43" s="41">
        <v>164661</v>
      </c>
      <c r="G43" s="41">
        <f t="shared" si="0"/>
        <v>1811266</v>
      </c>
      <c r="H43" s="42" t="s">
        <v>41</v>
      </c>
    </row>
    <row r="44" spans="1:8" ht="25.5" x14ac:dyDescent="0.2">
      <c r="A44" s="39">
        <v>43</v>
      </c>
      <c r="B44" s="40" t="s">
        <v>193</v>
      </c>
      <c r="C44" s="51">
        <v>44973</v>
      </c>
      <c r="D44" s="40" t="s">
        <v>15</v>
      </c>
      <c r="E44" s="41">
        <v>3451860</v>
      </c>
      <c r="F44" s="41">
        <v>345186</v>
      </c>
      <c r="G44" s="41">
        <f t="shared" si="0"/>
        <v>3797046</v>
      </c>
      <c r="H44" s="42" t="s">
        <v>41</v>
      </c>
    </row>
    <row r="45" spans="1:8" ht="38.25" x14ac:dyDescent="0.2">
      <c r="A45" s="39">
        <v>44</v>
      </c>
      <c r="B45" s="40" t="s">
        <v>194</v>
      </c>
      <c r="C45" s="51">
        <v>44973</v>
      </c>
      <c r="D45" s="40" t="s">
        <v>19</v>
      </c>
      <c r="E45" s="41">
        <v>3394065</v>
      </c>
      <c r="F45" s="41">
        <v>339407</v>
      </c>
      <c r="G45" s="41">
        <f t="shared" si="0"/>
        <v>3733472</v>
      </c>
      <c r="H45" s="42" t="s">
        <v>41</v>
      </c>
    </row>
    <row r="46" spans="1:8" ht="25.5" x14ac:dyDescent="0.2">
      <c r="A46" s="39">
        <v>45</v>
      </c>
      <c r="B46" s="40" t="s">
        <v>195</v>
      </c>
      <c r="C46" s="51">
        <v>44974</v>
      </c>
      <c r="D46" s="40" t="s">
        <v>15</v>
      </c>
      <c r="E46" s="41">
        <v>1665870</v>
      </c>
      <c r="F46" s="41">
        <v>166587</v>
      </c>
      <c r="G46" s="41">
        <f t="shared" si="0"/>
        <v>1832457</v>
      </c>
      <c r="H46" s="42" t="s">
        <v>41</v>
      </c>
    </row>
    <row r="47" spans="1:8" ht="38.25" x14ac:dyDescent="0.2">
      <c r="A47" s="39">
        <v>46</v>
      </c>
      <c r="B47" s="40" t="s">
        <v>196</v>
      </c>
      <c r="C47" s="51">
        <v>44977</v>
      </c>
      <c r="D47" s="40" t="s">
        <v>16</v>
      </c>
      <c r="E47" s="41">
        <v>1110580</v>
      </c>
      <c r="F47" s="41">
        <v>111058</v>
      </c>
      <c r="G47" s="41">
        <f t="shared" si="0"/>
        <v>1221638</v>
      </c>
      <c r="H47" s="42" t="s">
        <v>41</v>
      </c>
    </row>
    <row r="48" spans="1:8" ht="38.25" x14ac:dyDescent="0.2">
      <c r="A48" s="39">
        <v>47</v>
      </c>
      <c r="B48" s="40" t="s">
        <v>197</v>
      </c>
      <c r="C48" s="51">
        <v>44977</v>
      </c>
      <c r="D48" s="40" t="s">
        <v>21</v>
      </c>
      <c r="E48" s="41">
        <v>3293210</v>
      </c>
      <c r="F48" s="41">
        <v>329321</v>
      </c>
      <c r="G48" s="41">
        <f t="shared" si="0"/>
        <v>3622531</v>
      </c>
      <c r="H48" s="42" t="s">
        <v>41</v>
      </c>
    </row>
    <row r="49" spans="1:8" ht="25.5" x14ac:dyDescent="0.2">
      <c r="A49" s="39">
        <v>48</v>
      </c>
      <c r="B49" s="40" t="s">
        <v>198</v>
      </c>
      <c r="C49" s="51">
        <v>44978</v>
      </c>
      <c r="D49" s="40" t="s">
        <v>22</v>
      </c>
      <c r="E49" s="41">
        <v>3373290</v>
      </c>
      <c r="F49" s="41">
        <v>337329</v>
      </c>
      <c r="G49" s="41">
        <f t="shared" si="0"/>
        <v>3710619</v>
      </c>
      <c r="H49" s="42" t="s">
        <v>41</v>
      </c>
    </row>
    <row r="50" spans="1:8" ht="25.5" x14ac:dyDescent="0.2">
      <c r="A50" s="39">
        <v>49</v>
      </c>
      <c r="B50" s="40" t="s">
        <v>199</v>
      </c>
      <c r="C50" s="51">
        <v>44978</v>
      </c>
      <c r="D50" s="40" t="s">
        <v>15</v>
      </c>
      <c r="E50" s="41">
        <v>2221160</v>
      </c>
      <c r="F50" s="41">
        <v>222116</v>
      </c>
      <c r="G50" s="41">
        <f t="shared" si="0"/>
        <v>2443276</v>
      </c>
      <c r="H50" s="42" t="s">
        <v>41</v>
      </c>
    </row>
    <row r="51" spans="1:8" ht="38.25" x14ac:dyDescent="0.2">
      <c r="A51" s="39">
        <v>50</v>
      </c>
      <c r="B51" s="40" t="s">
        <v>200</v>
      </c>
      <c r="C51" s="51">
        <v>44979</v>
      </c>
      <c r="D51" s="40" t="s">
        <v>17</v>
      </c>
      <c r="E51" s="41">
        <v>1667380</v>
      </c>
      <c r="F51" s="41">
        <v>166738</v>
      </c>
      <c r="G51" s="41">
        <f t="shared" si="0"/>
        <v>1834118</v>
      </c>
      <c r="H51" s="42" t="s">
        <v>41</v>
      </c>
    </row>
    <row r="52" spans="1:8" ht="38.25" x14ac:dyDescent="0.2">
      <c r="A52" s="39">
        <v>51</v>
      </c>
      <c r="B52" s="40" t="s">
        <v>201</v>
      </c>
      <c r="C52" s="51">
        <v>44979</v>
      </c>
      <c r="D52" s="40" t="s">
        <v>20</v>
      </c>
      <c r="E52" s="41">
        <v>1665870</v>
      </c>
      <c r="F52" s="41">
        <v>166587</v>
      </c>
      <c r="G52" s="41">
        <f t="shared" si="0"/>
        <v>1832457</v>
      </c>
      <c r="H52" s="42" t="s">
        <v>41</v>
      </c>
    </row>
    <row r="53" spans="1:8" ht="25.5" x14ac:dyDescent="0.2">
      <c r="A53" s="39">
        <v>52</v>
      </c>
      <c r="B53" s="40" t="s">
        <v>202</v>
      </c>
      <c r="C53" s="51">
        <v>44981</v>
      </c>
      <c r="D53" s="40" t="s">
        <v>24</v>
      </c>
      <c r="E53" s="41">
        <v>2221160</v>
      </c>
      <c r="F53" s="41">
        <v>222116</v>
      </c>
      <c r="G53" s="41">
        <f t="shared" si="0"/>
        <v>2443276</v>
      </c>
      <c r="H53" s="42" t="s">
        <v>41</v>
      </c>
    </row>
    <row r="54" spans="1:8" ht="38.25" x14ac:dyDescent="0.2">
      <c r="A54" s="39">
        <v>53</v>
      </c>
      <c r="B54" s="40" t="s">
        <v>203</v>
      </c>
      <c r="C54" s="51">
        <v>44984</v>
      </c>
      <c r="D54" s="40" t="s">
        <v>16</v>
      </c>
      <c r="E54" s="41">
        <v>2201895</v>
      </c>
      <c r="F54" s="41">
        <v>220190</v>
      </c>
      <c r="G54" s="41">
        <f t="shared" si="0"/>
        <v>2422085</v>
      </c>
      <c r="H54" s="42" t="s">
        <v>41</v>
      </c>
    </row>
    <row r="55" spans="1:8" ht="38.25" x14ac:dyDescent="0.2">
      <c r="A55" s="39">
        <v>54</v>
      </c>
      <c r="B55" s="40" t="s">
        <v>204</v>
      </c>
      <c r="C55" s="51">
        <v>44984</v>
      </c>
      <c r="D55" s="40" t="s">
        <v>23</v>
      </c>
      <c r="E55" s="41">
        <v>1726685</v>
      </c>
      <c r="F55" s="41">
        <v>172669</v>
      </c>
      <c r="G55" s="41">
        <f t="shared" si="0"/>
        <v>1899354</v>
      </c>
      <c r="H55" s="42" t="s">
        <v>41</v>
      </c>
    </row>
    <row r="56" spans="1:8" ht="38.25" x14ac:dyDescent="0.2">
      <c r="A56" s="39">
        <v>55</v>
      </c>
      <c r="B56" s="40" t="s">
        <v>205</v>
      </c>
      <c r="C56" s="51">
        <v>44984</v>
      </c>
      <c r="D56" s="40" t="s">
        <v>16</v>
      </c>
      <c r="E56" s="41">
        <v>1432195</v>
      </c>
      <c r="F56" s="41">
        <v>143220</v>
      </c>
      <c r="G56" s="41">
        <f t="shared" si="0"/>
        <v>1575415</v>
      </c>
      <c r="H56" s="42" t="s">
        <v>41</v>
      </c>
    </row>
    <row r="57" spans="1:8" ht="25.5" x14ac:dyDescent="0.2">
      <c r="A57" s="39">
        <v>56</v>
      </c>
      <c r="B57" s="40" t="s">
        <v>206</v>
      </c>
      <c r="C57" s="51">
        <v>44985</v>
      </c>
      <c r="D57" s="40" t="s">
        <v>22</v>
      </c>
      <c r="E57" s="41">
        <v>2301240</v>
      </c>
      <c r="F57" s="41">
        <v>230124</v>
      </c>
      <c r="G57" s="41">
        <f t="shared" si="0"/>
        <v>2531364</v>
      </c>
      <c r="H57" s="42" t="s">
        <v>41</v>
      </c>
    </row>
    <row r="58" spans="1:8" ht="38.25" x14ac:dyDescent="0.2">
      <c r="A58" s="39">
        <v>57</v>
      </c>
      <c r="B58" s="40" t="s">
        <v>207</v>
      </c>
      <c r="C58" s="51">
        <v>44986</v>
      </c>
      <c r="D58" s="40" t="s">
        <v>17</v>
      </c>
      <c r="E58" s="41">
        <v>1190660</v>
      </c>
      <c r="F58" s="41">
        <v>119066</v>
      </c>
      <c r="G58" s="41">
        <f t="shared" si="0"/>
        <v>1309726</v>
      </c>
      <c r="H58" s="42" t="s">
        <v>44</v>
      </c>
    </row>
    <row r="59" spans="1:8" ht="38.25" x14ac:dyDescent="0.2">
      <c r="A59" s="39">
        <v>58</v>
      </c>
      <c r="B59" s="40" t="s">
        <v>208</v>
      </c>
      <c r="C59" s="51">
        <v>44986</v>
      </c>
      <c r="D59" s="40" t="s">
        <v>18</v>
      </c>
      <c r="E59" s="41">
        <v>1190660</v>
      </c>
      <c r="F59" s="41">
        <v>119066</v>
      </c>
      <c r="G59" s="41">
        <f t="shared" si="0"/>
        <v>1309726</v>
      </c>
      <c r="H59" s="42" t="s">
        <v>44</v>
      </c>
    </row>
    <row r="60" spans="1:8" ht="38.25" x14ac:dyDescent="0.2">
      <c r="A60" s="39">
        <v>59</v>
      </c>
      <c r="B60" s="40" t="s">
        <v>209</v>
      </c>
      <c r="C60" s="51">
        <v>44986</v>
      </c>
      <c r="D60" s="40" t="s">
        <v>20</v>
      </c>
      <c r="E60" s="41">
        <v>1665870</v>
      </c>
      <c r="F60" s="41">
        <v>166587</v>
      </c>
      <c r="G60" s="41">
        <f t="shared" si="0"/>
        <v>1832457</v>
      </c>
      <c r="H60" s="42" t="s">
        <v>44</v>
      </c>
    </row>
    <row r="61" spans="1:8" ht="38.25" x14ac:dyDescent="0.2">
      <c r="A61" s="39">
        <v>60</v>
      </c>
      <c r="B61" s="40" t="s">
        <v>210</v>
      </c>
      <c r="C61" s="51">
        <v>44986</v>
      </c>
      <c r="D61" s="40" t="s">
        <v>19</v>
      </c>
      <c r="E61" s="41">
        <v>1190660</v>
      </c>
      <c r="F61" s="41">
        <v>119066</v>
      </c>
      <c r="G61" s="41">
        <f t="shared" si="0"/>
        <v>1309726</v>
      </c>
      <c r="H61" s="42" t="s">
        <v>44</v>
      </c>
    </row>
    <row r="62" spans="1:8" customFormat="1" ht="38.25" x14ac:dyDescent="0.25">
      <c r="A62" s="39">
        <v>61</v>
      </c>
      <c r="B62" s="40" t="s">
        <v>211</v>
      </c>
      <c r="C62" s="51">
        <v>44988</v>
      </c>
      <c r="D62" s="40" t="s">
        <v>16</v>
      </c>
      <c r="E62" s="41">
        <v>750435</v>
      </c>
      <c r="F62" s="41">
        <v>75044</v>
      </c>
      <c r="G62" s="41">
        <f t="shared" si="0"/>
        <v>825479</v>
      </c>
      <c r="H62" s="42" t="s">
        <v>44</v>
      </c>
    </row>
    <row r="63" spans="1:8" ht="38.25" x14ac:dyDescent="0.2">
      <c r="A63" s="39">
        <v>62</v>
      </c>
      <c r="B63" s="40" t="s">
        <v>212</v>
      </c>
      <c r="C63" s="51">
        <v>44988</v>
      </c>
      <c r="D63" s="40" t="s">
        <v>21</v>
      </c>
      <c r="E63" s="41">
        <v>5475840</v>
      </c>
      <c r="F63" s="41">
        <v>547584</v>
      </c>
      <c r="G63" s="41">
        <f t="shared" si="0"/>
        <v>6023424</v>
      </c>
      <c r="H63" s="42" t="s">
        <v>44</v>
      </c>
    </row>
    <row r="64" spans="1:8" ht="25.5" x14ac:dyDescent="0.2">
      <c r="A64" s="39">
        <v>63</v>
      </c>
      <c r="B64" s="40" t="s">
        <v>213</v>
      </c>
      <c r="C64" s="51">
        <v>44991</v>
      </c>
      <c r="D64" s="40" t="s">
        <v>15</v>
      </c>
      <c r="E64" s="41">
        <v>3829235</v>
      </c>
      <c r="F64" s="41">
        <v>382924</v>
      </c>
      <c r="G64" s="41">
        <f t="shared" si="0"/>
        <v>4212159</v>
      </c>
      <c r="H64" s="42" t="s">
        <v>44</v>
      </c>
    </row>
    <row r="65" spans="1:8" ht="25.5" x14ac:dyDescent="0.2">
      <c r="A65" s="39">
        <v>64</v>
      </c>
      <c r="B65" s="40" t="s">
        <v>214</v>
      </c>
      <c r="C65" s="51">
        <v>44991</v>
      </c>
      <c r="D65" s="40" t="s">
        <v>24</v>
      </c>
      <c r="E65" s="41">
        <v>3331740</v>
      </c>
      <c r="F65" s="41">
        <v>333174</v>
      </c>
      <c r="G65" s="41">
        <f t="shared" ref="G65:G128" si="1">+E65+F65</f>
        <v>3664914</v>
      </c>
      <c r="H65" s="42" t="s">
        <v>44</v>
      </c>
    </row>
    <row r="66" spans="1:8" ht="25.5" x14ac:dyDescent="0.2">
      <c r="A66" s="39">
        <v>65</v>
      </c>
      <c r="B66" s="40" t="s">
        <v>215</v>
      </c>
      <c r="C66" s="51">
        <v>44992</v>
      </c>
      <c r="D66" s="40" t="s">
        <v>15</v>
      </c>
      <c r="E66" s="41">
        <v>1110580</v>
      </c>
      <c r="F66" s="41">
        <v>111058</v>
      </c>
      <c r="G66" s="41">
        <f t="shared" si="1"/>
        <v>1221638</v>
      </c>
      <c r="H66" s="42" t="s">
        <v>44</v>
      </c>
    </row>
    <row r="67" spans="1:8" ht="25.5" x14ac:dyDescent="0.2">
      <c r="A67" s="39">
        <v>66</v>
      </c>
      <c r="B67" s="40" t="s">
        <v>216</v>
      </c>
      <c r="C67" s="51">
        <v>44993</v>
      </c>
      <c r="D67" s="40" t="s">
        <v>22</v>
      </c>
      <c r="E67" s="41">
        <v>1110580</v>
      </c>
      <c r="F67" s="41">
        <v>111058</v>
      </c>
      <c r="G67" s="41">
        <f t="shared" si="1"/>
        <v>1221638</v>
      </c>
      <c r="H67" s="42" t="s">
        <v>44</v>
      </c>
    </row>
    <row r="68" spans="1:8" ht="38.25" x14ac:dyDescent="0.2">
      <c r="A68" s="39">
        <v>67</v>
      </c>
      <c r="B68" s="40" t="s">
        <v>217</v>
      </c>
      <c r="C68" s="51">
        <v>44993</v>
      </c>
      <c r="D68" s="40" t="s">
        <v>20</v>
      </c>
      <c r="E68" s="41">
        <v>1111710</v>
      </c>
      <c r="F68" s="41">
        <v>111171</v>
      </c>
      <c r="G68" s="41">
        <f t="shared" si="1"/>
        <v>1222881</v>
      </c>
      <c r="H68" s="42" t="s">
        <v>44</v>
      </c>
    </row>
    <row r="69" spans="1:8" ht="38.25" x14ac:dyDescent="0.2">
      <c r="A69" s="39">
        <v>68</v>
      </c>
      <c r="B69" s="40" t="s">
        <v>218</v>
      </c>
      <c r="C69" s="51">
        <v>44993</v>
      </c>
      <c r="D69" s="40" t="s">
        <v>19</v>
      </c>
      <c r="E69" s="41">
        <v>2262710</v>
      </c>
      <c r="F69" s="41">
        <v>226271</v>
      </c>
      <c r="G69" s="41">
        <f t="shared" si="1"/>
        <v>2488981</v>
      </c>
      <c r="H69" s="42" t="s">
        <v>44</v>
      </c>
    </row>
    <row r="70" spans="1:8" ht="38.25" x14ac:dyDescent="0.2">
      <c r="A70" s="39">
        <v>69</v>
      </c>
      <c r="B70" s="40" t="s">
        <v>219</v>
      </c>
      <c r="C70" s="51">
        <v>44993</v>
      </c>
      <c r="D70" s="40" t="s">
        <v>16</v>
      </c>
      <c r="E70" s="41">
        <v>2083131</v>
      </c>
      <c r="F70" s="41">
        <v>208313</v>
      </c>
      <c r="G70" s="41">
        <f t="shared" si="1"/>
        <v>2291444</v>
      </c>
      <c r="H70" s="42" t="s">
        <v>44</v>
      </c>
    </row>
    <row r="71" spans="1:8" ht="38.25" x14ac:dyDescent="0.2">
      <c r="A71" s="39">
        <v>70</v>
      </c>
      <c r="B71" s="40" t="s">
        <v>220</v>
      </c>
      <c r="C71" s="51">
        <v>44993</v>
      </c>
      <c r="D71" s="40" t="s">
        <v>23</v>
      </c>
      <c r="E71" s="41">
        <v>1785990</v>
      </c>
      <c r="F71" s="41">
        <v>178599</v>
      </c>
      <c r="G71" s="41">
        <f t="shared" si="1"/>
        <v>1964589</v>
      </c>
      <c r="H71" s="42" t="s">
        <v>44</v>
      </c>
    </row>
    <row r="72" spans="1:8" ht="38.25" x14ac:dyDescent="0.2">
      <c r="A72" s="39">
        <v>71</v>
      </c>
      <c r="B72" s="40" t="s">
        <v>221</v>
      </c>
      <c r="C72" s="51">
        <v>44998</v>
      </c>
      <c r="D72" s="40" t="s">
        <v>21</v>
      </c>
      <c r="E72" s="41">
        <v>2262710</v>
      </c>
      <c r="F72" s="41">
        <v>226271</v>
      </c>
      <c r="G72" s="41">
        <f t="shared" si="1"/>
        <v>2488981</v>
      </c>
      <c r="H72" s="42" t="s">
        <v>44</v>
      </c>
    </row>
    <row r="73" spans="1:8" ht="25.5" x14ac:dyDescent="0.2">
      <c r="A73" s="39">
        <v>72</v>
      </c>
      <c r="B73" s="40" t="s">
        <v>222</v>
      </c>
      <c r="C73" s="51">
        <v>44999</v>
      </c>
      <c r="D73" s="40" t="s">
        <v>22</v>
      </c>
      <c r="E73" s="41">
        <v>4563950</v>
      </c>
      <c r="F73" s="41">
        <v>456395</v>
      </c>
      <c r="G73" s="41">
        <f t="shared" si="1"/>
        <v>5020345</v>
      </c>
      <c r="H73" s="42" t="s">
        <v>44</v>
      </c>
    </row>
    <row r="74" spans="1:8" ht="38.25" x14ac:dyDescent="0.2">
      <c r="A74" s="39">
        <v>73</v>
      </c>
      <c r="B74" s="40" t="s">
        <v>14</v>
      </c>
      <c r="C74" s="51">
        <v>45000</v>
      </c>
      <c r="D74" s="40" t="s">
        <v>23</v>
      </c>
      <c r="E74" s="41">
        <v>2858040</v>
      </c>
      <c r="F74" s="41">
        <v>285804</v>
      </c>
      <c r="G74" s="41">
        <f t="shared" si="1"/>
        <v>3143844</v>
      </c>
      <c r="H74" s="42" t="s">
        <v>44</v>
      </c>
    </row>
    <row r="75" spans="1:8" ht="38.25" x14ac:dyDescent="0.2">
      <c r="A75" s="39">
        <v>74</v>
      </c>
      <c r="B75" s="40" t="s">
        <v>223</v>
      </c>
      <c r="C75" s="51">
        <v>45000</v>
      </c>
      <c r="D75" s="40" t="s">
        <v>20</v>
      </c>
      <c r="E75" s="41">
        <v>1646605</v>
      </c>
      <c r="F75" s="41">
        <v>164661</v>
      </c>
      <c r="G75" s="41">
        <f t="shared" si="1"/>
        <v>1811266</v>
      </c>
      <c r="H75" s="42" t="s">
        <v>44</v>
      </c>
    </row>
    <row r="76" spans="1:8" ht="25.5" x14ac:dyDescent="0.2">
      <c r="A76" s="39">
        <v>75</v>
      </c>
      <c r="B76" s="40" t="s">
        <v>224</v>
      </c>
      <c r="C76" s="51">
        <v>45002</v>
      </c>
      <c r="D76" s="40" t="s">
        <v>15</v>
      </c>
      <c r="E76" s="41">
        <v>4483870</v>
      </c>
      <c r="F76" s="41">
        <v>448387</v>
      </c>
      <c r="G76" s="41">
        <f t="shared" si="1"/>
        <v>4932257</v>
      </c>
      <c r="H76" s="42" t="s">
        <v>44</v>
      </c>
    </row>
    <row r="77" spans="1:8" ht="38.25" x14ac:dyDescent="0.2">
      <c r="A77" s="39">
        <v>76</v>
      </c>
      <c r="B77" s="40" t="s">
        <v>225</v>
      </c>
      <c r="C77" s="51">
        <v>45002</v>
      </c>
      <c r="D77" s="40" t="s">
        <v>16</v>
      </c>
      <c r="E77" s="41">
        <v>1072050</v>
      </c>
      <c r="F77" s="41">
        <v>107205</v>
      </c>
      <c r="G77" s="41">
        <f t="shared" si="1"/>
        <v>1179255</v>
      </c>
      <c r="H77" s="42" t="s">
        <v>44</v>
      </c>
    </row>
    <row r="78" spans="1:8" ht="25.5" x14ac:dyDescent="0.2">
      <c r="A78" s="39">
        <v>77</v>
      </c>
      <c r="B78" s="40" t="s">
        <v>226</v>
      </c>
      <c r="C78" s="51">
        <v>45003</v>
      </c>
      <c r="D78" s="40" t="s">
        <v>22</v>
      </c>
      <c r="E78" s="41">
        <v>2221160</v>
      </c>
      <c r="F78" s="41">
        <v>222116</v>
      </c>
      <c r="G78" s="41">
        <f t="shared" si="1"/>
        <v>2443276</v>
      </c>
      <c r="H78" s="42" t="s">
        <v>44</v>
      </c>
    </row>
    <row r="79" spans="1:8" ht="25.5" x14ac:dyDescent="0.2">
      <c r="A79" s="39">
        <v>78</v>
      </c>
      <c r="B79" s="40" t="s">
        <v>227</v>
      </c>
      <c r="C79" s="51">
        <v>45005</v>
      </c>
      <c r="D79" s="40" t="s">
        <v>24</v>
      </c>
      <c r="E79" s="41">
        <v>3947845</v>
      </c>
      <c r="F79" s="41">
        <v>394785</v>
      </c>
      <c r="G79" s="41">
        <f t="shared" si="1"/>
        <v>4342630</v>
      </c>
      <c r="H79" s="42" t="s">
        <v>44</v>
      </c>
    </row>
    <row r="80" spans="1:8" ht="25.5" x14ac:dyDescent="0.2">
      <c r="A80" s="39">
        <v>79</v>
      </c>
      <c r="B80" s="40" t="s">
        <v>228</v>
      </c>
      <c r="C80" s="51">
        <v>45007</v>
      </c>
      <c r="D80" s="40" t="s">
        <v>15</v>
      </c>
      <c r="E80" s="41">
        <v>555290</v>
      </c>
      <c r="F80" s="41">
        <v>55529</v>
      </c>
      <c r="G80" s="41">
        <f t="shared" si="1"/>
        <v>610819</v>
      </c>
      <c r="H80" s="42" t="s">
        <v>44</v>
      </c>
    </row>
    <row r="81" spans="1:8" ht="38.25" x14ac:dyDescent="0.2">
      <c r="A81" s="39">
        <v>80</v>
      </c>
      <c r="B81" s="40" t="s">
        <v>229</v>
      </c>
      <c r="C81" s="51">
        <v>45007</v>
      </c>
      <c r="D81" s="40" t="s">
        <v>19</v>
      </c>
      <c r="E81" s="41">
        <v>1072050</v>
      </c>
      <c r="F81" s="41">
        <v>107205</v>
      </c>
      <c r="G81" s="41">
        <f t="shared" si="1"/>
        <v>1179255</v>
      </c>
      <c r="H81" s="42" t="s">
        <v>44</v>
      </c>
    </row>
    <row r="82" spans="1:8" ht="25.5" x14ac:dyDescent="0.2">
      <c r="A82" s="39">
        <v>81</v>
      </c>
      <c r="B82" s="40" t="s">
        <v>230</v>
      </c>
      <c r="C82" s="51">
        <v>45009</v>
      </c>
      <c r="D82" s="40" t="s">
        <v>24</v>
      </c>
      <c r="E82" s="41">
        <v>0</v>
      </c>
      <c r="F82" s="41">
        <v>84906</v>
      </c>
      <c r="G82" s="41">
        <f t="shared" si="1"/>
        <v>84906</v>
      </c>
      <c r="H82" s="42" t="s">
        <v>44</v>
      </c>
    </row>
    <row r="83" spans="1:8" ht="25.5" x14ac:dyDescent="0.2">
      <c r="A83" s="39">
        <v>82</v>
      </c>
      <c r="B83" s="40" t="s">
        <v>231</v>
      </c>
      <c r="C83" s="51">
        <v>45012</v>
      </c>
      <c r="D83" s="40" t="s">
        <v>15</v>
      </c>
      <c r="E83" s="41">
        <v>3334000</v>
      </c>
      <c r="F83" s="41">
        <v>333400</v>
      </c>
      <c r="G83" s="41">
        <f t="shared" si="1"/>
        <v>3667400</v>
      </c>
      <c r="H83" s="42" t="s">
        <v>44</v>
      </c>
    </row>
    <row r="84" spans="1:8" ht="38.25" x14ac:dyDescent="0.2">
      <c r="A84" s="39">
        <v>83</v>
      </c>
      <c r="B84" s="40" t="s">
        <v>232</v>
      </c>
      <c r="C84" s="51">
        <v>45012</v>
      </c>
      <c r="D84" s="40" t="s">
        <v>21</v>
      </c>
      <c r="E84" s="41">
        <v>2144100</v>
      </c>
      <c r="F84" s="41">
        <v>214410</v>
      </c>
      <c r="G84" s="41">
        <f t="shared" si="1"/>
        <v>2358510</v>
      </c>
      <c r="H84" s="42" t="s">
        <v>44</v>
      </c>
    </row>
    <row r="85" spans="1:8" ht="38.25" x14ac:dyDescent="0.2">
      <c r="A85" s="39">
        <v>84</v>
      </c>
      <c r="B85" s="40" t="s">
        <v>233</v>
      </c>
      <c r="C85" s="51">
        <v>45012</v>
      </c>
      <c r="D85" s="40" t="s">
        <v>16</v>
      </c>
      <c r="E85" s="41">
        <v>1861015</v>
      </c>
      <c r="F85" s="41">
        <v>186102</v>
      </c>
      <c r="G85" s="41">
        <f t="shared" si="1"/>
        <v>2047117</v>
      </c>
      <c r="H85" s="42" t="s">
        <v>44</v>
      </c>
    </row>
    <row r="86" spans="1:8" ht="38.25" x14ac:dyDescent="0.2">
      <c r="A86" s="39">
        <v>85</v>
      </c>
      <c r="B86" s="40" t="s">
        <v>234</v>
      </c>
      <c r="C86" s="51">
        <v>45012</v>
      </c>
      <c r="D86" s="40" t="s">
        <v>23</v>
      </c>
      <c r="E86" s="41">
        <v>2262710</v>
      </c>
      <c r="F86" s="41">
        <v>226271</v>
      </c>
      <c r="G86" s="41">
        <f t="shared" si="1"/>
        <v>2488981</v>
      </c>
      <c r="H86" s="42" t="s">
        <v>44</v>
      </c>
    </row>
    <row r="87" spans="1:8" ht="38.25" x14ac:dyDescent="0.2">
      <c r="A87" s="39">
        <v>86</v>
      </c>
      <c r="B87" s="40" t="s">
        <v>235</v>
      </c>
      <c r="C87" s="51">
        <v>45012</v>
      </c>
      <c r="D87" s="40" t="s">
        <v>20</v>
      </c>
      <c r="E87" s="41">
        <v>1665870</v>
      </c>
      <c r="F87" s="41">
        <v>166587</v>
      </c>
      <c r="G87" s="41">
        <f t="shared" si="1"/>
        <v>1832457</v>
      </c>
      <c r="H87" s="42" t="s">
        <v>44</v>
      </c>
    </row>
    <row r="88" spans="1:8" ht="25.5" x14ac:dyDescent="0.2">
      <c r="A88" s="39">
        <v>87</v>
      </c>
      <c r="B88" s="40" t="s">
        <v>236</v>
      </c>
      <c r="C88" s="51">
        <v>45014</v>
      </c>
      <c r="D88" s="40" t="s">
        <v>15</v>
      </c>
      <c r="E88" s="41">
        <v>2381320</v>
      </c>
      <c r="F88" s="41">
        <v>238132</v>
      </c>
      <c r="G88" s="41">
        <f t="shared" si="1"/>
        <v>2619452</v>
      </c>
      <c r="H88" s="42" t="s">
        <v>44</v>
      </c>
    </row>
    <row r="89" spans="1:8" ht="25.5" x14ac:dyDescent="0.2">
      <c r="A89" s="39">
        <v>88</v>
      </c>
      <c r="B89" s="40" t="s">
        <v>237</v>
      </c>
      <c r="C89" s="51">
        <v>45014</v>
      </c>
      <c r="D89" s="40" t="s">
        <v>22</v>
      </c>
      <c r="E89" s="41">
        <v>3373290</v>
      </c>
      <c r="F89" s="41">
        <v>337329</v>
      </c>
      <c r="G89" s="41">
        <f t="shared" si="1"/>
        <v>3710619</v>
      </c>
      <c r="H89" s="42" t="s">
        <v>44</v>
      </c>
    </row>
    <row r="90" spans="1:8" ht="38.25" x14ac:dyDescent="0.2">
      <c r="A90" s="39">
        <v>89</v>
      </c>
      <c r="B90" s="40" t="s">
        <v>238</v>
      </c>
      <c r="C90" s="51">
        <v>45015</v>
      </c>
      <c r="D90" s="40" t="s">
        <v>19</v>
      </c>
      <c r="E90" s="41">
        <v>2203405</v>
      </c>
      <c r="F90" s="41">
        <v>220341</v>
      </c>
      <c r="G90" s="41">
        <f t="shared" si="1"/>
        <v>2423746</v>
      </c>
      <c r="H90" s="42" t="s">
        <v>44</v>
      </c>
    </row>
    <row r="91" spans="1:8" ht="25.5" x14ac:dyDescent="0.2">
      <c r="A91" s="39">
        <v>90</v>
      </c>
      <c r="B91" s="40" t="s">
        <v>239</v>
      </c>
      <c r="C91" s="51">
        <v>45017</v>
      </c>
      <c r="D91" s="40" t="s">
        <v>24</v>
      </c>
      <c r="E91" s="41">
        <v>4504265</v>
      </c>
      <c r="F91" s="41">
        <v>450427</v>
      </c>
      <c r="G91" s="41">
        <f t="shared" si="1"/>
        <v>4954692</v>
      </c>
      <c r="H91" s="42" t="s">
        <v>42</v>
      </c>
    </row>
    <row r="92" spans="1:8" ht="38.25" x14ac:dyDescent="0.2">
      <c r="A92" s="39">
        <v>91</v>
      </c>
      <c r="B92" s="40" t="s">
        <v>240</v>
      </c>
      <c r="C92" s="51">
        <v>45017</v>
      </c>
      <c r="D92" s="40" t="s">
        <v>21</v>
      </c>
      <c r="E92" s="41">
        <v>1110580</v>
      </c>
      <c r="F92" s="41">
        <v>111058</v>
      </c>
      <c r="G92" s="41">
        <f t="shared" si="1"/>
        <v>1221638</v>
      </c>
      <c r="H92" s="42" t="s">
        <v>42</v>
      </c>
    </row>
    <row r="93" spans="1:8" ht="38.25" x14ac:dyDescent="0.2">
      <c r="A93" s="39">
        <v>92</v>
      </c>
      <c r="B93" s="40" t="s">
        <v>241</v>
      </c>
      <c r="C93" s="51">
        <v>45019</v>
      </c>
      <c r="D93" s="40" t="s">
        <v>16</v>
      </c>
      <c r="E93" s="41">
        <v>1313431</v>
      </c>
      <c r="F93" s="41">
        <v>131343</v>
      </c>
      <c r="G93" s="41">
        <f t="shared" si="1"/>
        <v>1444774</v>
      </c>
      <c r="H93" s="42" t="s">
        <v>42</v>
      </c>
    </row>
    <row r="94" spans="1:8" ht="38.25" x14ac:dyDescent="0.2">
      <c r="A94" s="39">
        <v>93</v>
      </c>
      <c r="B94" s="40" t="s">
        <v>242</v>
      </c>
      <c r="C94" s="51">
        <v>45019</v>
      </c>
      <c r="D94" s="40" t="s">
        <v>20</v>
      </c>
      <c r="E94" s="41">
        <v>1665870</v>
      </c>
      <c r="F94" s="41">
        <v>166587</v>
      </c>
      <c r="G94" s="41">
        <f t="shared" si="1"/>
        <v>1832457</v>
      </c>
      <c r="H94" s="42" t="s">
        <v>42</v>
      </c>
    </row>
    <row r="95" spans="1:8" ht="38.25" x14ac:dyDescent="0.2">
      <c r="A95" s="39">
        <v>94</v>
      </c>
      <c r="B95" s="40" t="s">
        <v>243</v>
      </c>
      <c r="C95" s="51">
        <v>45019</v>
      </c>
      <c r="D95" s="40" t="s">
        <v>23</v>
      </c>
      <c r="E95" s="41">
        <v>2739430</v>
      </c>
      <c r="F95" s="41">
        <v>273943</v>
      </c>
      <c r="G95" s="41">
        <f t="shared" si="1"/>
        <v>3013373</v>
      </c>
      <c r="H95" s="42" t="s">
        <v>42</v>
      </c>
    </row>
    <row r="96" spans="1:8" ht="25.5" x14ac:dyDescent="0.2">
      <c r="A96" s="39">
        <v>95</v>
      </c>
      <c r="B96" s="40" t="s">
        <v>244</v>
      </c>
      <c r="C96" s="51">
        <v>45019</v>
      </c>
      <c r="D96" s="40" t="s">
        <v>24</v>
      </c>
      <c r="E96" s="41">
        <v>3947845</v>
      </c>
      <c r="F96" s="41">
        <v>394785</v>
      </c>
      <c r="G96" s="41">
        <f t="shared" si="1"/>
        <v>4342630</v>
      </c>
      <c r="H96" s="42" t="s">
        <v>42</v>
      </c>
    </row>
    <row r="97" spans="1:8" ht="25.5" x14ac:dyDescent="0.2">
      <c r="A97" s="39">
        <v>96</v>
      </c>
      <c r="B97" s="40" t="s">
        <v>245</v>
      </c>
      <c r="C97" s="51">
        <v>45021</v>
      </c>
      <c r="D97" s="40" t="s">
        <v>15</v>
      </c>
      <c r="E97" s="41">
        <v>1665870</v>
      </c>
      <c r="F97" s="41">
        <v>166587</v>
      </c>
      <c r="G97" s="41">
        <f t="shared" si="1"/>
        <v>1832457</v>
      </c>
      <c r="H97" s="42" t="s">
        <v>42</v>
      </c>
    </row>
    <row r="98" spans="1:8" ht="25.5" x14ac:dyDescent="0.2">
      <c r="A98" s="39">
        <v>97</v>
      </c>
      <c r="B98" s="40" t="s">
        <v>246</v>
      </c>
      <c r="C98" s="51">
        <v>45021</v>
      </c>
      <c r="D98" s="40" t="s">
        <v>22</v>
      </c>
      <c r="E98" s="41">
        <v>2301240</v>
      </c>
      <c r="F98" s="41">
        <v>230124</v>
      </c>
      <c r="G98" s="41">
        <f t="shared" si="1"/>
        <v>2531364</v>
      </c>
      <c r="H98" s="42" t="s">
        <v>42</v>
      </c>
    </row>
    <row r="99" spans="1:8" ht="38.25" x14ac:dyDescent="0.2">
      <c r="A99" s="39">
        <v>98</v>
      </c>
      <c r="B99" s="40" t="s">
        <v>247</v>
      </c>
      <c r="C99" s="51">
        <v>45021</v>
      </c>
      <c r="D99" s="40" t="s">
        <v>19</v>
      </c>
      <c r="E99" s="41">
        <v>762024</v>
      </c>
      <c r="F99" s="41">
        <v>76202</v>
      </c>
      <c r="G99" s="41">
        <f t="shared" si="1"/>
        <v>838226</v>
      </c>
      <c r="H99" s="42" t="s">
        <v>42</v>
      </c>
    </row>
    <row r="100" spans="1:8" ht="38.25" x14ac:dyDescent="0.2">
      <c r="A100" s="39">
        <v>99</v>
      </c>
      <c r="B100" s="40" t="s">
        <v>248</v>
      </c>
      <c r="C100" s="51">
        <v>45022</v>
      </c>
      <c r="D100" s="40" t="s">
        <v>17</v>
      </c>
      <c r="E100" s="41">
        <v>1131355</v>
      </c>
      <c r="F100" s="41">
        <v>113136</v>
      </c>
      <c r="G100" s="41">
        <f t="shared" si="1"/>
        <v>1244491</v>
      </c>
      <c r="H100" s="42" t="s">
        <v>42</v>
      </c>
    </row>
    <row r="101" spans="1:8" ht="25.5" x14ac:dyDescent="0.2">
      <c r="A101" s="39">
        <v>100</v>
      </c>
      <c r="B101" s="40" t="s">
        <v>249</v>
      </c>
      <c r="C101" s="51">
        <v>45024</v>
      </c>
      <c r="D101" s="40" t="s">
        <v>22</v>
      </c>
      <c r="E101" s="41">
        <v>2063110</v>
      </c>
      <c r="F101" s="41">
        <v>206311</v>
      </c>
      <c r="G101" s="41">
        <f t="shared" si="1"/>
        <v>2269421</v>
      </c>
      <c r="H101" s="42" t="s">
        <v>42</v>
      </c>
    </row>
    <row r="102" spans="1:8" ht="38.25" x14ac:dyDescent="0.2">
      <c r="A102" s="39">
        <v>101</v>
      </c>
      <c r="B102" s="40" t="s">
        <v>250</v>
      </c>
      <c r="C102" s="51">
        <v>45024</v>
      </c>
      <c r="D102" s="40" t="s">
        <v>21</v>
      </c>
      <c r="E102" s="41">
        <v>5279260</v>
      </c>
      <c r="F102" s="41">
        <v>527926</v>
      </c>
      <c r="G102" s="41">
        <f t="shared" si="1"/>
        <v>5807186</v>
      </c>
      <c r="H102" s="42" t="s">
        <v>42</v>
      </c>
    </row>
    <row r="103" spans="1:8" ht="38.25" x14ac:dyDescent="0.2">
      <c r="A103" s="39">
        <v>102</v>
      </c>
      <c r="B103" s="40" t="s">
        <v>251</v>
      </c>
      <c r="C103" s="51">
        <v>45026</v>
      </c>
      <c r="D103" s="40" t="s">
        <v>18</v>
      </c>
      <c r="E103" s="41">
        <v>952530</v>
      </c>
      <c r="F103" s="41">
        <v>95253</v>
      </c>
      <c r="G103" s="41">
        <f t="shared" si="1"/>
        <v>1047783</v>
      </c>
      <c r="H103" s="42" t="s">
        <v>42</v>
      </c>
    </row>
    <row r="104" spans="1:8" ht="38.25" x14ac:dyDescent="0.2">
      <c r="A104" s="39">
        <v>103</v>
      </c>
      <c r="B104" s="40" t="s">
        <v>252</v>
      </c>
      <c r="C104" s="51">
        <v>45026</v>
      </c>
      <c r="D104" s="40" t="s">
        <v>20</v>
      </c>
      <c r="E104" s="41">
        <v>1110580</v>
      </c>
      <c r="F104" s="41">
        <v>111058</v>
      </c>
      <c r="G104" s="41">
        <f t="shared" si="1"/>
        <v>1221638</v>
      </c>
      <c r="H104" s="42" t="s">
        <v>42</v>
      </c>
    </row>
    <row r="105" spans="1:8" ht="38.25" x14ac:dyDescent="0.2">
      <c r="A105" s="39">
        <v>104</v>
      </c>
      <c r="B105" s="40" t="s">
        <v>253</v>
      </c>
      <c r="C105" s="51">
        <v>45026</v>
      </c>
      <c r="D105" s="40" t="s">
        <v>23</v>
      </c>
      <c r="E105" s="41">
        <v>4346145</v>
      </c>
      <c r="F105" s="41">
        <v>434615</v>
      </c>
      <c r="G105" s="41">
        <f t="shared" si="1"/>
        <v>4780760</v>
      </c>
      <c r="H105" s="42" t="s">
        <v>42</v>
      </c>
    </row>
    <row r="106" spans="1:8" ht="25.5" x14ac:dyDescent="0.2">
      <c r="A106" s="39">
        <v>105</v>
      </c>
      <c r="B106" s="40" t="s">
        <v>254</v>
      </c>
      <c r="C106" s="51">
        <v>45027</v>
      </c>
      <c r="D106" s="40" t="s">
        <v>22</v>
      </c>
      <c r="E106" s="41">
        <v>2599135</v>
      </c>
      <c r="F106" s="41">
        <v>259914</v>
      </c>
      <c r="G106" s="41">
        <f t="shared" si="1"/>
        <v>2859049</v>
      </c>
      <c r="H106" s="42" t="s">
        <v>42</v>
      </c>
    </row>
    <row r="107" spans="1:8" ht="25.5" x14ac:dyDescent="0.2">
      <c r="A107" s="39">
        <v>106</v>
      </c>
      <c r="B107" s="40" t="s">
        <v>255</v>
      </c>
      <c r="C107" s="51">
        <v>45027</v>
      </c>
      <c r="D107" s="40" t="s">
        <v>15</v>
      </c>
      <c r="E107" s="41">
        <v>7024250</v>
      </c>
      <c r="F107" s="41">
        <v>702425</v>
      </c>
      <c r="G107" s="41">
        <f t="shared" si="1"/>
        <v>7726675</v>
      </c>
      <c r="H107" s="42" t="s">
        <v>42</v>
      </c>
    </row>
    <row r="108" spans="1:8" ht="38.25" x14ac:dyDescent="0.2">
      <c r="A108" s="39">
        <v>107</v>
      </c>
      <c r="B108" s="40" t="s">
        <v>256</v>
      </c>
      <c r="C108" s="51">
        <v>45028</v>
      </c>
      <c r="D108" s="40" t="s">
        <v>19</v>
      </c>
      <c r="E108" s="41">
        <v>1072050</v>
      </c>
      <c r="F108" s="41">
        <v>107205</v>
      </c>
      <c r="G108" s="41">
        <f t="shared" si="1"/>
        <v>1179255</v>
      </c>
      <c r="H108" s="42" t="s">
        <v>42</v>
      </c>
    </row>
    <row r="109" spans="1:8" ht="25.5" x14ac:dyDescent="0.2">
      <c r="A109" s="39">
        <v>108</v>
      </c>
      <c r="B109" s="40" t="s">
        <v>257</v>
      </c>
      <c r="C109" s="51">
        <v>45029</v>
      </c>
      <c r="D109" s="40" t="s">
        <v>22</v>
      </c>
      <c r="E109" s="41">
        <v>3135160</v>
      </c>
      <c r="F109" s="41">
        <v>313516</v>
      </c>
      <c r="G109" s="41">
        <f t="shared" si="1"/>
        <v>3448676</v>
      </c>
      <c r="H109" s="42" t="s">
        <v>42</v>
      </c>
    </row>
    <row r="110" spans="1:8" ht="38.25" x14ac:dyDescent="0.2">
      <c r="A110" s="39">
        <v>109</v>
      </c>
      <c r="B110" s="40" t="s">
        <v>258</v>
      </c>
      <c r="C110" s="51">
        <v>45030</v>
      </c>
      <c r="D110" s="40" t="s">
        <v>16</v>
      </c>
      <c r="E110" s="41">
        <v>1110580</v>
      </c>
      <c r="F110" s="41">
        <v>111058</v>
      </c>
      <c r="G110" s="41">
        <f t="shared" si="1"/>
        <v>1221638</v>
      </c>
      <c r="H110" s="42" t="s">
        <v>42</v>
      </c>
    </row>
    <row r="111" spans="1:8" ht="38.25" x14ac:dyDescent="0.2">
      <c r="A111" s="39">
        <v>110</v>
      </c>
      <c r="B111" s="40" t="s">
        <v>259</v>
      </c>
      <c r="C111" s="51">
        <v>45033</v>
      </c>
      <c r="D111" s="40" t="s">
        <v>18</v>
      </c>
      <c r="E111" s="41">
        <v>1190660</v>
      </c>
      <c r="F111" s="41">
        <v>119066</v>
      </c>
      <c r="G111" s="41">
        <f t="shared" si="1"/>
        <v>1309726</v>
      </c>
      <c r="H111" s="42" t="s">
        <v>42</v>
      </c>
    </row>
    <row r="112" spans="1:8" ht="38.25" x14ac:dyDescent="0.2">
      <c r="A112" s="39">
        <v>111</v>
      </c>
      <c r="B112" s="40" t="s">
        <v>260</v>
      </c>
      <c r="C112" s="51">
        <v>45033</v>
      </c>
      <c r="D112" s="40" t="s">
        <v>21</v>
      </c>
      <c r="E112" s="41">
        <v>5636000</v>
      </c>
      <c r="F112" s="41">
        <v>563600</v>
      </c>
      <c r="G112" s="41">
        <f t="shared" si="1"/>
        <v>6199600</v>
      </c>
      <c r="H112" s="42" t="s">
        <v>42</v>
      </c>
    </row>
    <row r="113" spans="1:8" ht="25.5" x14ac:dyDescent="0.2">
      <c r="A113" s="39">
        <v>112</v>
      </c>
      <c r="B113" s="40" t="s">
        <v>261</v>
      </c>
      <c r="C113" s="51">
        <v>45033</v>
      </c>
      <c r="D113" s="40" t="s">
        <v>24</v>
      </c>
      <c r="E113" s="41">
        <v>6308850</v>
      </c>
      <c r="F113" s="41">
        <v>630885</v>
      </c>
      <c r="G113" s="41">
        <f t="shared" si="1"/>
        <v>6939735</v>
      </c>
      <c r="H113" s="42" t="s">
        <v>42</v>
      </c>
    </row>
    <row r="114" spans="1:8" ht="38.25" x14ac:dyDescent="0.2">
      <c r="A114" s="39">
        <v>113</v>
      </c>
      <c r="B114" s="40" t="s">
        <v>262</v>
      </c>
      <c r="C114" s="51">
        <v>45033</v>
      </c>
      <c r="D114" s="40" t="s">
        <v>23</v>
      </c>
      <c r="E114" s="41">
        <v>3096630</v>
      </c>
      <c r="F114" s="41">
        <v>309663</v>
      </c>
      <c r="G114" s="41">
        <f t="shared" si="1"/>
        <v>3406293</v>
      </c>
      <c r="H114" s="42" t="s">
        <v>42</v>
      </c>
    </row>
    <row r="115" spans="1:8" ht="38.25" x14ac:dyDescent="0.2">
      <c r="A115" s="39">
        <v>114</v>
      </c>
      <c r="B115" s="40" t="s">
        <v>263</v>
      </c>
      <c r="C115" s="51">
        <v>45033</v>
      </c>
      <c r="D115" s="40" t="s">
        <v>20</v>
      </c>
      <c r="E115" s="41">
        <v>1110580</v>
      </c>
      <c r="F115" s="41">
        <v>111058</v>
      </c>
      <c r="G115" s="41">
        <f t="shared" si="1"/>
        <v>1221638</v>
      </c>
      <c r="H115" s="42" t="s">
        <v>42</v>
      </c>
    </row>
    <row r="116" spans="1:8" ht="38.25" x14ac:dyDescent="0.2">
      <c r="A116" s="39">
        <v>115</v>
      </c>
      <c r="B116" s="40" t="s">
        <v>264</v>
      </c>
      <c r="C116" s="51">
        <v>45035</v>
      </c>
      <c r="D116" s="40" t="s">
        <v>19</v>
      </c>
      <c r="E116" s="41">
        <v>2500845</v>
      </c>
      <c r="F116" s="41">
        <v>250085</v>
      </c>
      <c r="G116" s="41">
        <f t="shared" si="1"/>
        <v>2750930</v>
      </c>
      <c r="H116" s="42" t="s">
        <v>42</v>
      </c>
    </row>
    <row r="117" spans="1:8" ht="25.5" x14ac:dyDescent="0.2">
      <c r="A117" s="39">
        <v>116</v>
      </c>
      <c r="B117" s="40" t="s">
        <v>265</v>
      </c>
      <c r="C117" s="51">
        <v>45035</v>
      </c>
      <c r="D117" s="40" t="s">
        <v>24</v>
      </c>
      <c r="E117" s="41">
        <v>11705960</v>
      </c>
      <c r="F117" s="41">
        <v>1170596</v>
      </c>
      <c r="G117" s="41">
        <f t="shared" si="1"/>
        <v>12876556</v>
      </c>
      <c r="H117" s="42" t="s">
        <v>42</v>
      </c>
    </row>
    <row r="118" spans="1:8" ht="25.5" x14ac:dyDescent="0.2">
      <c r="A118" s="39">
        <v>117</v>
      </c>
      <c r="B118" s="40" t="s">
        <v>266</v>
      </c>
      <c r="C118" s="51">
        <v>45036</v>
      </c>
      <c r="D118" s="40" t="s">
        <v>15</v>
      </c>
      <c r="E118" s="41">
        <v>1905060</v>
      </c>
      <c r="F118" s="41">
        <v>190506</v>
      </c>
      <c r="G118" s="41">
        <f t="shared" si="1"/>
        <v>2095566</v>
      </c>
      <c r="H118" s="42" t="s">
        <v>42</v>
      </c>
    </row>
    <row r="119" spans="1:8" ht="25.5" x14ac:dyDescent="0.2">
      <c r="A119" s="39">
        <v>118</v>
      </c>
      <c r="B119" s="40" t="s">
        <v>267</v>
      </c>
      <c r="C119" s="51">
        <v>45036</v>
      </c>
      <c r="D119" s="40" t="s">
        <v>15</v>
      </c>
      <c r="E119" s="41">
        <v>1665870</v>
      </c>
      <c r="F119" s="41">
        <v>166587</v>
      </c>
      <c r="G119" s="41">
        <f t="shared" si="1"/>
        <v>1832457</v>
      </c>
      <c r="H119" s="42" t="s">
        <v>42</v>
      </c>
    </row>
    <row r="120" spans="1:8" ht="25.5" x14ac:dyDescent="0.2">
      <c r="A120" s="39">
        <v>119</v>
      </c>
      <c r="B120" s="40" t="s">
        <v>268</v>
      </c>
      <c r="C120" s="51">
        <v>45037</v>
      </c>
      <c r="D120" s="40" t="s">
        <v>22</v>
      </c>
      <c r="E120" s="41">
        <v>2221160</v>
      </c>
      <c r="F120" s="41">
        <v>222116</v>
      </c>
      <c r="G120" s="41">
        <f t="shared" si="1"/>
        <v>2443276</v>
      </c>
      <c r="H120" s="42" t="s">
        <v>42</v>
      </c>
    </row>
    <row r="121" spans="1:8" ht="38.25" x14ac:dyDescent="0.2">
      <c r="A121" s="39">
        <v>120</v>
      </c>
      <c r="B121" s="40" t="s">
        <v>269</v>
      </c>
      <c r="C121" s="51">
        <v>45040</v>
      </c>
      <c r="D121" s="40" t="s">
        <v>23</v>
      </c>
      <c r="E121" s="41">
        <v>1905060</v>
      </c>
      <c r="F121" s="41">
        <v>190506</v>
      </c>
      <c r="G121" s="41">
        <f t="shared" si="1"/>
        <v>2095566</v>
      </c>
      <c r="H121" s="42" t="s">
        <v>42</v>
      </c>
    </row>
    <row r="122" spans="1:8" ht="38.25" x14ac:dyDescent="0.2">
      <c r="A122" s="39">
        <v>121</v>
      </c>
      <c r="B122" s="40" t="s">
        <v>270</v>
      </c>
      <c r="C122" s="51">
        <v>45040</v>
      </c>
      <c r="D122" s="40" t="s">
        <v>20</v>
      </c>
      <c r="E122" s="41">
        <v>3331740</v>
      </c>
      <c r="F122" s="41">
        <v>333174</v>
      </c>
      <c r="G122" s="41">
        <f t="shared" si="1"/>
        <v>3664914</v>
      </c>
      <c r="H122" s="42" t="s">
        <v>42</v>
      </c>
    </row>
    <row r="123" spans="1:8" ht="38.25" x14ac:dyDescent="0.2">
      <c r="A123" s="39">
        <v>122</v>
      </c>
      <c r="B123" s="40" t="s">
        <v>271</v>
      </c>
      <c r="C123" s="51">
        <v>45040</v>
      </c>
      <c r="D123" s="40" t="s">
        <v>19</v>
      </c>
      <c r="E123" s="41">
        <v>1905060</v>
      </c>
      <c r="F123" s="41">
        <v>190506</v>
      </c>
      <c r="G123" s="41">
        <f t="shared" si="1"/>
        <v>2095566</v>
      </c>
      <c r="H123" s="42" t="s">
        <v>42</v>
      </c>
    </row>
    <row r="124" spans="1:8" ht="25.5" x14ac:dyDescent="0.2">
      <c r="A124" s="39">
        <v>123</v>
      </c>
      <c r="B124" s="40" t="s">
        <v>272</v>
      </c>
      <c r="C124" s="51">
        <v>45040</v>
      </c>
      <c r="D124" s="40" t="s">
        <v>24</v>
      </c>
      <c r="E124" s="41">
        <v>6189330</v>
      </c>
      <c r="F124" s="41">
        <v>618933</v>
      </c>
      <c r="G124" s="41">
        <f t="shared" si="1"/>
        <v>6808263</v>
      </c>
      <c r="H124" s="42" t="s">
        <v>42</v>
      </c>
    </row>
    <row r="125" spans="1:8" ht="38.25" x14ac:dyDescent="0.2">
      <c r="A125" s="39">
        <v>124</v>
      </c>
      <c r="B125" s="40" t="s">
        <v>273</v>
      </c>
      <c r="C125" s="51">
        <v>45040</v>
      </c>
      <c r="D125" s="40" t="s">
        <v>16</v>
      </c>
      <c r="E125" s="41">
        <v>1646605</v>
      </c>
      <c r="F125" s="41">
        <v>164661</v>
      </c>
      <c r="G125" s="41">
        <f t="shared" si="1"/>
        <v>1811266</v>
      </c>
      <c r="H125" s="42" t="s">
        <v>42</v>
      </c>
    </row>
    <row r="126" spans="1:8" ht="25.5" x14ac:dyDescent="0.2">
      <c r="A126" s="39">
        <v>125</v>
      </c>
      <c r="B126" s="40" t="s">
        <v>274</v>
      </c>
      <c r="C126" s="51">
        <v>45040</v>
      </c>
      <c r="D126" s="40" t="s">
        <v>15</v>
      </c>
      <c r="E126" s="41">
        <v>19763790</v>
      </c>
      <c r="F126" s="41">
        <v>1976379</v>
      </c>
      <c r="G126" s="41">
        <f t="shared" si="1"/>
        <v>21740169</v>
      </c>
      <c r="H126" s="42" t="s">
        <v>42</v>
      </c>
    </row>
    <row r="127" spans="1:8" ht="38.25" x14ac:dyDescent="0.2">
      <c r="A127" s="39">
        <v>126</v>
      </c>
      <c r="B127" s="40" t="s">
        <v>275</v>
      </c>
      <c r="C127" s="51">
        <v>45041</v>
      </c>
      <c r="D127" s="40" t="s">
        <v>17</v>
      </c>
      <c r="E127" s="41">
        <v>1488555</v>
      </c>
      <c r="F127" s="41">
        <v>148856</v>
      </c>
      <c r="G127" s="41">
        <f t="shared" si="1"/>
        <v>1637411</v>
      </c>
      <c r="H127" s="42" t="s">
        <v>42</v>
      </c>
    </row>
    <row r="128" spans="1:8" ht="25.5" x14ac:dyDescent="0.2">
      <c r="A128" s="39">
        <v>127</v>
      </c>
      <c r="B128" s="40" t="s">
        <v>276</v>
      </c>
      <c r="C128" s="51">
        <v>45042</v>
      </c>
      <c r="D128" s="40" t="s">
        <v>22</v>
      </c>
      <c r="E128" s="41">
        <v>5356320</v>
      </c>
      <c r="F128" s="41">
        <v>535632</v>
      </c>
      <c r="G128" s="41">
        <f t="shared" si="1"/>
        <v>5891952</v>
      </c>
      <c r="H128" s="42" t="s">
        <v>42</v>
      </c>
    </row>
    <row r="129" spans="1:8" ht="25.5" x14ac:dyDescent="0.2">
      <c r="A129" s="39">
        <v>128</v>
      </c>
      <c r="B129" s="40" t="s">
        <v>277</v>
      </c>
      <c r="C129" s="51">
        <v>45043</v>
      </c>
      <c r="D129" s="40" t="s">
        <v>15</v>
      </c>
      <c r="E129" s="41">
        <v>3331740</v>
      </c>
      <c r="F129" s="41">
        <v>333174</v>
      </c>
      <c r="G129" s="41">
        <f t="shared" ref="G129:G183" si="2">+E129+F129</f>
        <v>3664914</v>
      </c>
      <c r="H129" s="42" t="s">
        <v>42</v>
      </c>
    </row>
    <row r="130" spans="1:8" ht="38.25" x14ac:dyDescent="0.2">
      <c r="A130" s="39">
        <v>129</v>
      </c>
      <c r="B130" s="40" t="s">
        <v>278</v>
      </c>
      <c r="C130" s="51">
        <v>45049</v>
      </c>
      <c r="D130" s="40" t="s">
        <v>21</v>
      </c>
      <c r="E130" s="41">
        <v>2737920</v>
      </c>
      <c r="F130" s="41">
        <v>273792</v>
      </c>
      <c r="G130" s="41">
        <f t="shared" si="2"/>
        <v>3011712</v>
      </c>
      <c r="H130" s="42" t="s">
        <v>43</v>
      </c>
    </row>
    <row r="131" spans="1:8" ht="38.25" x14ac:dyDescent="0.2">
      <c r="A131" s="39">
        <v>130</v>
      </c>
      <c r="B131" s="40" t="s">
        <v>279</v>
      </c>
      <c r="C131" s="51">
        <v>45049</v>
      </c>
      <c r="D131" s="40" t="s">
        <v>20</v>
      </c>
      <c r="E131" s="41">
        <v>2203025</v>
      </c>
      <c r="F131" s="41">
        <v>220303</v>
      </c>
      <c r="G131" s="41">
        <f t="shared" si="2"/>
        <v>2423328</v>
      </c>
      <c r="H131" s="42" t="s">
        <v>43</v>
      </c>
    </row>
    <row r="132" spans="1:8" ht="25.5" x14ac:dyDescent="0.2">
      <c r="A132" s="39">
        <v>131</v>
      </c>
      <c r="B132" s="40" t="s">
        <v>280</v>
      </c>
      <c r="C132" s="51">
        <v>45050</v>
      </c>
      <c r="D132" s="40" t="s">
        <v>22</v>
      </c>
      <c r="E132" s="41">
        <v>3411820</v>
      </c>
      <c r="F132" s="41">
        <v>341182</v>
      </c>
      <c r="G132" s="41">
        <f t="shared" si="2"/>
        <v>3753002</v>
      </c>
      <c r="H132" s="42" t="s">
        <v>43</v>
      </c>
    </row>
    <row r="133" spans="1:8" ht="38.25" x14ac:dyDescent="0.2">
      <c r="A133" s="39">
        <v>132</v>
      </c>
      <c r="B133" s="40" t="s">
        <v>281</v>
      </c>
      <c r="C133" s="51">
        <v>45050</v>
      </c>
      <c r="D133" s="40" t="s">
        <v>19</v>
      </c>
      <c r="E133" s="41">
        <v>3394065</v>
      </c>
      <c r="F133" s="41">
        <v>339407</v>
      </c>
      <c r="G133" s="41">
        <f t="shared" si="2"/>
        <v>3733472</v>
      </c>
      <c r="H133" s="42" t="s">
        <v>43</v>
      </c>
    </row>
    <row r="134" spans="1:8" ht="25.5" x14ac:dyDescent="0.2">
      <c r="A134" s="39">
        <v>133</v>
      </c>
      <c r="B134" s="40" t="s">
        <v>282</v>
      </c>
      <c r="C134" s="51">
        <v>45051</v>
      </c>
      <c r="D134" s="40" t="s">
        <v>15</v>
      </c>
      <c r="E134" s="41">
        <v>555290</v>
      </c>
      <c r="F134" s="41">
        <v>55529</v>
      </c>
      <c r="G134" s="41">
        <f t="shared" si="2"/>
        <v>610819</v>
      </c>
      <c r="H134" s="42" t="s">
        <v>43</v>
      </c>
    </row>
    <row r="135" spans="1:8" ht="38.25" x14ac:dyDescent="0.2">
      <c r="A135" s="39">
        <v>134</v>
      </c>
      <c r="B135" s="40" t="s">
        <v>283</v>
      </c>
      <c r="C135" s="51">
        <v>45054</v>
      </c>
      <c r="D135" s="40" t="s">
        <v>20</v>
      </c>
      <c r="E135" s="41">
        <v>2301215</v>
      </c>
      <c r="F135" s="41">
        <v>230122</v>
      </c>
      <c r="G135" s="41">
        <f t="shared" si="2"/>
        <v>2531337</v>
      </c>
      <c r="H135" s="42" t="s">
        <v>43</v>
      </c>
    </row>
    <row r="136" spans="1:8" ht="38.25" x14ac:dyDescent="0.2">
      <c r="A136" s="39">
        <v>135</v>
      </c>
      <c r="B136" s="40" t="s">
        <v>284</v>
      </c>
      <c r="C136" s="51">
        <v>45054</v>
      </c>
      <c r="D136" s="40" t="s">
        <v>16</v>
      </c>
      <c r="E136" s="41">
        <v>2404746</v>
      </c>
      <c r="F136" s="41">
        <v>240475</v>
      </c>
      <c r="G136" s="41">
        <f t="shared" si="2"/>
        <v>2645221</v>
      </c>
      <c r="H136" s="42" t="s">
        <v>43</v>
      </c>
    </row>
    <row r="137" spans="1:8" ht="38.25" x14ac:dyDescent="0.2">
      <c r="A137" s="39">
        <v>136</v>
      </c>
      <c r="B137" s="40" t="s">
        <v>285</v>
      </c>
      <c r="C137" s="51">
        <v>45061</v>
      </c>
      <c r="D137" s="40" t="s">
        <v>21</v>
      </c>
      <c r="E137" s="41">
        <v>1665870</v>
      </c>
      <c r="F137" s="41">
        <v>166587</v>
      </c>
      <c r="G137" s="41">
        <f t="shared" si="2"/>
        <v>1832457</v>
      </c>
      <c r="H137" s="42" t="s">
        <v>43</v>
      </c>
    </row>
    <row r="138" spans="1:8" ht="25.5" x14ac:dyDescent="0.2">
      <c r="A138" s="39">
        <v>137</v>
      </c>
      <c r="B138" s="40" t="s">
        <v>286</v>
      </c>
      <c r="C138" s="51">
        <v>45063</v>
      </c>
      <c r="D138" s="40" t="s">
        <v>15</v>
      </c>
      <c r="E138" s="41">
        <v>1072050</v>
      </c>
      <c r="F138" s="41">
        <v>107205</v>
      </c>
      <c r="G138" s="41">
        <f t="shared" si="2"/>
        <v>1179255</v>
      </c>
      <c r="H138" s="42" t="s">
        <v>43</v>
      </c>
    </row>
    <row r="139" spans="1:8" ht="38.25" x14ac:dyDescent="0.2">
      <c r="A139" s="39">
        <v>138</v>
      </c>
      <c r="B139" s="40" t="s">
        <v>287</v>
      </c>
      <c r="C139" s="51">
        <v>45063</v>
      </c>
      <c r="D139" s="40" t="s">
        <v>20</v>
      </c>
      <c r="E139" s="41">
        <v>1110580</v>
      </c>
      <c r="F139" s="41">
        <v>111058</v>
      </c>
      <c r="G139" s="41">
        <f t="shared" si="2"/>
        <v>1221638</v>
      </c>
      <c r="H139" s="42" t="s">
        <v>43</v>
      </c>
    </row>
    <row r="140" spans="1:8" ht="38.25" x14ac:dyDescent="0.2">
      <c r="A140" s="39">
        <v>139</v>
      </c>
      <c r="B140" s="40" t="s">
        <v>288</v>
      </c>
      <c r="C140" s="51">
        <v>45063</v>
      </c>
      <c r="D140" s="40" t="s">
        <v>19</v>
      </c>
      <c r="E140" s="41">
        <v>1357626</v>
      </c>
      <c r="F140" s="41">
        <v>135763</v>
      </c>
      <c r="G140" s="41">
        <f t="shared" si="2"/>
        <v>1493389</v>
      </c>
      <c r="H140" s="42" t="s">
        <v>43</v>
      </c>
    </row>
    <row r="141" spans="1:8" ht="25.5" x14ac:dyDescent="0.2">
      <c r="A141" s="39">
        <v>140</v>
      </c>
      <c r="B141" s="40" t="s">
        <v>289</v>
      </c>
      <c r="C141" s="51">
        <v>45064</v>
      </c>
      <c r="D141" s="40" t="s">
        <v>15</v>
      </c>
      <c r="E141" s="41">
        <v>4365260</v>
      </c>
      <c r="F141" s="41">
        <v>436526</v>
      </c>
      <c r="G141" s="41">
        <f t="shared" si="2"/>
        <v>4801786</v>
      </c>
      <c r="H141" s="42" t="s">
        <v>43</v>
      </c>
    </row>
    <row r="142" spans="1:8" ht="25.5" x14ac:dyDescent="0.2">
      <c r="A142" s="39">
        <v>141</v>
      </c>
      <c r="B142" s="40" t="s">
        <v>290</v>
      </c>
      <c r="C142" s="51">
        <v>45065</v>
      </c>
      <c r="D142" s="40" t="s">
        <v>22</v>
      </c>
      <c r="E142" s="41">
        <v>2182630</v>
      </c>
      <c r="F142" s="41">
        <v>218263</v>
      </c>
      <c r="G142" s="41">
        <f t="shared" si="2"/>
        <v>2400893</v>
      </c>
      <c r="H142" s="42" t="s">
        <v>43</v>
      </c>
    </row>
    <row r="143" spans="1:8" ht="38.25" x14ac:dyDescent="0.2">
      <c r="A143" s="39">
        <v>142</v>
      </c>
      <c r="B143" s="40" t="s">
        <v>291</v>
      </c>
      <c r="C143" s="51">
        <v>45068</v>
      </c>
      <c r="D143" s="40" t="s">
        <v>21</v>
      </c>
      <c r="E143" s="41">
        <v>3809970</v>
      </c>
      <c r="F143" s="41">
        <v>380997</v>
      </c>
      <c r="G143" s="41">
        <f t="shared" si="2"/>
        <v>4190967</v>
      </c>
      <c r="H143" s="42" t="s">
        <v>43</v>
      </c>
    </row>
    <row r="144" spans="1:8" ht="38.25" x14ac:dyDescent="0.2">
      <c r="A144" s="39">
        <v>143</v>
      </c>
      <c r="B144" s="40" t="s">
        <v>292</v>
      </c>
      <c r="C144" s="51">
        <v>45068</v>
      </c>
      <c r="D144" s="40" t="s">
        <v>18</v>
      </c>
      <c r="E144" s="41">
        <v>1190660</v>
      </c>
      <c r="F144" s="41">
        <v>119066</v>
      </c>
      <c r="G144" s="41">
        <f t="shared" si="2"/>
        <v>1309726</v>
      </c>
      <c r="H144" s="42" t="s">
        <v>43</v>
      </c>
    </row>
    <row r="145" spans="1:10" ht="25.5" x14ac:dyDescent="0.2">
      <c r="A145" s="39">
        <v>144</v>
      </c>
      <c r="B145" s="40" t="s">
        <v>293</v>
      </c>
      <c r="C145" s="51">
        <v>45068</v>
      </c>
      <c r="D145" s="40" t="s">
        <v>24</v>
      </c>
      <c r="E145" s="41">
        <v>8212940</v>
      </c>
      <c r="F145" s="41">
        <v>821294</v>
      </c>
      <c r="G145" s="41">
        <f t="shared" si="2"/>
        <v>9034234</v>
      </c>
      <c r="H145" s="42" t="s">
        <v>43</v>
      </c>
    </row>
    <row r="146" spans="1:10" ht="25.5" x14ac:dyDescent="0.2">
      <c r="A146" s="39">
        <v>145</v>
      </c>
      <c r="B146" s="40" t="s">
        <v>294</v>
      </c>
      <c r="C146" s="51">
        <v>45070</v>
      </c>
      <c r="D146" s="40" t="s">
        <v>22</v>
      </c>
      <c r="E146" s="41">
        <v>4483870</v>
      </c>
      <c r="F146" s="41">
        <v>448387</v>
      </c>
      <c r="G146" s="41">
        <f t="shared" si="2"/>
        <v>4932257</v>
      </c>
      <c r="H146" s="42" t="s">
        <v>43</v>
      </c>
    </row>
    <row r="147" spans="1:10" ht="25.5" x14ac:dyDescent="0.2">
      <c r="A147" s="39">
        <v>146</v>
      </c>
      <c r="B147" s="40" t="s">
        <v>295</v>
      </c>
      <c r="C147" s="51">
        <v>45071</v>
      </c>
      <c r="D147" s="40" t="s">
        <v>15</v>
      </c>
      <c r="E147" s="41">
        <v>2221160</v>
      </c>
      <c r="F147" s="41">
        <v>222116</v>
      </c>
      <c r="G147" s="41">
        <f t="shared" si="2"/>
        <v>2443276</v>
      </c>
      <c r="H147" s="42" t="s">
        <v>43</v>
      </c>
    </row>
    <row r="148" spans="1:10" ht="38.25" x14ac:dyDescent="0.2">
      <c r="A148" s="39">
        <v>147</v>
      </c>
      <c r="B148" s="40" t="s">
        <v>296</v>
      </c>
      <c r="C148" s="51">
        <v>45072</v>
      </c>
      <c r="D148" s="40" t="s">
        <v>16</v>
      </c>
      <c r="E148" s="41">
        <v>888464</v>
      </c>
      <c r="F148" s="41">
        <v>88846</v>
      </c>
      <c r="G148" s="41">
        <f t="shared" si="2"/>
        <v>977310</v>
      </c>
      <c r="H148" s="42" t="s">
        <v>43</v>
      </c>
    </row>
    <row r="149" spans="1:10" ht="38.25" x14ac:dyDescent="0.2">
      <c r="A149" s="39">
        <v>148</v>
      </c>
      <c r="B149" s="40" t="s">
        <v>297</v>
      </c>
      <c r="C149" s="51">
        <v>45075</v>
      </c>
      <c r="D149" s="40" t="s">
        <v>17</v>
      </c>
      <c r="E149" s="41">
        <v>1131355</v>
      </c>
      <c r="F149" s="41">
        <v>113136</v>
      </c>
      <c r="G149" s="41">
        <f t="shared" si="2"/>
        <v>1244491</v>
      </c>
      <c r="H149" s="42" t="s">
        <v>43</v>
      </c>
    </row>
    <row r="150" spans="1:10" ht="38.25" x14ac:dyDescent="0.2">
      <c r="A150" s="39">
        <v>149</v>
      </c>
      <c r="B150" s="40" t="s">
        <v>298</v>
      </c>
      <c r="C150" s="51">
        <v>45075</v>
      </c>
      <c r="D150" s="40" t="s">
        <v>21</v>
      </c>
      <c r="E150" s="41">
        <v>4047190</v>
      </c>
      <c r="F150" s="41">
        <v>404719</v>
      </c>
      <c r="G150" s="41">
        <f t="shared" si="2"/>
        <v>4451909</v>
      </c>
      <c r="H150" s="42" t="s">
        <v>43</v>
      </c>
    </row>
    <row r="151" spans="1:10" ht="38.25" x14ac:dyDescent="0.2">
      <c r="A151" s="39">
        <v>150</v>
      </c>
      <c r="B151" s="40" t="s">
        <v>299</v>
      </c>
      <c r="C151" s="51">
        <v>45075</v>
      </c>
      <c r="D151" s="40" t="s">
        <v>16</v>
      </c>
      <c r="E151" s="41">
        <v>1091315</v>
      </c>
      <c r="F151" s="41">
        <v>109132</v>
      </c>
      <c r="G151" s="41">
        <f t="shared" si="2"/>
        <v>1200447</v>
      </c>
      <c r="H151" s="42" t="s">
        <v>43</v>
      </c>
    </row>
    <row r="152" spans="1:10" ht="38.25" x14ac:dyDescent="0.2">
      <c r="A152" s="39">
        <v>151</v>
      </c>
      <c r="B152" s="40" t="s">
        <v>300</v>
      </c>
      <c r="C152" s="51">
        <v>45077</v>
      </c>
      <c r="D152" s="40" t="s">
        <v>19</v>
      </c>
      <c r="E152" s="41">
        <v>3394065</v>
      </c>
      <c r="F152" s="41">
        <v>339407</v>
      </c>
      <c r="G152" s="41">
        <f t="shared" si="2"/>
        <v>3733472</v>
      </c>
      <c r="H152" s="42" t="s">
        <v>43</v>
      </c>
    </row>
    <row r="153" spans="1:10" ht="38.25" x14ac:dyDescent="0.2">
      <c r="A153" s="39">
        <v>152</v>
      </c>
      <c r="B153" s="40" t="s">
        <v>301</v>
      </c>
      <c r="C153" s="51">
        <v>45078</v>
      </c>
      <c r="D153" s="40" t="s">
        <v>19</v>
      </c>
      <c r="E153" s="41">
        <v>1726685</v>
      </c>
      <c r="F153" s="41">
        <v>172669</v>
      </c>
      <c r="G153" s="41">
        <f t="shared" si="2"/>
        <v>1899354</v>
      </c>
      <c r="H153" s="42" t="s">
        <v>45</v>
      </c>
      <c r="J153" s="56"/>
    </row>
    <row r="154" spans="1:10" ht="25.5" x14ac:dyDescent="0.2">
      <c r="A154" s="39">
        <v>153</v>
      </c>
      <c r="B154" s="40" t="s">
        <v>302</v>
      </c>
      <c r="C154" s="51">
        <v>45078</v>
      </c>
      <c r="D154" s="40" t="s">
        <v>22</v>
      </c>
      <c r="E154" s="41">
        <v>1110580</v>
      </c>
      <c r="F154" s="41">
        <v>111058</v>
      </c>
      <c r="G154" s="41">
        <f t="shared" si="2"/>
        <v>1221638</v>
      </c>
      <c r="H154" s="42" t="s">
        <v>45</v>
      </c>
      <c r="J154" s="56"/>
    </row>
    <row r="155" spans="1:10" ht="25.5" x14ac:dyDescent="0.2">
      <c r="A155" s="39">
        <v>154</v>
      </c>
      <c r="B155" s="40" t="s">
        <v>303</v>
      </c>
      <c r="C155" s="51">
        <v>45079</v>
      </c>
      <c r="D155" s="40" t="s">
        <v>15</v>
      </c>
      <c r="E155" s="41">
        <v>1309220</v>
      </c>
      <c r="F155" s="41">
        <v>130922</v>
      </c>
      <c r="G155" s="41">
        <f t="shared" si="2"/>
        <v>1440142</v>
      </c>
      <c r="H155" s="42" t="s">
        <v>45</v>
      </c>
      <c r="J155" s="56"/>
    </row>
    <row r="156" spans="1:10" ht="38.25" x14ac:dyDescent="0.2">
      <c r="A156" s="39">
        <v>155</v>
      </c>
      <c r="B156" s="40" t="s">
        <v>304</v>
      </c>
      <c r="C156" s="51">
        <v>45079</v>
      </c>
      <c r="D156" s="40" t="s">
        <v>16</v>
      </c>
      <c r="E156" s="41">
        <v>943990</v>
      </c>
      <c r="F156" s="41">
        <v>94399</v>
      </c>
      <c r="G156" s="41">
        <f t="shared" si="2"/>
        <v>1038389</v>
      </c>
      <c r="H156" s="42" t="s">
        <v>45</v>
      </c>
      <c r="J156" s="56"/>
    </row>
    <row r="157" spans="1:10" ht="25.5" x14ac:dyDescent="0.2">
      <c r="A157" s="39">
        <v>156</v>
      </c>
      <c r="B157" s="40" t="s">
        <v>305</v>
      </c>
      <c r="C157" s="51">
        <v>45082</v>
      </c>
      <c r="D157" s="40" t="s">
        <v>15</v>
      </c>
      <c r="E157" s="41">
        <v>3197200</v>
      </c>
      <c r="F157" s="41">
        <v>319720</v>
      </c>
      <c r="G157" s="41">
        <f t="shared" si="2"/>
        <v>3516920</v>
      </c>
      <c r="H157" s="42" t="s">
        <v>45</v>
      </c>
      <c r="J157" s="56"/>
    </row>
    <row r="158" spans="1:10" ht="38.25" x14ac:dyDescent="0.2">
      <c r="A158" s="39">
        <v>157</v>
      </c>
      <c r="B158" s="40" t="s">
        <v>306</v>
      </c>
      <c r="C158" s="51">
        <v>45082</v>
      </c>
      <c r="D158" s="40" t="s">
        <v>21</v>
      </c>
      <c r="E158" s="41">
        <v>4976070</v>
      </c>
      <c r="F158" s="41">
        <v>497607</v>
      </c>
      <c r="G158" s="41">
        <f t="shared" si="2"/>
        <v>5473677</v>
      </c>
      <c r="H158" s="42" t="s">
        <v>45</v>
      </c>
      <c r="J158" s="56"/>
    </row>
    <row r="159" spans="1:10" ht="38.25" x14ac:dyDescent="0.2">
      <c r="A159" s="39">
        <v>158</v>
      </c>
      <c r="B159" s="40" t="s">
        <v>307</v>
      </c>
      <c r="C159" s="51">
        <v>45082</v>
      </c>
      <c r="D159" s="40" t="s">
        <v>20</v>
      </c>
      <c r="E159" s="41">
        <v>1887980</v>
      </c>
      <c r="F159" s="41">
        <v>188798</v>
      </c>
      <c r="G159" s="41">
        <f t="shared" si="2"/>
        <v>2076778</v>
      </c>
      <c r="H159" s="42" t="s">
        <v>45</v>
      </c>
      <c r="J159" s="56"/>
    </row>
    <row r="160" spans="1:10" ht="38.25" x14ac:dyDescent="0.2">
      <c r="A160" s="39">
        <v>159</v>
      </c>
      <c r="B160" s="40" t="s">
        <v>308</v>
      </c>
      <c r="C160" s="51">
        <v>45082</v>
      </c>
      <c r="D160" s="40" t="s">
        <v>16</v>
      </c>
      <c r="E160" s="41">
        <v>2016040</v>
      </c>
      <c r="F160" s="41">
        <v>201604</v>
      </c>
      <c r="G160" s="41">
        <f t="shared" si="2"/>
        <v>2217644</v>
      </c>
      <c r="H160" s="42" t="s">
        <v>45</v>
      </c>
      <c r="J160" s="56"/>
    </row>
    <row r="161" spans="1:10" ht="25.5" x14ac:dyDescent="0.2">
      <c r="A161" s="39">
        <v>160</v>
      </c>
      <c r="B161" s="40" t="s">
        <v>309</v>
      </c>
      <c r="C161" s="51">
        <v>45082</v>
      </c>
      <c r="D161" s="40" t="s">
        <v>24</v>
      </c>
      <c r="E161" s="41">
        <v>10189360</v>
      </c>
      <c r="F161" s="41">
        <v>1018936</v>
      </c>
      <c r="G161" s="41">
        <f t="shared" si="2"/>
        <v>11208296</v>
      </c>
      <c r="H161" s="42" t="s">
        <v>45</v>
      </c>
      <c r="J161" s="56"/>
    </row>
    <row r="162" spans="1:10" ht="25.5" x14ac:dyDescent="0.2">
      <c r="A162" s="39">
        <v>161</v>
      </c>
      <c r="B162" s="40" t="s">
        <v>310</v>
      </c>
      <c r="C162" s="51">
        <v>45084</v>
      </c>
      <c r="D162" s="40" t="s">
        <v>22</v>
      </c>
      <c r="E162" s="41">
        <v>4269300</v>
      </c>
      <c r="F162" s="41">
        <v>426930</v>
      </c>
      <c r="G162" s="41">
        <f t="shared" si="2"/>
        <v>4696230</v>
      </c>
      <c r="H162" s="42" t="s">
        <v>45</v>
      </c>
      <c r="J162" s="56"/>
    </row>
    <row r="163" spans="1:10" ht="38.25" x14ac:dyDescent="0.2">
      <c r="A163" s="39">
        <v>162</v>
      </c>
      <c r="B163" s="40" t="s">
        <v>311</v>
      </c>
      <c r="C163" s="51">
        <v>45084</v>
      </c>
      <c r="D163" s="40" t="s">
        <v>16</v>
      </c>
      <c r="E163" s="41">
        <v>2831970</v>
      </c>
      <c r="F163" s="41">
        <v>283197</v>
      </c>
      <c r="G163" s="41">
        <f t="shared" si="2"/>
        <v>3115167</v>
      </c>
      <c r="H163" s="42" t="s">
        <v>45</v>
      </c>
      <c r="J163" s="56"/>
    </row>
    <row r="164" spans="1:10" ht="38.25" x14ac:dyDescent="0.2">
      <c r="A164" s="39">
        <v>163</v>
      </c>
      <c r="B164" s="40" t="s">
        <v>312</v>
      </c>
      <c r="C164" s="51">
        <v>45084</v>
      </c>
      <c r="D164" s="40" t="s">
        <v>19</v>
      </c>
      <c r="E164" s="41">
        <v>2262710</v>
      </c>
      <c r="F164" s="41">
        <v>226271</v>
      </c>
      <c r="G164" s="41">
        <f t="shared" si="2"/>
        <v>2488981</v>
      </c>
      <c r="H164" s="42" t="s">
        <v>45</v>
      </c>
      <c r="J164" s="56"/>
    </row>
    <row r="165" spans="1:10" ht="38.25" x14ac:dyDescent="0.2">
      <c r="A165" s="39">
        <v>164</v>
      </c>
      <c r="B165" s="40" t="s">
        <v>313</v>
      </c>
      <c r="C165" s="51">
        <v>45084</v>
      </c>
      <c r="D165" s="40" t="s">
        <v>23</v>
      </c>
      <c r="E165" s="41">
        <v>2262710</v>
      </c>
      <c r="F165" s="41">
        <v>226271</v>
      </c>
      <c r="G165" s="41">
        <f t="shared" si="2"/>
        <v>2488981</v>
      </c>
      <c r="H165" s="42" t="s">
        <v>45</v>
      </c>
      <c r="J165" s="56"/>
    </row>
    <row r="166" spans="1:10" customFormat="1" ht="38.25" x14ac:dyDescent="0.25">
      <c r="A166" s="39">
        <v>165</v>
      </c>
      <c r="B166" s="40" t="s">
        <v>314</v>
      </c>
      <c r="C166" s="51">
        <v>45086</v>
      </c>
      <c r="D166" s="40" t="s">
        <v>20</v>
      </c>
      <c r="E166" s="41">
        <v>943990</v>
      </c>
      <c r="F166" s="41">
        <v>94399</v>
      </c>
      <c r="G166" s="41">
        <f t="shared" si="2"/>
        <v>1038389</v>
      </c>
      <c r="H166" s="42" t="s">
        <v>45</v>
      </c>
      <c r="I166" s="38"/>
      <c r="J166" s="56"/>
    </row>
    <row r="167" spans="1:10" ht="25.5" x14ac:dyDescent="0.2">
      <c r="A167" s="39">
        <v>166</v>
      </c>
      <c r="B167" s="40" t="s">
        <v>315</v>
      </c>
      <c r="C167" s="51">
        <v>45087</v>
      </c>
      <c r="D167" s="40" t="s">
        <v>24</v>
      </c>
      <c r="E167" s="41">
        <v>-238132</v>
      </c>
      <c r="F167" s="41">
        <v>-23813</v>
      </c>
      <c r="G167" s="41">
        <f t="shared" si="2"/>
        <v>-261945</v>
      </c>
      <c r="H167" s="42" t="s">
        <v>45</v>
      </c>
      <c r="J167" s="56"/>
    </row>
    <row r="168" spans="1:10" ht="25.5" x14ac:dyDescent="0.2">
      <c r="A168" s="39">
        <v>167</v>
      </c>
      <c r="B168" s="40" t="s">
        <v>316</v>
      </c>
      <c r="C168" s="51">
        <v>45089</v>
      </c>
      <c r="D168" s="40" t="s">
        <v>15</v>
      </c>
      <c r="E168" s="41">
        <v>1887980</v>
      </c>
      <c r="F168" s="41">
        <v>188798</v>
      </c>
      <c r="G168" s="41">
        <f t="shared" si="2"/>
        <v>2076778</v>
      </c>
      <c r="H168" s="42" t="s">
        <v>45</v>
      </c>
      <c r="J168" s="56"/>
    </row>
    <row r="169" spans="1:10" ht="25.5" x14ac:dyDescent="0.2">
      <c r="A169" s="39">
        <v>168</v>
      </c>
      <c r="B169" s="40" t="s">
        <v>317</v>
      </c>
      <c r="C169" s="51">
        <v>45089</v>
      </c>
      <c r="D169" s="40" t="s">
        <v>22</v>
      </c>
      <c r="E169" s="41">
        <v>3078640</v>
      </c>
      <c r="F169" s="41">
        <v>307864</v>
      </c>
      <c r="G169" s="41">
        <f t="shared" si="2"/>
        <v>3386504</v>
      </c>
      <c r="H169" s="42" t="s">
        <v>45</v>
      </c>
      <c r="J169" s="56"/>
    </row>
    <row r="170" spans="1:10" ht="38.25" x14ac:dyDescent="0.2">
      <c r="A170" s="39">
        <v>169</v>
      </c>
      <c r="B170" s="40" t="s">
        <v>318</v>
      </c>
      <c r="C170" s="51">
        <v>45089</v>
      </c>
      <c r="D170" s="40" t="s">
        <v>18</v>
      </c>
      <c r="E170" s="41">
        <v>595330</v>
      </c>
      <c r="F170" s="41">
        <v>59533</v>
      </c>
      <c r="G170" s="41">
        <f t="shared" si="2"/>
        <v>654863</v>
      </c>
      <c r="H170" s="42" t="s">
        <v>45</v>
      </c>
      <c r="J170" s="56"/>
    </row>
    <row r="171" spans="1:10" ht="25.5" x14ac:dyDescent="0.2">
      <c r="A171" s="39">
        <v>170</v>
      </c>
      <c r="B171" s="40" t="s">
        <v>319</v>
      </c>
      <c r="C171" s="51">
        <v>45093</v>
      </c>
      <c r="D171" s="40" t="s">
        <v>15</v>
      </c>
      <c r="E171" s="41">
        <v>2960030</v>
      </c>
      <c r="F171" s="41">
        <v>296003</v>
      </c>
      <c r="G171" s="41">
        <f t="shared" si="2"/>
        <v>3256033</v>
      </c>
      <c r="H171" s="42" t="s">
        <v>45</v>
      </c>
      <c r="J171" s="56"/>
    </row>
    <row r="172" spans="1:10" ht="25.5" x14ac:dyDescent="0.2">
      <c r="A172" s="39">
        <v>171</v>
      </c>
      <c r="B172" s="40" t="s">
        <v>320</v>
      </c>
      <c r="C172" s="51">
        <v>45093</v>
      </c>
      <c r="D172" s="40" t="s">
        <v>22</v>
      </c>
      <c r="E172" s="41">
        <v>2016040</v>
      </c>
      <c r="F172" s="41">
        <v>201604</v>
      </c>
      <c r="G172" s="41">
        <f t="shared" si="2"/>
        <v>2217644</v>
      </c>
      <c r="H172" s="42" t="s">
        <v>45</v>
      </c>
      <c r="J172" s="56"/>
    </row>
    <row r="173" spans="1:10" ht="25.5" x14ac:dyDescent="0.2">
      <c r="A173" s="39">
        <v>172</v>
      </c>
      <c r="B173" s="40" t="s">
        <v>321</v>
      </c>
      <c r="C173" s="51">
        <v>45093</v>
      </c>
      <c r="D173" s="40" t="s">
        <v>24</v>
      </c>
      <c r="E173" s="41">
        <v>6854600</v>
      </c>
      <c r="F173" s="41">
        <v>685460</v>
      </c>
      <c r="G173" s="41">
        <f t="shared" si="2"/>
        <v>7540060</v>
      </c>
      <c r="H173" s="42" t="s">
        <v>45</v>
      </c>
      <c r="J173" s="56"/>
    </row>
    <row r="174" spans="1:10" ht="38.25" x14ac:dyDescent="0.2">
      <c r="A174" s="39">
        <v>173</v>
      </c>
      <c r="B174" s="40" t="s">
        <v>322</v>
      </c>
      <c r="C174" s="51">
        <v>45093</v>
      </c>
      <c r="D174" s="40" t="s">
        <v>20</v>
      </c>
      <c r="E174" s="41">
        <v>2831970</v>
      </c>
      <c r="F174" s="41">
        <v>283197</v>
      </c>
      <c r="G174" s="41">
        <f t="shared" si="2"/>
        <v>3115167</v>
      </c>
      <c r="H174" s="42" t="s">
        <v>45</v>
      </c>
      <c r="J174" s="56"/>
    </row>
    <row r="175" spans="1:10" ht="38.25" x14ac:dyDescent="0.2">
      <c r="A175" s="39">
        <v>174</v>
      </c>
      <c r="B175" s="40" t="s">
        <v>323</v>
      </c>
      <c r="C175" s="51">
        <v>45094</v>
      </c>
      <c r="D175" s="40" t="s">
        <v>21</v>
      </c>
      <c r="E175" s="41">
        <v>2144100</v>
      </c>
      <c r="F175" s="41">
        <v>214410</v>
      </c>
      <c r="G175" s="41">
        <f t="shared" si="2"/>
        <v>2358510</v>
      </c>
      <c r="H175" s="42" t="s">
        <v>45</v>
      </c>
      <c r="J175" s="56"/>
    </row>
    <row r="176" spans="1:10" ht="38.25" x14ac:dyDescent="0.2">
      <c r="A176" s="39">
        <v>175</v>
      </c>
      <c r="B176" s="40" t="s">
        <v>324</v>
      </c>
      <c r="C176" s="51">
        <v>45096</v>
      </c>
      <c r="D176" s="40" t="s">
        <v>17</v>
      </c>
      <c r="E176" s="41">
        <v>1726685</v>
      </c>
      <c r="F176" s="41">
        <v>172669</v>
      </c>
      <c r="G176" s="41">
        <f t="shared" si="2"/>
        <v>1899354</v>
      </c>
      <c r="H176" s="42" t="s">
        <v>45</v>
      </c>
      <c r="J176" s="56"/>
    </row>
    <row r="177" spans="1:10" ht="38.25" x14ac:dyDescent="0.2">
      <c r="A177" s="39">
        <v>176</v>
      </c>
      <c r="B177" s="40" t="s">
        <v>325</v>
      </c>
      <c r="C177" s="51">
        <v>45098</v>
      </c>
      <c r="D177" s="40" t="s">
        <v>19</v>
      </c>
      <c r="E177" s="41">
        <v>3394065</v>
      </c>
      <c r="F177" s="41">
        <v>339407</v>
      </c>
      <c r="G177" s="41">
        <f t="shared" si="2"/>
        <v>3733472</v>
      </c>
      <c r="H177" s="42" t="s">
        <v>45</v>
      </c>
      <c r="J177" s="56"/>
    </row>
    <row r="178" spans="1:10" ht="38.25" x14ac:dyDescent="0.2">
      <c r="A178" s="39">
        <v>177</v>
      </c>
      <c r="B178" s="40" t="s">
        <v>326</v>
      </c>
      <c r="C178" s="51">
        <v>45099</v>
      </c>
      <c r="D178" s="40" t="s">
        <v>21</v>
      </c>
      <c r="E178" s="41">
        <v>3206700</v>
      </c>
      <c r="F178" s="41">
        <v>320670</v>
      </c>
      <c r="G178" s="41">
        <f t="shared" si="2"/>
        <v>3527370</v>
      </c>
      <c r="H178" s="42" t="s">
        <v>45</v>
      </c>
      <c r="J178" s="56"/>
    </row>
    <row r="179" spans="1:10" ht="25.5" x14ac:dyDescent="0.2">
      <c r="A179" s="39">
        <v>178</v>
      </c>
      <c r="B179" s="40" t="s">
        <v>327</v>
      </c>
      <c r="C179" s="51">
        <v>45101</v>
      </c>
      <c r="D179" s="40" t="s">
        <v>22</v>
      </c>
      <c r="E179" s="41">
        <v>4333330</v>
      </c>
      <c r="F179" s="41">
        <v>433333</v>
      </c>
      <c r="G179" s="41">
        <f t="shared" si="2"/>
        <v>4766663</v>
      </c>
      <c r="H179" s="42" t="s">
        <v>45</v>
      </c>
      <c r="J179" s="56"/>
    </row>
    <row r="180" spans="1:10" ht="38.25" x14ac:dyDescent="0.2">
      <c r="A180" s="39">
        <v>179</v>
      </c>
      <c r="B180" s="40" t="s">
        <v>328</v>
      </c>
      <c r="C180" s="51">
        <v>45103</v>
      </c>
      <c r="D180" s="40" t="s">
        <v>20</v>
      </c>
      <c r="E180" s="41">
        <v>1415985</v>
      </c>
      <c r="F180" s="41">
        <v>141599</v>
      </c>
      <c r="G180" s="41">
        <f t="shared" si="2"/>
        <v>1557584</v>
      </c>
      <c r="H180" s="42" t="s">
        <v>45</v>
      </c>
      <c r="J180" s="56"/>
    </row>
    <row r="181" spans="1:10" ht="25.5" x14ac:dyDescent="0.2">
      <c r="A181" s="39">
        <v>180</v>
      </c>
      <c r="B181" s="40" t="s">
        <v>329</v>
      </c>
      <c r="C181" s="51">
        <v>45105</v>
      </c>
      <c r="D181" s="40" t="s">
        <v>15</v>
      </c>
      <c r="E181" s="41">
        <v>555290</v>
      </c>
      <c r="F181" s="41">
        <v>55529</v>
      </c>
      <c r="G181" s="41">
        <f t="shared" si="2"/>
        <v>610819</v>
      </c>
      <c r="H181" s="42" t="s">
        <v>45</v>
      </c>
      <c r="J181" s="56"/>
    </row>
    <row r="182" spans="1:10" ht="25.5" x14ac:dyDescent="0.2">
      <c r="A182" s="39">
        <v>181</v>
      </c>
      <c r="B182" s="40" t="s">
        <v>330</v>
      </c>
      <c r="C182" s="51">
        <v>45107</v>
      </c>
      <c r="D182" s="40" t="s">
        <v>22</v>
      </c>
      <c r="E182" s="41">
        <v>3453370</v>
      </c>
      <c r="F182" s="41">
        <v>345337</v>
      </c>
      <c r="G182" s="41">
        <f t="shared" si="2"/>
        <v>3798707</v>
      </c>
      <c r="H182" s="42" t="s">
        <v>45</v>
      </c>
      <c r="J182" s="56"/>
    </row>
    <row r="183" spans="1:10" ht="25.5" x14ac:dyDescent="0.2">
      <c r="A183" s="39">
        <v>182</v>
      </c>
      <c r="B183" s="40" t="s">
        <v>331</v>
      </c>
      <c r="C183" s="51">
        <v>45107</v>
      </c>
      <c r="D183" s="40" t="s">
        <v>15</v>
      </c>
      <c r="E183" s="41">
        <v>3293210</v>
      </c>
      <c r="F183" s="41">
        <v>329321</v>
      </c>
      <c r="G183" s="41">
        <f t="shared" si="2"/>
        <v>3622531</v>
      </c>
      <c r="H183" s="42" t="s">
        <v>45</v>
      </c>
      <c r="J183" s="56"/>
    </row>
    <row r="184" spans="1:10" ht="18.75" customHeight="1" x14ac:dyDescent="0.2">
      <c r="A184" s="43"/>
      <c r="B184" s="43"/>
      <c r="C184" s="45"/>
      <c r="D184" s="121" t="s">
        <v>30</v>
      </c>
      <c r="E184" s="122"/>
      <c r="F184" s="123"/>
      <c r="G184" s="46">
        <f>SUM(G2:G183)</f>
        <v>674771565</v>
      </c>
      <c r="H184" s="44"/>
    </row>
    <row r="185" spans="1:10" ht="18.75" customHeight="1" x14ac:dyDescent="0.2">
      <c r="G185" s="38"/>
    </row>
    <row r="186" spans="1:10" ht="18.75" customHeight="1" x14ac:dyDescent="0.2">
      <c r="G186" s="38"/>
    </row>
    <row r="188" spans="1:10" ht="18.75" customHeight="1" x14ac:dyDescent="0.2">
      <c r="E188" s="56"/>
      <c r="F188" s="56"/>
    </row>
  </sheetData>
  <mergeCells count="1">
    <mergeCell ref="D184:F184"/>
  </mergeCells>
  <conditionalFormatting sqref="B4">
    <cfRule type="duplicateValues" dxfId="8" priority="4"/>
  </conditionalFormatting>
  <conditionalFormatting sqref="B3">
    <cfRule type="duplicateValues" dxfId="7" priority="2"/>
  </conditionalFormatting>
  <conditionalFormatting sqref="B2">
    <cfRule type="duplicateValues" dxfId="6" priority="1"/>
  </conditionalFormatting>
  <conditionalFormatting sqref="B5:B183">
    <cfRule type="duplicateValues" dxfId="5" priority="19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pane ySplit="1" topLeftCell="A9" activePane="bottomLeft" state="frozen"/>
      <selection pane="bottomLeft" activeCell="G14" sqref="G14"/>
    </sheetView>
  </sheetViews>
  <sheetFormatPr defaultRowHeight="18.75" customHeight="1" x14ac:dyDescent="0.2"/>
  <cols>
    <col min="1" max="1" width="7.42578125" style="38" customWidth="1"/>
    <col min="2" max="2" width="12.85546875" style="38" customWidth="1"/>
    <col min="3" max="3" width="12.85546875" style="47" customWidth="1"/>
    <col min="4" max="4" width="39.42578125" style="38" customWidth="1"/>
    <col min="5" max="6" width="18.5703125" style="38" customWidth="1"/>
    <col min="7" max="7" width="18.5703125" style="48" customWidth="1"/>
    <col min="8" max="8" width="15.28515625" style="48" customWidth="1"/>
    <col min="9" max="9" width="9.140625" style="38"/>
    <col min="10" max="10" width="13.140625" style="38" bestFit="1" customWidth="1"/>
    <col min="11" max="11" width="29.42578125" style="38" bestFit="1" customWidth="1"/>
    <col min="12" max="12" width="17.5703125" style="38" bestFit="1" customWidth="1"/>
    <col min="13" max="16384" width="9.140625" style="38"/>
  </cols>
  <sheetData>
    <row r="1" spans="1:8" ht="27.75" customHeight="1" x14ac:dyDescent="0.2">
      <c r="A1" s="35" t="s">
        <v>25</v>
      </c>
      <c r="B1" s="35" t="s">
        <v>12</v>
      </c>
      <c r="C1" s="36" t="s">
        <v>11</v>
      </c>
      <c r="D1" s="35" t="s">
        <v>26</v>
      </c>
      <c r="E1" s="35" t="s">
        <v>27</v>
      </c>
      <c r="F1" s="35" t="s">
        <v>0</v>
      </c>
      <c r="G1" s="35" t="s">
        <v>28</v>
      </c>
      <c r="H1" s="37" t="s">
        <v>29</v>
      </c>
    </row>
    <row r="2" spans="1:8" ht="25.5" x14ac:dyDescent="0.2">
      <c r="A2" s="39">
        <v>1</v>
      </c>
      <c r="B2" s="57" t="s">
        <v>46</v>
      </c>
      <c r="C2" s="51">
        <v>44979</v>
      </c>
      <c r="D2" s="40" t="s">
        <v>24</v>
      </c>
      <c r="E2" s="41">
        <v>622890</v>
      </c>
      <c r="F2" s="41">
        <v>62290</v>
      </c>
      <c r="G2" s="41">
        <f>+E2+F2</f>
        <v>685180</v>
      </c>
      <c r="H2" s="42"/>
    </row>
    <row r="3" spans="1:8" ht="38.25" x14ac:dyDescent="0.2">
      <c r="A3" s="39">
        <v>2</v>
      </c>
      <c r="B3" s="57" t="s">
        <v>47</v>
      </c>
      <c r="C3" s="51">
        <v>44985</v>
      </c>
      <c r="D3" s="40" t="s">
        <v>20</v>
      </c>
      <c r="E3" s="41">
        <v>758141</v>
      </c>
      <c r="F3" s="41">
        <v>60651</v>
      </c>
      <c r="G3" s="41">
        <f t="shared" ref="G3:G14" si="0">+E3+F3</f>
        <v>818792</v>
      </c>
      <c r="H3" s="42"/>
    </row>
    <row r="4" spans="1:8" ht="38.25" x14ac:dyDescent="0.2">
      <c r="A4" s="39">
        <v>3</v>
      </c>
      <c r="B4" s="40" t="s">
        <v>48</v>
      </c>
      <c r="C4" s="51">
        <v>44996</v>
      </c>
      <c r="D4" s="40" t="s">
        <v>16</v>
      </c>
      <c r="E4" s="41">
        <v>999522</v>
      </c>
      <c r="F4" s="41">
        <v>99952</v>
      </c>
      <c r="G4" s="41">
        <f t="shared" si="0"/>
        <v>1099474</v>
      </c>
      <c r="H4" s="42"/>
    </row>
    <row r="5" spans="1:8" ht="38.25" x14ac:dyDescent="0.2">
      <c r="A5" s="39">
        <v>4</v>
      </c>
      <c r="B5" s="40" t="s">
        <v>49</v>
      </c>
      <c r="C5" s="51">
        <v>45006</v>
      </c>
      <c r="D5" s="40" t="s">
        <v>16</v>
      </c>
      <c r="E5" s="41">
        <v>111058</v>
      </c>
      <c r="F5" s="41">
        <v>11106</v>
      </c>
      <c r="G5" s="41">
        <f t="shared" si="0"/>
        <v>122164</v>
      </c>
      <c r="H5" s="42"/>
    </row>
    <row r="6" spans="1:8" ht="38.25" x14ac:dyDescent="0.2">
      <c r="A6" s="39">
        <v>5</v>
      </c>
      <c r="B6" s="40" t="s">
        <v>50</v>
      </c>
      <c r="C6" s="51">
        <v>45007</v>
      </c>
      <c r="D6" s="40" t="s">
        <v>20</v>
      </c>
      <c r="E6" s="41">
        <v>1219141</v>
      </c>
      <c r="F6" s="41">
        <v>121914</v>
      </c>
      <c r="G6" s="41">
        <f t="shared" si="0"/>
        <v>1341055</v>
      </c>
      <c r="H6" s="42"/>
    </row>
    <row r="7" spans="1:8" ht="25.5" x14ac:dyDescent="0.2">
      <c r="A7" s="39">
        <v>6</v>
      </c>
      <c r="B7" s="40" t="s">
        <v>51</v>
      </c>
      <c r="C7" s="51">
        <v>45012</v>
      </c>
      <c r="D7" s="40" t="s">
        <v>24</v>
      </c>
      <c r="E7" s="41">
        <v>1099144</v>
      </c>
      <c r="F7" s="41">
        <v>109915</v>
      </c>
      <c r="G7" s="41">
        <f t="shared" si="0"/>
        <v>1209059</v>
      </c>
      <c r="H7" s="42"/>
    </row>
    <row r="8" spans="1:8" ht="25.5" x14ac:dyDescent="0.2">
      <c r="A8" s="39">
        <v>7</v>
      </c>
      <c r="B8" s="40" t="s">
        <v>52</v>
      </c>
      <c r="C8" s="51">
        <v>45017</v>
      </c>
      <c r="D8" s="40" t="s">
        <v>24</v>
      </c>
      <c r="E8" s="41">
        <v>667704</v>
      </c>
      <c r="F8" s="41">
        <v>66770</v>
      </c>
      <c r="G8" s="41">
        <f t="shared" si="0"/>
        <v>734474</v>
      </c>
      <c r="H8" s="42"/>
    </row>
    <row r="9" spans="1:8" ht="25.5" x14ac:dyDescent="0.2">
      <c r="A9" s="39">
        <v>8</v>
      </c>
      <c r="B9" s="40" t="s">
        <v>53</v>
      </c>
      <c r="C9" s="51">
        <v>45017</v>
      </c>
      <c r="D9" s="40" t="s">
        <v>24</v>
      </c>
      <c r="E9" s="41">
        <v>226271</v>
      </c>
      <c r="F9" s="41">
        <v>22628</v>
      </c>
      <c r="G9" s="41">
        <f t="shared" si="0"/>
        <v>248899</v>
      </c>
      <c r="H9" s="42"/>
    </row>
    <row r="10" spans="1:8" ht="25.5" x14ac:dyDescent="0.2">
      <c r="A10" s="39">
        <v>9</v>
      </c>
      <c r="B10" s="40" t="s">
        <v>54</v>
      </c>
      <c r="C10" s="51">
        <v>45021</v>
      </c>
      <c r="D10" s="40" t="s">
        <v>15</v>
      </c>
      <c r="E10" s="41">
        <v>2114396</v>
      </c>
      <c r="F10" s="41">
        <v>211440</v>
      </c>
      <c r="G10" s="41">
        <f t="shared" si="0"/>
        <v>2325836</v>
      </c>
      <c r="H10" s="42"/>
    </row>
    <row r="11" spans="1:8" ht="38.25" x14ac:dyDescent="0.2">
      <c r="A11" s="39">
        <v>10</v>
      </c>
      <c r="B11" s="40" t="s">
        <v>55</v>
      </c>
      <c r="C11" s="51">
        <v>45044</v>
      </c>
      <c r="D11" s="40" t="s">
        <v>16</v>
      </c>
      <c r="E11" s="41">
        <v>111058</v>
      </c>
      <c r="F11" s="41">
        <v>11106</v>
      </c>
      <c r="G11" s="41">
        <f t="shared" si="0"/>
        <v>122164</v>
      </c>
      <c r="H11" s="42"/>
    </row>
    <row r="12" spans="1:8" ht="25.5" x14ac:dyDescent="0.2">
      <c r="A12" s="39">
        <v>11</v>
      </c>
      <c r="B12" s="40" t="s">
        <v>56</v>
      </c>
      <c r="C12" s="51">
        <v>45064</v>
      </c>
      <c r="D12" s="40" t="s">
        <v>24</v>
      </c>
      <c r="E12" s="41">
        <v>753812</v>
      </c>
      <c r="F12" s="41">
        <v>75382</v>
      </c>
      <c r="G12" s="41">
        <f t="shared" si="0"/>
        <v>829194</v>
      </c>
      <c r="H12" s="42"/>
    </row>
    <row r="13" spans="1:8" ht="38.25" x14ac:dyDescent="0.2">
      <c r="A13" s="39">
        <v>12</v>
      </c>
      <c r="B13" s="40" t="s">
        <v>57</v>
      </c>
      <c r="C13" s="51">
        <v>45077</v>
      </c>
      <c r="D13" s="40" t="s">
        <v>16</v>
      </c>
      <c r="E13" s="41">
        <v>111058</v>
      </c>
      <c r="F13" s="41">
        <v>11106</v>
      </c>
      <c r="G13" s="41">
        <f t="shared" si="0"/>
        <v>122164</v>
      </c>
      <c r="H13" s="42"/>
    </row>
    <row r="14" spans="1:8" ht="25.5" x14ac:dyDescent="0.2">
      <c r="A14" s="39">
        <v>13</v>
      </c>
      <c r="B14" s="40" t="s">
        <v>58</v>
      </c>
      <c r="C14" s="51">
        <v>45094</v>
      </c>
      <c r="D14" s="40" t="s">
        <v>24</v>
      </c>
      <c r="E14" s="41">
        <v>496662</v>
      </c>
      <c r="F14" s="41">
        <v>49667</v>
      </c>
      <c r="G14" s="41">
        <f t="shared" si="0"/>
        <v>546329</v>
      </c>
      <c r="H14" s="42"/>
    </row>
    <row r="15" spans="1:8" ht="18.75" customHeight="1" x14ac:dyDescent="0.2">
      <c r="A15" s="43"/>
      <c r="B15" s="43"/>
      <c r="C15" s="45"/>
      <c r="D15" s="121" t="s">
        <v>30</v>
      </c>
      <c r="E15" s="122"/>
      <c r="F15" s="123"/>
      <c r="G15" s="46">
        <f>SUM(G2:G14)</f>
        <v>10204784</v>
      </c>
      <c r="H15" s="44"/>
    </row>
    <row r="16" spans="1:8" ht="18.75" customHeight="1" x14ac:dyDescent="0.2">
      <c r="G16" s="38"/>
    </row>
    <row r="17" spans="5:7" ht="18.75" customHeight="1" x14ac:dyDescent="0.2">
      <c r="G17" s="38"/>
    </row>
    <row r="19" spans="5:7" ht="18.75" customHeight="1" x14ac:dyDescent="0.2">
      <c r="E19" s="56"/>
      <c r="F19" s="56"/>
    </row>
  </sheetData>
  <mergeCells count="1">
    <mergeCell ref="D15:F15"/>
  </mergeCells>
  <conditionalFormatting sqref="B2">
    <cfRule type="duplicateValues" dxfId="4" priority="1"/>
  </conditionalFormatting>
  <conditionalFormatting sqref="B4">
    <cfRule type="duplicateValues" dxfId="3" priority="3"/>
  </conditionalFormatting>
  <conditionalFormatting sqref="B3">
    <cfRule type="duplicateValues" dxfId="2" priority="2"/>
  </conditionalFormatting>
  <conditionalFormatting sqref="B5:B14">
    <cfRule type="duplicateValues" dxfId="1" priority="1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84"/>
  <sheetViews>
    <sheetView zoomScaleNormal="100" workbookViewId="0">
      <pane ySplit="1" topLeftCell="A21" activePane="bottomLeft" state="frozen"/>
      <selection pane="bottomLeft" activeCell="G5" sqref="G5:G29"/>
    </sheetView>
  </sheetViews>
  <sheetFormatPr defaultRowHeight="18.75" customHeight="1" x14ac:dyDescent="0.2"/>
  <cols>
    <col min="1" max="1" width="7.42578125" style="38" customWidth="1"/>
    <col min="2" max="2" width="12.85546875" style="38" customWidth="1"/>
    <col min="3" max="3" width="12.85546875" style="47" customWidth="1"/>
    <col min="4" max="4" width="39.42578125" style="38" customWidth="1"/>
    <col min="5" max="6" width="18.5703125" style="38" customWidth="1"/>
    <col min="7" max="7" width="18.5703125" style="48" customWidth="1"/>
    <col min="8" max="8" width="15.28515625" style="48" customWidth="1"/>
    <col min="9" max="9" width="9.140625" style="38"/>
    <col min="10" max="10" width="13.140625" style="38" bestFit="1" customWidth="1"/>
    <col min="11" max="11" width="29.42578125" style="38" bestFit="1" customWidth="1"/>
    <col min="12" max="12" width="17.5703125" style="38" bestFit="1" customWidth="1"/>
    <col min="13" max="16384" width="9.140625" style="38"/>
  </cols>
  <sheetData>
    <row r="1" spans="1:8" ht="27.75" customHeight="1" x14ac:dyDescent="0.2">
      <c r="A1" s="35" t="s">
        <v>25</v>
      </c>
      <c r="B1" s="35" t="s">
        <v>12</v>
      </c>
      <c r="C1" s="36" t="s">
        <v>11</v>
      </c>
      <c r="D1" s="35" t="s">
        <v>26</v>
      </c>
      <c r="E1" s="35" t="s">
        <v>27</v>
      </c>
      <c r="F1" s="35" t="s">
        <v>0</v>
      </c>
      <c r="G1" s="35" t="s">
        <v>28</v>
      </c>
      <c r="H1" s="37" t="s">
        <v>29</v>
      </c>
    </row>
    <row r="2" spans="1:8" ht="25.5" hidden="1" x14ac:dyDescent="0.2">
      <c r="A2" s="39">
        <v>1</v>
      </c>
      <c r="B2" s="57" t="s">
        <v>59</v>
      </c>
      <c r="C2" s="51">
        <v>44944</v>
      </c>
      <c r="D2" s="40" t="s">
        <v>15</v>
      </c>
      <c r="E2" s="41">
        <v>1389450</v>
      </c>
      <c r="F2" s="41">
        <v>111157</v>
      </c>
      <c r="G2" s="41">
        <f>+E2+F2</f>
        <v>1500607</v>
      </c>
      <c r="H2" s="42"/>
    </row>
    <row r="3" spans="1:8" ht="25.5" hidden="1" x14ac:dyDescent="0.2">
      <c r="A3" s="39">
        <v>2</v>
      </c>
      <c r="B3" s="57" t="s">
        <v>60</v>
      </c>
      <c r="C3" s="51">
        <v>44978</v>
      </c>
      <c r="D3" s="40" t="s">
        <v>15</v>
      </c>
      <c r="E3" s="41">
        <v>2993180</v>
      </c>
      <c r="F3" s="41">
        <v>299318</v>
      </c>
      <c r="G3" s="41">
        <f t="shared" ref="G3:G66" si="0">+E3+F3</f>
        <v>3292498</v>
      </c>
      <c r="H3" s="42"/>
    </row>
    <row r="4" spans="1:8" ht="25.5" hidden="1" x14ac:dyDescent="0.2">
      <c r="A4" s="39">
        <v>3</v>
      </c>
      <c r="B4" s="57" t="s">
        <v>61</v>
      </c>
      <c r="C4" s="51">
        <v>45008</v>
      </c>
      <c r="D4" s="40" t="s">
        <v>15</v>
      </c>
      <c r="E4" s="41">
        <v>1092520</v>
      </c>
      <c r="F4" s="41">
        <v>109252</v>
      </c>
      <c r="G4" s="41">
        <f t="shared" si="0"/>
        <v>1201772</v>
      </c>
      <c r="H4" s="42"/>
    </row>
    <row r="5" spans="1:8" ht="38.25" x14ac:dyDescent="0.2">
      <c r="A5" s="39">
        <v>4</v>
      </c>
      <c r="B5" s="57" t="s">
        <v>62</v>
      </c>
      <c r="C5" s="51">
        <v>45036</v>
      </c>
      <c r="D5" s="40" t="s">
        <v>21</v>
      </c>
      <c r="E5" s="41">
        <v>662668</v>
      </c>
      <c r="F5" s="41">
        <v>53013</v>
      </c>
      <c r="G5" s="41">
        <f t="shared" si="0"/>
        <v>715681</v>
      </c>
      <c r="H5" s="42"/>
    </row>
    <row r="6" spans="1:8" ht="25.5" x14ac:dyDescent="0.2">
      <c r="A6" s="39">
        <v>5</v>
      </c>
      <c r="B6" s="57" t="s">
        <v>63</v>
      </c>
      <c r="C6" s="51">
        <v>45036</v>
      </c>
      <c r="D6" s="40" t="s">
        <v>15</v>
      </c>
      <c r="E6" s="41">
        <v>848480</v>
      </c>
      <c r="F6" s="41">
        <v>84848</v>
      </c>
      <c r="G6" s="41">
        <f t="shared" si="0"/>
        <v>933328</v>
      </c>
      <c r="H6" s="42"/>
    </row>
    <row r="7" spans="1:8" ht="38.25" x14ac:dyDescent="0.2">
      <c r="A7" s="39">
        <v>6</v>
      </c>
      <c r="B7" s="57" t="s">
        <v>64</v>
      </c>
      <c r="C7" s="51">
        <v>45036</v>
      </c>
      <c r="D7" s="40" t="s">
        <v>16</v>
      </c>
      <c r="E7" s="41">
        <v>2213701</v>
      </c>
      <c r="F7" s="41">
        <v>177096</v>
      </c>
      <c r="G7" s="41">
        <f t="shared" si="0"/>
        <v>2390797</v>
      </c>
      <c r="H7" s="42"/>
    </row>
    <row r="8" spans="1:8" ht="25.5" x14ac:dyDescent="0.2">
      <c r="A8" s="39">
        <v>7</v>
      </c>
      <c r="B8" s="57" t="s">
        <v>65</v>
      </c>
      <c r="C8" s="51">
        <v>45037</v>
      </c>
      <c r="D8" s="40" t="s">
        <v>22</v>
      </c>
      <c r="E8" s="41">
        <v>891366</v>
      </c>
      <c r="F8" s="41">
        <v>71309</v>
      </c>
      <c r="G8" s="41">
        <f t="shared" si="0"/>
        <v>962675</v>
      </c>
      <c r="H8" s="42"/>
    </row>
    <row r="9" spans="1:8" ht="38.25" x14ac:dyDescent="0.2">
      <c r="A9" s="39">
        <v>8</v>
      </c>
      <c r="B9" s="57" t="s">
        <v>66</v>
      </c>
      <c r="C9" s="51">
        <v>45038</v>
      </c>
      <c r="D9" s="40" t="s">
        <v>23</v>
      </c>
      <c r="E9" s="41">
        <v>870788</v>
      </c>
      <c r="F9" s="41">
        <v>69663</v>
      </c>
      <c r="G9" s="41">
        <f t="shared" si="0"/>
        <v>940451</v>
      </c>
      <c r="H9" s="42"/>
    </row>
    <row r="10" spans="1:8" ht="38.25" x14ac:dyDescent="0.2">
      <c r="A10" s="39">
        <v>9</v>
      </c>
      <c r="B10" s="57" t="s">
        <v>67</v>
      </c>
      <c r="C10" s="51">
        <v>45040</v>
      </c>
      <c r="D10" s="40" t="s">
        <v>17</v>
      </c>
      <c r="E10" s="41">
        <v>278645</v>
      </c>
      <c r="F10" s="41">
        <v>22291</v>
      </c>
      <c r="G10" s="41">
        <f t="shared" si="0"/>
        <v>300936</v>
      </c>
      <c r="H10" s="42"/>
    </row>
    <row r="11" spans="1:8" ht="25.5" x14ac:dyDescent="0.2">
      <c r="A11" s="39">
        <v>10</v>
      </c>
      <c r="B11" s="57" t="s">
        <v>68</v>
      </c>
      <c r="C11" s="51">
        <v>45040</v>
      </c>
      <c r="D11" s="40" t="s">
        <v>24</v>
      </c>
      <c r="E11" s="41">
        <v>663712</v>
      </c>
      <c r="F11" s="41">
        <v>53097</v>
      </c>
      <c r="G11" s="41">
        <f t="shared" si="0"/>
        <v>716809</v>
      </c>
      <c r="H11" s="42"/>
    </row>
    <row r="12" spans="1:8" ht="38.25" x14ac:dyDescent="0.2">
      <c r="A12" s="39">
        <v>11</v>
      </c>
      <c r="B12" s="57" t="s">
        <v>69</v>
      </c>
      <c r="C12" s="51">
        <v>45041</v>
      </c>
      <c r="D12" s="40" t="s">
        <v>19</v>
      </c>
      <c r="E12" s="41">
        <v>3053610</v>
      </c>
      <c r="F12" s="41">
        <v>305360</v>
      </c>
      <c r="G12" s="41">
        <f t="shared" si="0"/>
        <v>3358970</v>
      </c>
      <c r="H12" s="42"/>
    </row>
    <row r="13" spans="1:8" ht="38.25" x14ac:dyDescent="0.2">
      <c r="A13" s="39">
        <v>12</v>
      </c>
      <c r="B13" s="57" t="s">
        <v>70</v>
      </c>
      <c r="C13" s="51">
        <v>45041</v>
      </c>
      <c r="D13" s="40" t="s">
        <v>19</v>
      </c>
      <c r="E13" s="41">
        <v>4867013</v>
      </c>
      <c r="F13" s="41">
        <v>389361</v>
      </c>
      <c r="G13" s="41">
        <f t="shared" si="0"/>
        <v>5256374</v>
      </c>
      <c r="H13" s="42"/>
    </row>
    <row r="14" spans="1:8" ht="25.5" x14ac:dyDescent="0.2">
      <c r="A14" s="39">
        <v>13</v>
      </c>
      <c r="B14" s="57" t="s">
        <v>71</v>
      </c>
      <c r="C14" s="51">
        <v>45041</v>
      </c>
      <c r="D14" s="40" t="s">
        <v>24</v>
      </c>
      <c r="E14" s="41">
        <v>4068906</v>
      </c>
      <c r="F14" s="41">
        <v>406890</v>
      </c>
      <c r="G14" s="41">
        <f t="shared" si="0"/>
        <v>4475796</v>
      </c>
      <c r="H14" s="42"/>
    </row>
    <row r="15" spans="1:8" ht="38.25" x14ac:dyDescent="0.2">
      <c r="A15" s="39">
        <v>14</v>
      </c>
      <c r="B15" s="57" t="s">
        <v>72</v>
      </c>
      <c r="C15" s="51">
        <v>45041</v>
      </c>
      <c r="D15" s="40" t="s">
        <v>16</v>
      </c>
      <c r="E15" s="41">
        <v>2801501</v>
      </c>
      <c r="F15" s="41">
        <v>280151</v>
      </c>
      <c r="G15" s="41">
        <f t="shared" si="0"/>
        <v>3081652</v>
      </c>
      <c r="H15" s="42"/>
    </row>
    <row r="16" spans="1:8" ht="38.25" x14ac:dyDescent="0.2">
      <c r="A16" s="39">
        <v>15</v>
      </c>
      <c r="B16" s="57" t="s">
        <v>73</v>
      </c>
      <c r="C16" s="51">
        <v>45041</v>
      </c>
      <c r="D16" s="40" t="s">
        <v>19</v>
      </c>
      <c r="E16" s="41">
        <v>1500000</v>
      </c>
      <c r="F16" s="41">
        <v>120000</v>
      </c>
      <c r="G16" s="41">
        <f t="shared" si="0"/>
        <v>1620000</v>
      </c>
      <c r="H16" s="42"/>
    </row>
    <row r="17" spans="1:8" ht="38.25" x14ac:dyDescent="0.2">
      <c r="A17" s="39">
        <v>16</v>
      </c>
      <c r="B17" s="57" t="s">
        <v>74</v>
      </c>
      <c r="C17" s="51">
        <v>45041</v>
      </c>
      <c r="D17" s="40" t="s">
        <v>19</v>
      </c>
      <c r="E17" s="41">
        <v>1846098</v>
      </c>
      <c r="F17" s="41">
        <v>184610</v>
      </c>
      <c r="G17" s="41">
        <f t="shared" si="0"/>
        <v>2030708</v>
      </c>
      <c r="H17" s="42"/>
    </row>
    <row r="18" spans="1:8" ht="38.25" x14ac:dyDescent="0.2">
      <c r="A18" s="39">
        <v>17</v>
      </c>
      <c r="B18" s="57" t="s">
        <v>75</v>
      </c>
      <c r="C18" s="51">
        <v>45041</v>
      </c>
      <c r="D18" s="40" t="s">
        <v>18</v>
      </c>
      <c r="E18" s="41">
        <v>77393</v>
      </c>
      <c r="F18" s="41">
        <v>6192</v>
      </c>
      <c r="G18" s="41">
        <f t="shared" si="0"/>
        <v>83585</v>
      </c>
      <c r="H18" s="42"/>
    </row>
    <row r="19" spans="1:8" ht="38.25" x14ac:dyDescent="0.2">
      <c r="A19" s="39">
        <v>18</v>
      </c>
      <c r="B19" s="57" t="s">
        <v>76</v>
      </c>
      <c r="C19" s="51">
        <v>45042</v>
      </c>
      <c r="D19" s="40" t="s">
        <v>23</v>
      </c>
      <c r="E19" s="41">
        <v>3041823</v>
      </c>
      <c r="F19" s="41">
        <v>304182</v>
      </c>
      <c r="G19" s="41">
        <f t="shared" si="0"/>
        <v>3346005</v>
      </c>
      <c r="H19" s="42"/>
    </row>
    <row r="20" spans="1:8" ht="38.25" x14ac:dyDescent="0.2">
      <c r="A20" s="39">
        <v>19</v>
      </c>
      <c r="B20" s="57" t="s">
        <v>77</v>
      </c>
      <c r="C20" s="51">
        <v>45043</v>
      </c>
      <c r="D20" s="40" t="s">
        <v>18</v>
      </c>
      <c r="E20" s="41">
        <v>1577393</v>
      </c>
      <c r="F20" s="41">
        <v>157739</v>
      </c>
      <c r="G20" s="41">
        <f t="shared" si="0"/>
        <v>1735132</v>
      </c>
      <c r="H20" s="42"/>
    </row>
    <row r="21" spans="1:8" ht="38.25" x14ac:dyDescent="0.2">
      <c r="A21" s="39">
        <v>20</v>
      </c>
      <c r="B21" s="57" t="s">
        <v>78</v>
      </c>
      <c r="C21" s="51">
        <v>45043</v>
      </c>
      <c r="D21" s="40" t="s">
        <v>17</v>
      </c>
      <c r="E21" s="41">
        <v>512817</v>
      </c>
      <c r="F21" s="41">
        <v>51282</v>
      </c>
      <c r="G21" s="41">
        <f t="shared" si="0"/>
        <v>564099</v>
      </c>
      <c r="H21" s="42"/>
    </row>
    <row r="22" spans="1:8" ht="38.25" x14ac:dyDescent="0.2">
      <c r="A22" s="39">
        <v>21</v>
      </c>
      <c r="B22" s="57" t="s">
        <v>79</v>
      </c>
      <c r="C22" s="51">
        <v>45043</v>
      </c>
      <c r="D22" s="40" t="s">
        <v>18</v>
      </c>
      <c r="E22" s="41">
        <v>98676</v>
      </c>
      <c r="F22" s="41">
        <v>9868</v>
      </c>
      <c r="G22" s="41">
        <f t="shared" si="0"/>
        <v>108544</v>
      </c>
      <c r="H22" s="42"/>
    </row>
    <row r="23" spans="1:8" ht="38.25" x14ac:dyDescent="0.2">
      <c r="A23" s="39">
        <v>22</v>
      </c>
      <c r="B23" s="57" t="s">
        <v>80</v>
      </c>
      <c r="C23" s="51">
        <v>45043</v>
      </c>
      <c r="D23" s="40" t="s">
        <v>18</v>
      </c>
      <c r="E23" s="41">
        <v>77393</v>
      </c>
      <c r="F23" s="41">
        <v>7739</v>
      </c>
      <c r="G23" s="41">
        <f t="shared" si="0"/>
        <v>85132</v>
      </c>
      <c r="H23" s="42"/>
    </row>
    <row r="24" spans="1:8" ht="38.25" x14ac:dyDescent="0.2">
      <c r="A24" s="39">
        <v>23</v>
      </c>
      <c r="B24" s="57" t="s">
        <v>81</v>
      </c>
      <c r="C24" s="51">
        <v>45043</v>
      </c>
      <c r="D24" s="40" t="s">
        <v>20</v>
      </c>
      <c r="E24" s="41">
        <v>1363253</v>
      </c>
      <c r="F24" s="41">
        <v>136325</v>
      </c>
      <c r="G24" s="41">
        <f t="shared" si="0"/>
        <v>1499578</v>
      </c>
      <c r="H24" s="42"/>
    </row>
    <row r="25" spans="1:8" ht="38.25" x14ac:dyDescent="0.2">
      <c r="A25" s="39">
        <v>24</v>
      </c>
      <c r="B25" s="57" t="s">
        <v>82</v>
      </c>
      <c r="C25" s="51">
        <v>45043</v>
      </c>
      <c r="D25" s="40" t="s">
        <v>20</v>
      </c>
      <c r="E25" s="41">
        <v>622115</v>
      </c>
      <c r="F25" s="41">
        <v>49769</v>
      </c>
      <c r="G25" s="41">
        <f t="shared" si="0"/>
        <v>671884</v>
      </c>
      <c r="H25" s="42"/>
    </row>
    <row r="26" spans="1:8" ht="25.5" x14ac:dyDescent="0.2">
      <c r="A26" s="39">
        <v>25</v>
      </c>
      <c r="B26" s="57" t="s">
        <v>83</v>
      </c>
      <c r="C26" s="51">
        <v>45044</v>
      </c>
      <c r="D26" s="40" t="s">
        <v>15</v>
      </c>
      <c r="E26" s="41">
        <v>541409</v>
      </c>
      <c r="F26" s="41">
        <v>54141</v>
      </c>
      <c r="G26" s="41">
        <f t="shared" si="0"/>
        <v>595550</v>
      </c>
      <c r="H26" s="42"/>
    </row>
    <row r="27" spans="1:8" ht="25.5" x14ac:dyDescent="0.2">
      <c r="A27" s="39">
        <v>26</v>
      </c>
      <c r="B27" s="57" t="s">
        <v>84</v>
      </c>
      <c r="C27" s="51">
        <v>45044</v>
      </c>
      <c r="D27" s="40" t="s">
        <v>15</v>
      </c>
      <c r="E27" s="41">
        <v>30680</v>
      </c>
      <c r="F27" s="41">
        <v>2454</v>
      </c>
      <c r="G27" s="41">
        <f t="shared" si="0"/>
        <v>33134</v>
      </c>
      <c r="H27" s="42"/>
    </row>
    <row r="28" spans="1:8" ht="25.5" x14ac:dyDescent="0.2">
      <c r="A28" s="39">
        <v>27</v>
      </c>
      <c r="B28" s="57" t="s">
        <v>85</v>
      </c>
      <c r="C28" s="51">
        <v>45045</v>
      </c>
      <c r="D28" s="40" t="s">
        <v>15</v>
      </c>
      <c r="E28" s="41">
        <v>4314386</v>
      </c>
      <c r="F28" s="41">
        <v>345151</v>
      </c>
      <c r="G28" s="41">
        <f t="shared" si="0"/>
        <v>4659537</v>
      </c>
      <c r="H28" s="42"/>
    </row>
    <row r="29" spans="1:8" ht="38.25" x14ac:dyDescent="0.2">
      <c r="A29" s="39">
        <v>28</v>
      </c>
      <c r="B29" s="57" t="s">
        <v>86</v>
      </c>
      <c r="C29" s="51">
        <v>45046</v>
      </c>
      <c r="D29" s="40" t="s">
        <v>21</v>
      </c>
      <c r="E29" s="41">
        <v>2308283</v>
      </c>
      <c r="F29" s="41">
        <v>230828</v>
      </c>
      <c r="G29" s="41">
        <f t="shared" si="0"/>
        <v>2539111</v>
      </c>
      <c r="H29" s="42"/>
    </row>
    <row r="30" spans="1:8" ht="25.5" hidden="1" x14ac:dyDescent="0.2">
      <c r="A30" s="39">
        <v>29</v>
      </c>
      <c r="B30" s="57" t="s">
        <v>87</v>
      </c>
      <c r="C30" s="51">
        <v>45055</v>
      </c>
      <c r="D30" s="40" t="s">
        <v>15</v>
      </c>
      <c r="E30" s="41">
        <v>2160742</v>
      </c>
      <c r="F30" s="41">
        <v>216074</v>
      </c>
      <c r="G30" s="41">
        <f t="shared" si="0"/>
        <v>2376816</v>
      </c>
      <c r="H30" s="42"/>
    </row>
    <row r="31" spans="1:8" ht="25.5" hidden="1" x14ac:dyDescent="0.2">
      <c r="A31" s="39">
        <v>30</v>
      </c>
      <c r="B31" s="57" t="s">
        <v>88</v>
      </c>
      <c r="C31" s="51">
        <v>45056</v>
      </c>
      <c r="D31" s="40" t="s">
        <v>15</v>
      </c>
      <c r="E31" s="41">
        <v>911847</v>
      </c>
      <c r="F31" s="41">
        <v>91185</v>
      </c>
      <c r="G31" s="41">
        <f t="shared" si="0"/>
        <v>1003032</v>
      </c>
      <c r="H31" s="42"/>
    </row>
    <row r="32" spans="1:8" ht="25.5" hidden="1" x14ac:dyDescent="0.2">
      <c r="A32" s="39">
        <v>31</v>
      </c>
      <c r="B32" s="57" t="s">
        <v>89</v>
      </c>
      <c r="C32" s="51">
        <v>45056</v>
      </c>
      <c r="D32" s="40" t="s">
        <v>15</v>
      </c>
      <c r="E32" s="41">
        <v>350921</v>
      </c>
      <c r="F32" s="41">
        <v>35092</v>
      </c>
      <c r="G32" s="41">
        <f t="shared" si="0"/>
        <v>386013</v>
      </c>
      <c r="H32" s="42"/>
    </row>
    <row r="33" spans="1:8" ht="25.5" hidden="1" x14ac:dyDescent="0.2">
      <c r="A33" s="39">
        <v>32</v>
      </c>
      <c r="B33" s="57" t="s">
        <v>90</v>
      </c>
      <c r="C33" s="51">
        <v>45056</v>
      </c>
      <c r="D33" s="40" t="s">
        <v>15</v>
      </c>
      <c r="E33" s="41">
        <v>652488</v>
      </c>
      <c r="F33" s="41">
        <v>65248</v>
      </c>
      <c r="G33" s="41">
        <f t="shared" si="0"/>
        <v>717736</v>
      </c>
      <c r="H33" s="42"/>
    </row>
    <row r="34" spans="1:8" ht="38.25" hidden="1" x14ac:dyDescent="0.2">
      <c r="A34" s="39">
        <v>33</v>
      </c>
      <c r="B34" s="57" t="s">
        <v>91</v>
      </c>
      <c r="C34" s="51">
        <v>45057</v>
      </c>
      <c r="D34" s="40" t="s">
        <v>18</v>
      </c>
      <c r="E34" s="41">
        <v>139308</v>
      </c>
      <c r="F34" s="41">
        <v>13931</v>
      </c>
      <c r="G34" s="41">
        <f t="shared" si="0"/>
        <v>153239</v>
      </c>
      <c r="H34" s="42"/>
    </row>
    <row r="35" spans="1:8" ht="38.25" hidden="1" x14ac:dyDescent="0.2">
      <c r="A35" s="39">
        <v>34</v>
      </c>
      <c r="B35" s="57" t="s">
        <v>92</v>
      </c>
      <c r="C35" s="51">
        <v>45057</v>
      </c>
      <c r="D35" s="40" t="s">
        <v>16</v>
      </c>
      <c r="E35" s="41">
        <v>257371</v>
      </c>
      <c r="F35" s="41">
        <v>25737</v>
      </c>
      <c r="G35" s="41">
        <f t="shared" si="0"/>
        <v>283108</v>
      </c>
      <c r="H35" s="42"/>
    </row>
    <row r="36" spans="1:8" ht="38.25" hidden="1" x14ac:dyDescent="0.2">
      <c r="A36" s="39">
        <v>35</v>
      </c>
      <c r="B36" s="57" t="s">
        <v>93</v>
      </c>
      <c r="C36" s="51">
        <v>45059</v>
      </c>
      <c r="D36" s="40" t="s">
        <v>17</v>
      </c>
      <c r="E36" s="41">
        <v>170295</v>
      </c>
      <c r="F36" s="41">
        <v>17030</v>
      </c>
      <c r="G36" s="41">
        <f t="shared" si="0"/>
        <v>187325</v>
      </c>
      <c r="H36" s="42"/>
    </row>
    <row r="37" spans="1:8" ht="38.25" hidden="1" x14ac:dyDescent="0.2">
      <c r="A37" s="39">
        <v>36</v>
      </c>
      <c r="B37" s="57" t="s">
        <v>94</v>
      </c>
      <c r="C37" s="51">
        <v>45061</v>
      </c>
      <c r="D37" s="40" t="s">
        <v>19</v>
      </c>
      <c r="E37" s="41">
        <v>405599</v>
      </c>
      <c r="F37" s="41">
        <v>40560</v>
      </c>
      <c r="G37" s="41">
        <f t="shared" si="0"/>
        <v>446159</v>
      </c>
      <c r="H37" s="42"/>
    </row>
    <row r="38" spans="1:8" ht="25.5" hidden="1" x14ac:dyDescent="0.2">
      <c r="A38" s="39">
        <v>37</v>
      </c>
      <c r="B38" s="57" t="s">
        <v>95</v>
      </c>
      <c r="C38" s="51">
        <v>45062</v>
      </c>
      <c r="D38" s="40" t="s">
        <v>22</v>
      </c>
      <c r="E38" s="41">
        <v>2648948</v>
      </c>
      <c r="F38" s="41">
        <v>264895</v>
      </c>
      <c r="G38" s="41">
        <f t="shared" si="0"/>
        <v>2913843</v>
      </c>
      <c r="H38" s="42"/>
    </row>
    <row r="39" spans="1:8" ht="38.25" hidden="1" x14ac:dyDescent="0.2">
      <c r="A39" s="39">
        <v>38</v>
      </c>
      <c r="B39" s="57" t="s">
        <v>96</v>
      </c>
      <c r="C39" s="51">
        <v>45063</v>
      </c>
      <c r="D39" s="40" t="s">
        <v>21</v>
      </c>
      <c r="E39" s="41">
        <v>781680</v>
      </c>
      <c r="F39" s="41">
        <v>78168</v>
      </c>
      <c r="G39" s="41">
        <f t="shared" si="0"/>
        <v>859848</v>
      </c>
      <c r="H39" s="42"/>
    </row>
    <row r="40" spans="1:8" ht="25.5" hidden="1" x14ac:dyDescent="0.2">
      <c r="A40" s="39">
        <v>39</v>
      </c>
      <c r="B40" s="57" t="s">
        <v>97</v>
      </c>
      <c r="C40" s="51">
        <v>45065</v>
      </c>
      <c r="D40" s="40" t="s">
        <v>15</v>
      </c>
      <c r="E40" s="41">
        <v>1744710</v>
      </c>
      <c r="F40" s="41">
        <v>174471</v>
      </c>
      <c r="G40" s="41">
        <f t="shared" si="0"/>
        <v>1919181</v>
      </c>
      <c r="H40" s="42"/>
    </row>
    <row r="41" spans="1:8" ht="25.5" hidden="1" x14ac:dyDescent="0.2">
      <c r="A41" s="39">
        <v>40</v>
      </c>
      <c r="B41" s="57" t="s">
        <v>98</v>
      </c>
      <c r="C41" s="51">
        <v>45066</v>
      </c>
      <c r="D41" s="40" t="s">
        <v>24</v>
      </c>
      <c r="E41" s="41">
        <v>2122657</v>
      </c>
      <c r="F41" s="41">
        <v>212265</v>
      </c>
      <c r="G41" s="41">
        <f t="shared" si="0"/>
        <v>2334922</v>
      </c>
      <c r="H41" s="42"/>
    </row>
    <row r="42" spans="1:8" ht="38.25" hidden="1" x14ac:dyDescent="0.2">
      <c r="A42" s="39">
        <v>41</v>
      </c>
      <c r="B42" s="57" t="s">
        <v>99</v>
      </c>
      <c r="C42" s="51">
        <v>45070</v>
      </c>
      <c r="D42" s="40" t="s">
        <v>20</v>
      </c>
      <c r="E42" s="41">
        <v>469221</v>
      </c>
      <c r="F42" s="41">
        <v>46922</v>
      </c>
      <c r="G42" s="41">
        <f t="shared" si="0"/>
        <v>516143</v>
      </c>
      <c r="H42" s="42"/>
    </row>
    <row r="43" spans="1:8" ht="38.25" hidden="1" x14ac:dyDescent="0.2">
      <c r="A43" s="39">
        <v>42</v>
      </c>
      <c r="B43" s="57" t="s">
        <v>100</v>
      </c>
      <c r="C43" s="51">
        <v>45071</v>
      </c>
      <c r="D43" s="40" t="s">
        <v>23</v>
      </c>
      <c r="E43" s="41">
        <v>785672</v>
      </c>
      <c r="F43" s="41">
        <v>78567</v>
      </c>
      <c r="G43" s="41">
        <f t="shared" si="0"/>
        <v>864239</v>
      </c>
      <c r="H43" s="42"/>
    </row>
    <row r="44" spans="1:8" ht="25.5" hidden="1" x14ac:dyDescent="0.2">
      <c r="A44" s="39">
        <v>43</v>
      </c>
      <c r="B44" s="57" t="s">
        <v>101</v>
      </c>
      <c r="C44" s="51">
        <v>45076</v>
      </c>
      <c r="D44" s="40" t="s">
        <v>22</v>
      </c>
      <c r="E44" s="41">
        <v>1071707</v>
      </c>
      <c r="F44" s="41">
        <v>107171</v>
      </c>
      <c r="G44" s="41">
        <f t="shared" si="0"/>
        <v>1178878</v>
      </c>
      <c r="H44" s="42"/>
    </row>
    <row r="45" spans="1:8" ht="25.5" hidden="1" x14ac:dyDescent="0.2">
      <c r="A45" s="39">
        <v>44</v>
      </c>
      <c r="B45" s="57" t="s">
        <v>102</v>
      </c>
      <c r="C45" s="51">
        <v>45082</v>
      </c>
      <c r="D45" s="40" t="s">
        <v>22</v>
      </c>
      <c r="E45" s="41">
        <v>732484</v>
      </c>
      <c r="F45" s="41">
        <v>73249</v>
      </c>
      <c r="G45" s="41">
        <f t="shared" si="0"/>
        <v>805733</v>
      </c>
      <c r="H45" s="42"/>
    </row>
    <row r="46" spans="1:8" ht="25.5" hidden="1" x14ac:dyDescent="0.2">
      <c r="A46" s="39">
        <v>45</v>
      </c>
      <c r="B46" s="57" t="s">
        <v>103</v>
      </c>
      <c r="C46" s="51">
        <v>45084</v>
      </c>
      <c r="D46" s="40" t="s">
        <v>22</v>
      </c>
      <c r="E46" s="41">
        <v>453967</v>
      </c>
      <c r="F46" s="41">
        <v>45397</v>
      </c>
      <c r="G46" s="41">
        <f t="shared" si="0"/>
        <v>499364</v>
      </c>
      <c r="H46" s="42"/>
    </row>
    <row r="47" spans="1:8" ht="38.25" hidden="1" x14ac:dyDescent="0.2">
      <c r="A47" s="39">
        <v>46</v>
      </c>
      <c r="B47" s="57" t="s">
        <v>104</v>
      </c>
      <c r="C47" s="51">
        <v>45086</v>
      </c>
      <c r="D47" s="40" t="s">
        <v>16</v>
      </c>
      <c r="E47" s="41">
        <v>277775</v>
      </c>
      <c r="F47" s="41">
        <v>27777</v>
      </c>
      <c r="G47" s="41">
        <f t="shared" si="0"/>
        <v>305552</v>
      </c>
      <c r="H47" s="42"/>
    </row>
    <row r="48" spans="1:8" ht="38.25" hidden="1" x14ac:dyDescent="0.2">
      <c r="A48" s="39">
        <v>47</v>
      </c>
      <c r="B48" s="57" t="s">
        <v>105</v>
      </c>
      <c r="C48" s="51">
        <v>45087</v>
      </c>
      <c r="D48" s="40" t="s">
        <v>18</v>
      </c>
      <c r="E48" s="41">
        <v>77393</v>
      </c>
      <c r="F48" s="41">
        <v>7739</v>
      </c>
      <c r="G48" s="41">
        <f t="shared" si="0"/>
        <v>85132</v>
      </c>
      <c r="H48" s="42"/>
    </row>
    <row r="49" spans="1:8" ht="25.5" hidden="1" x14ac:dyDescent="0.2">
      <c r="A49" s="39">
        <v>48</v>
      </c>
      <c r="B49" s="57" t="s">
        <v>106</v>
      </c>
      <c r="C49" s="51">
        <v>45088</v>
      </c>
      <c r="D49" s="40" t="s">
        <v>22</v>
      </c>
      <c r="E49" s="41">
        <v>655091</v>
      </c>
      <c r="F49" s="41">
        <v>65510</v>
      </c>
      <c r="G49" s="41">
        <f t="shared" si="0"/>
        <v>720601</v>
      </c>
      <c r="H49" s="42"/>
    </row>
    <row r="50" spans="1:8" ht="38.25" hidden="1" x14ac:dyDescent="0.2">
      <c r="A50" s="39">
        <v>49</v>
      </c>
      <c r="B50" s="57" t="s">
        <v>107</v>
      </c>
      <c r="C50" s="51">
        <v>45089</v>
      </c>
      <c r="D50" s="40" t="s">
        <v>21</v>
      </c>
      <c r="E50" s="41">
        <v>796962</v>
      </c>
      <c r="F50" s="41">
        <v>79696</v>
      </c>
      <c r="G50" s="41">
        <f t="shared" si="0"/>
        <v>876658</v>
      </c>
      <c r="H50" s="42"/>
    </row>
    <row r="51" spans="1:8" ht="38.25" hidden="1" x14ac:dyDescent="0.2">
      <c r="A51" s="39">
        <v>50</v>
      </c>
      <c r="B51" s="57" t="s">
        <v>108</v>
      </c>
      <c r="C51" s="51">
        <v>45089</v>
      </c>
      <c r="D51" s="40" t="s">
        <v>19</v>
      </c>
      <c r="E51" s="41">
        <v>308860</v>
      </c>
      <c r="F51" s="41">
        <v>30886</v>
      </c>
      <c r="G51" s="41">
        <f t="shared" si="0"/>
        <v>339746</v>
      </c>
      <c r="H51" s="42"/>
    </row>
    <row r="52" spans="1:8" ht="25.5" hidden="1" x14ac:dyDescent="0.2">
      <c r="A52" s="39">
        <v>51</v>
      </c>
      <c r="B52" s="57" t="s">
        <v>109</v>
      </c>
      <c r="C52" s="51">
        <v>45089</v>
      </c>
      <c r="D52" s="40" t="s">
        <v>24</v>
      </c>
      <c r="E52" s="41">
        <v>484843</v>
      </c>
      <c r="F52" s="41">
        <v>48485</v>
      </c>
      <c r="G52" s="41">
        <f t="shared" si="0"/>
        <v>533328</v>
      </c>
      <c r="H52" s="42"/>
    </row>
    <row r="53" spans="1:8" ht="38.25" hidden="1" x14ac:dyDescent="0.2">
      <c r="A53" s="39">
        <v>52</v>
      </c>
      <c r="B53" s="57" t="s">
        <v>110</v>
      </c>
      <c r="C53" s="51">
        <v>45090</v>
      </c>
      <c r="D53" s="40" t="s">
        <v>17</v>
      </c>
      <c r="E53" s="41">
        <v>73538</v>
      </c>
      <c r="F53" s="41">
        <v>7354</v>
      </c>
      <c r="G53" s="41">
        <f t="shared" si="0"/>
        <v>80892</v>
      </c>
      <c r="H53" s="42"/>
    </row>
    <row r="54" spans="1:8" ht="25.5" hidden="1" x14ac:dyDescent="0.2">
      <c r="A54" s="39">
        <v>53</v>
      </c>
      <c r="B54" s="57" t="s">
        <v>111</v>
      </c>
      <c r="C54" s="51">
        <v>45091</v>
      </c>
      <c r="D54" s="40" t="s">
        <v>15</v>
      </c>
      <c r="E54" s="41">
        <v>36094</v>
      </c>
      <c r="F54" s="41">
        <v>3610</v>
      </c>
      <c r="G54" s="41">
        <f t="shared" si="0"/>
        <v>39704</v>
      </c>
      <c r="H54" s="42"/>
    </row>
    <row r="55" spans="1:8" ht="38.25" hidden="1" x14ac:dyDescent="0.2">
      <c r="A55" s="39">
        <v>54</v>
      </c>
      <c r="B55" s="57" t="s">
        <v>112</v>
      </c>
      <c r="C55" s="51">
        <v>45092</v>
      </c>
      <c r="D55" s="40" t="s">
        <v>20</v>
      </c>
      <c r="E55" s="41">
        <v>364963</v>
      </c>
      <c r="F55" s="41">
        <v>36496</v>
      </c>
      <c r="G55" s="41">
        <f t="shared" si="0"/>
        <v>401459</v>
      </c>
      <c r="H55" s="42"/>
    </row>
    <row r="56" spans="1:8" ht="25.5" hidden="1" x14ac:dyDescent="0.2">
      <c r="A56" s="39">
        <v>55</v>
      </c>
      <c r="B56" s="57" t="s">
        <v>113</v>
      </c>
      <c r="C56" s="51">
        <v>45097</v>
      </c>
      <c r="D56" s="40" t="s">
        <v>15</v>
      </c>
      <c r="E56" s="41">
        <v>497801</v>
      </c>
      <c r="F56" s="41">
        <v>49780</v>
      </c>
      <c r="G56" s="41">
        <f t="shared" si="0"/>
        <v>547581</v>
      </c>
      <c r="H56" s="42"/>
    </row>
    <row r="57" spans="1:8" ht="25.5" hidden="1" x14ac:dyDescent="0.2">
      <c r="A57" s="39">
        <v>56</v>
      </c>
      <c r="B57" s="57" t="s">
        <v>114</v>
      </c>
      <c r="C57" s="51">
        <v>45098</v>
      </c>
      <c r="D57" s="40" t="s">
        <v>15</v>
      </c>
      <c r="E57" s="41">
        <v>554710</v>
      </c>
      <c r="F57" s="41">
        <v>55471</v>
      </c>
      <c r="G57" s="41">
        <f t="shared" si="0"/>
        <v>610181</v>
      </c>
      <c r="H57" s="42"/>
    </row>
    <row r="58" spans="1:8" ht="25.5" hidden="1" x14ac:dyDescent="0.2">
      <c r="A58" s="39">
        <v>57</v>
      </c>
      <c r="B58" s="57" t="s">
        <v>115</v>
      </c>
      <c r="C58" s="51">
        <v>45103</v>
      </c>
      <c r="D58" s="40" t="s">
        <v>15</v>
      </c>
      <c r="E58" s="41">
        <v>3870137</v>
      </c>
      <c r="F58" s="41">
        <v>387014</v>
      </c>
      <c r="G58" s="112">
        <f t="shared" si="0"/>
        <v>4257151</v>
      </c>
      <c r="H58" s="42"/>
    </row>
    <row r="59" spans="1:8" ht="25.5" hidden="1" x14ac:dyDescent="0.2">
      <c r="A59" s="39">
        <v>58</v>
      </c>
      <c r="B59" s="57" t="s">
        <v>116</v>
      </c>
      <c r="C59" s="51">
        <v>45103</v>
      </c>
      <c r="D59" s="40" t="s">
        <v>15</v>
      </c>
      <c r="E59" s="41">
        <v>3663598</v>
      </c>
      <c r="F59" s="41">
        <v>366360</v>
      </c>
      <c r="G59" s="112">
        <f t="shared" si="0"/>
        <v>4029958</v>
      </c>
      <c r="H59" s="42"/>
    </row>
    <row r="60" spans="1:8" ht="25.5" hidden="1" x14ac:dyDescent="0.2">
      <c r="A60" s="39">
        <v>59</v>
      </c>
      <c r="B60" s="57" t="s">
        <v>117</v>
      </c>
      <c r="C60" s="51">
        <v>45103</v>
      </c>
      <c r="D60" s="40" t="s">
        <v>15</v>
      </c>
      <c r="E60" s="41">
        <v>488656</v>
      </c>
      <c r="F60" s="41">
        <v>48865</v>
      </c>
      <c r="G60" s="112">
        <f t="shared" si="0"/>
        <v>537521</v>
      </c>
      <c r="H60" s="42"/>
    </row>
    <row r="61" spans="1:8" ht="25.5" hidden="1" x14ac:dyDescent="0.2">
      <c r="A61" s="39">
        <v>60</v>
      </c>
      <c r="B61" s="57" t="s">
        <v>118</v>
      </c>
      <c r="C61" s="51">
        <v>45103</v>
      </c>
      <c r="D61" s="40" t="s">
        <v>15</v>
      </c>
      <c r="E61" s="41">
        <v>601934</v>
      </c>
      <c r="F61" s="41">
        <v>60193</v>
      </c>
      <c r="G61" s="112">
        <f t="shared" si="0"/>
        <v>662127</v>
      </c>
      <c r="H61" s="42"/>
    </row>
    <row r="62" spans="1:8" ht="38.25" hidden="1" x14ac:dyDescent="0.2">
      <c r="A62" s="39">
        <v>61</v>
      </c>
      <c r="B62" s="57" t="s">
        <v>119</v>
      </c>
      <c r="C62" s="51">
        <v>45103</v>
      </c>
      <c r="D62" s="40" t="s">
        <v>17</v>
      </c>
      <c r="E62" s="41">
        <v>640242</v>
      </c>
      <c r="F62" s="41">
        <v>64026</v>
      </c>
      <c r="G62" s="112">
        <f t="shared" si="0"/>
        <v>704268</v>
      </c>
      <c r="H62" s="42"/>
    </row>
    <row r="63" spans="1:8" ht="38.25" hidden="1" x14ac:dyDescent="0.2">
      <c r="A63" s="39">
        <v>62</v>
      </c>
      <c r="B63" s="57" t="s">
        <v>120</v>
      </c>
      <c r="C63" s="51">
        <v>45103</v>
      </c>
      <c r="D63" s="40" t="s">
        <v>17</v>
      </c>
      <c r="E63" s="41">
        <v>874460</v>
      </c>
      <c r="F63" s="41">
        <v>87446</v>
      </c>
      <c r="G63" s="112">
        <f t="shared" si="0"/>
        <v>961906</v>
      </c>
      <c r="H63" s="42"/>
    </row>
    <row r="64" spans="1:8" ht="38.25" hidden="1" x14ac:dyDescent="0.2">
      <c r="A64" s="39">
        <v>63</v>
      </c>
      <c r="B64" s="57" t="s">
        <v>121</v>
      </c>
      <c r="C64" s="51">
        <v>45103</v>
      </c>
      <c r="D64" s="40" t="s">
        <v>16</v>
      </c>
      <c r="E64" s="41">
        <v>2823319</v>
      </c>
      <c r="F64" s="41">
        <v>282333</v>
      </c>
      <c r="G64" s="112">
        <f t="shared" si="0"/>
        <v>3105652</v>
      </c>
      <c r="H64" s="42"/>
    </row>
    <row r="65" spans="1:8" ht="38.25" hidden="1" x14ac:dyDescent="0.2">
      <c r="A65" s="39">
        <v>64</v>
      </c>
      <c r="B65" s="57" t="s">
        <v>122</v>
      </c>
      <c r="C65" s="51">
        <v>45103</v>
      </c>
      <c r="D65" s="40" t="s">
        <v>16</v>
      </c>
      <c r="E65" s="41">
        <v>1240283</v>
      </c>
      <c r="F65" s="41">
        <v>124028</v>
      </c>
      <c r="G65" s="112">
        <f t="shared" si="0"/>
        <v>1364311</v>
      </c>
      <c r="H65" s="42"/>
    </row>
    <row r="66" spans="1:8" ht="38.25" hidden="1" x14ac:dyDescent="0.2">
      <c r="A66" s="39">
        <v>65</v>
      </c>
      <c r="B66" s="57" t="s">
        <v>123</v>
      </c>
      <c r="C66" s="51">
        <v>45103</v>
      </c>
      <c r="D66" s="40" t="s">
        <v>18</v>
      </c>
      <c r="E66" s="41">
        <v>391828</v>
      </c>
      <c r="F66" s="41">
        <v>39185</v>
      </c>
      <c r="G66" s="112">
        <f t="shared" si="0"/>
        <v>431013</v>
      </c>
      <c r="H66" s="42"/>
    </row>
    <row r="67" spans="1:8" ht="38.25" hidden="1" x14ac:dyDescent="0.2">
      <c r="A67" s="39">
        <v>66</v>
      </c>
      <c r="B67" s="57" t="s">
        <v>124</v>
      </c>
      <c r="C67" s="51">
        <v>45103</v>
      </c>
      <c r="D67" s="40" t="s">
        <v>18</v>
      </c>
      <c r="E67" s="41">
        <v>226225</v>
      </c>
      <c r="F67" s="41">
        <v>22623</v>
      </c>
      <c r="G67" s="112">
        <f t="shared" ref="G67:G79" si="1">+E67+F67</f>
        <v>248848</v>
      </c>
      <c r="H67" s="42"/>
    </row>
    <row r="68" spans="1:8" ht="38.25" hidden="1" x14ac:dyDescent="0.2">
      <c r="A68" s="39">
        <v>67</v>
      </c>
      <c r="B68" s="57" t="s">
        <v>125</v>
      </c>
      <c r="C68" s="51">
        <v>45103</v>
      </c>
      <c r="D68" s="40" t="s">
        <v>19</v>
      </c>
      <c r="E68" s="41">
        <v>3188365</v>
      </c>
      <c r="F68" s="41">
        <v>318837</v>
      </c>
      <c r="G68" s="112">
        <f t="shared" si="1"/>
        <v>3507202</v>
      </c>
      <c r="H68" s="42"/>
    </row>
    <row r="69" spans="1:8" ht="38.25" hidden="1" x14ac:dyDescent="0.2">
      <c r="A69" s="39">
        <v>68</v>
      </c>
      <c r="B69" s="57" t="s">
        <v>126</v>
      </c>
      <c r="C69" s="51">
        <v>45103</v>
      </c>
      <c r="D69" s="40" t="s">
        <v>19</v>
      </c>
      <c r="E69" s="41">
        <v>2065572</v>
      </c>
      <c r="F69" s="41">
        <v>206557</v>
      </c>
      <c r="G69" s="112">
        <f t="shared" si="1"/>
        <v>2272129</v>
      </c>
      <c r="H69" s="42"/>
    </row>
    <row r="70" spans="1:8" ht="38.25" hidden="1" x14ac:dyDescent="0.2">
      <c r="A70" s="39">
        <v>69</v>
      </c>
      <c r="B70" s="57" t="s">
        <v>127</v>
      </c>
      <c r="C70" s="51">
        <v>45103</v>
      </c>
      <c r="D70" s="40" t="s">
        <v>20</v>
      </c>
      <c r="E70" s="41">
        <v>1858568</v>
      </c>
      <c r="F70" s="41">
        <v>185857</v>
      </c>
      <c r="G70" s="112">
        <f t="shared" si="1"/>
        <v>2044425</v>
      </c>
      <c r="H70" s="42"/>
    </row>
    <row r="71" spans="1:8" ht="38.25" hidden="1" x14ac:dyDescent="0.2">
      <c r="A71" s="39">
        <v>70</v>
      </c>
      <c r="B71" s="57" t="s">
        <v>128</v>
      </c>
      <c r="C71" s="51">
        <v>45103</v>
      </c>
      <c r="D71" s="40" t="s">
        <v>20</v>
      </c>
      <c r="E71" s="41">
        <v>1808238</v>
      </c>
      <c r="F71" s="41">
        <v>180824</v>
      </c>
      <c r="G71" s="112">
        <f t="shared" si="1"/>
        <v>1989062</v>
      </c>
      <c r="H71" s="42"/>
    </row>
    <row r="72" spans="1:8" ht="25.5" hidden="1" x14ac:dyDescent="0.2">
      <c r="A72" s="39">
        <v>71</v>
      </c>
      <c r="B72" s="57" t="s">
        <v>129</v>
      </c>
      <c r="C72" s="51">
        <v>45103</v>
      </c>
      <c r="D72" s="40" t="s">
        <v>22</v>
      </c>
      <c r="E72" s="41">
        <v>3437244</v>
      </c>
      <c r="F72" s="41">
        <v>343725</v>
      </c>
      <c r="G72" s="112">
        <f t="shared" si="1"/>
        <v>3780969</v>
      </c>
      <c r="H72" s="42"/>
    </row>
    <row r="73" spans="1:8" ht="25.5" hidden="1" x14ac:dyDescent="0.2">
      <c r="A73" s="39">
        <v>72</v>
      </c>
      <c r="B73" s="57" t="s">
        <v>130</v>
      </c>
      <c r="C73" s="51">
        <v>45103</v>
      </c>
      <c r="D73" s="40" t="s">
        <v>22</v>
      </c>
      <c r="E73" s="41">
        <v>3814126</v>
      </c>
      <c r="F73" s="41">
        <v>381413</v>
      </c>
      <c r="G73" s="112">
        <f t="shared" si="1"/>
        <v>4195539</v>
      </c>
      <c r="H73" s="42"/>
    </row>
    <row r="74" spans="1:8" ht="38.25" hidden="1" x14ac:dyDescent="0.2">
      <c r="A74" s="39">
        <v>73</v>
      </c>
      <c r="B74" s="57" t="s">
        <v>131</v>
      </c>
      <c r="C74" s="51">
        <v>45103</v>
      </c>
      <c r="D74" s="40" t="s">
        <v>23</v>
      </c>
      <c r="E74" s="41">
        <v>3238650</v>
      </c>
      <c r="F74" s="41">
        <v>323865</v>
      </c>
      <c r="G74" s="112">
        <f t="shared" si="1"/>
        <v>3562515</v>
      </c>
      <c r="H74" s="42"/>
    </row>
    <row r="75" spans="1:8" ht="38.25" hidden="1" x14ac:dyDescent="0.2">
      <c r="A75" s="39">
        <v>74</v>
      </c>
      <c r="B75" s="57" t="s">
        <v>132</v>
      </c>
      <c r="C75" s="51">
        <v>45103</v>
      </c>
      <c r="D75" s="40" t="s">
        <v>23</v>
      </c>
      <c r="E75" s="41">
        <v>2288351</v>
      </c>
      <c r="F75" s="41">
        <v>228835</v>
      </c>
      <c r="G75" s="112">
        <f t="shared" si="1"/>
        <v>2517186</v>
      </c>
      <c r="H75" s="42"/>
    </row>
    <row r="76" spans="1:8" ht="38.25" hidden="1" x14ac:dyDescent="0.2">
      <c r="A76" s="39">
        <v>75</v>
      </c>
      <c r="B76" s="57" t="s">
        <v>133</v>
      </c>
      <c r="C76" s="51">
        <v>45103</v>
      </c>
      <c r="D76" s="40" t="s">
        <v>21</v>
      </c>
      <c r="E76" s="41">
        <v>3288936</v>
      </c>
      <c r="F76" s="41">
        <v>328894</v>
      </c>
      <c r="G76" s="112">
        <f t="shared" si="1"/>
        <v>3617830</v>
      </c>
      <c r="H76" s="42"/>
    </row>
    <row r="77" spans="1:8" ht="38.25" hidden="1" x14ac:dyDescent="0.2">
      <c r="A77" s="39">
        <v>76</v>
      </c>
      <c r="B77" s="57" t="s">
        <v>134</v>
      </c>
      <c r="C77" s="51">
        <v>45103</v>
      </c>
      <c r="D77" s="40" t="s">
        <v>21</v>
      </c>
      <c r="E77" s="41">
        <v>1921787</v>
      </c>
      <c r="F77" s="41">
        <v>192179</v>
      </c>
      <c r="G77" s="112">
        <f t="shared" si="1"/>
        <v>2113966</v>
      </c>
      <c r="H77" s="42"/>
    </row>
    <row r="78" spans="1:8" ht="25.5" hidden="1" x14ac:dyDescent="0.2">
      <c r="A78" s="39">
        <v>77</v>
      </c>
      <c r="B78" s="57" t="s">
        <v>135</v>
      </c>
      <c r="C78" s="51">
        <v>45103</v>
      </c>
      <c r="D78" s="40" t="s">
        <v>24</v>
      </c>
      <c r="E78" s="41">
        <v>1784409</v>
      </c>
      <c r="F78" s="41">
        <v>178441</v>
      </c>
      <c r="G78" s="112">
        <f t="shared" si="1"/>
        <v>1962850</v>
      </c>
      <c r="H78" s="42"/>
    </row>
    <row r="79" spans="1:8" ht="25.5" hidden="1" x14ac:dyDescent="0.2">
      <c r="A79" s="39">
        <v>78</v>
      </c>
      <c r="B79" s="57" t="s">
        <v>136</v>
      </c>
      <c r="C79" s="51">
        <v>45106</v>
      </c>
      <c r="D79" s="40" t="s">
        <v>24</v>
      </c>
      <c r="E79" s="41">
        <v>5649268</v>
      </c>
      <c r="F79" s="41">
        <v>564927</v>
      </c>
      <c r="G79" s="112">
        <f t="shared" si="1"/>
        <v>6214195</v>
      </c>
      <c r="H79" s="42"/>
    </row>
    <row r="80" spans="1:8" ht="18.75" hidden="1" customHeight="1" x14ac:dyDescent="0.2">
      <c r="A80" s="43"/>
      <c r="B80" s="43"/>
      <c r="C80" s="45"/>
      <c r="D80" s="121" t="s">
        <v>30</v>
      </c>
      <c r="E80" s="122"/>
      <c r="F80" s="123"/>
      <c r="G80" s="46">
        <f>SUM(G2:G79)</f>
        <v>124767381</v>
      </c>
      <c r="H80" s="44"/>
    </row>
    <row r="81" spans="5:7" ht="18.75" customHeight="1" x14ac:dyDescent="0.2">
      <c r="G81" s="38"/>
    </row>
    <row r="82" spans="5:7" ht="18.75" customHeight="1" x14ac:dyDescent="0.2">
      <c r="G82" s="38"/>
    </row>
    <row r="84" spans="5:7" ht="18.75" customHeight="1" x14ac:dyDescent="0.2">
      <c r="E84" s="56"/>
      <c r="F84" s="56"/>
    </row>
  </sheetData>
  <autoFilter ref="A1:H80">
    <filterColumn colId="2">
      <filters>
        <dateGroupItem year="2023" month="4" dateTimeGrouping="month"/>
      </filters>
    </filterColumn>
  </autoFilter>
  <mergeCells count="1">
    <mergeCell ref="D80:F80"/>
  </mergeCells>
  <conditionalFormatting sqref="B2:B79">
    <cfRule type="duplicateValues" dxfId="0" priority="1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3"/>
  <sheetViews>
    <sheetView zoomScaleNormal="100" workbookViewId="0"/>
  </sheetViews>
  <sheetFormatPr defaultColWidth="9.140625" defaultRowHeight="15" x14ac:dyDescent="0.25"/>
  <cols>
    <col min="1" max="1" width="13.5703125" style="33" customWidth="1"/>
    <col min="2" max="2" width="15.7109375" customWidth="1"/>
    <col min="3" max="3" width="49.5703125" bestFit="1" customWidth="1"/>
    <col min="4" max="4" width="30" customWidth="1"/>
    <col min="5" max="5" width="17.140625" style="34" customWidth="1"/>
    <col min="6" max="6" width="11.7109375" bestFit="1" customWidth="1"/>
    <col min="8" max="8" width="13.140625" bestFit="1" customWidth="1"/>
    <col min="9" max="9" width="13.85546875" bestFit="1" customWidth="1"/>
  </cols>
  <sheetData>
    <row r="1" spans="1:6" ht="15" customHeight="1" x14ac:dyDescent="0.25">
      <c r="A1" s="53" t="s">
        <v>32</v>
      </c>
      <c r="B1" s="54" t="s">
        <v>34</v>
      </c>
      <c r="C1" s="54" t="s">
        <v>35</v>
      </c>
      <c r="D1" s="54" t="s">
        <v>13</v>
      </c>
      <c r="E1" s="32" t="s">
        <v>33</v>
      </c>
      <c r="F1" s="60" t="s">
        <v>151</v>
      </c>
    </row>
    <row r="2" spans="1:6" x14ac:dyDescent="0.25">
      <c r="A2" s="50">
        <v>44936</v>
      </c>
      <c r="B2" s="49" t="s">
        <v>37</v>
      </c>
      <c r="C2" s="49" t="s">
        <v>15</v>
      </c>
      <c r="D2" s="49" t="s">
        <v>36</v>
      </c>
      <c r="E2" s="52">
        <v>26791427</v>
      </c>
      <c r="F2" s="55" t="s">
        <v>40</v>
      </c>
    </row>
    <row r="3" spans="1:6" x14ac:dyDescent="0.25">
      <c r="A3" s="50">
        <v>44957</v>
      </c>
      <c r="B3" s="49" t="s">
        <v>37</v>
      </c>
      <c r="C3" s="49" t="s">
        <v>15</v>
      </c>
      <c r="D3" s="49" t="s">
        <v>36</v>
      </c>
      <c r="E3" s="52">
        <v>45946311</v>
      </c>
      <c r="F3" s="55" t="s">
        <v>40</v>
      </c>
    </row>
    <row r="4" spans="1:6" x14ac:dyDescent="0.25">
      <c r="A4" s="50">
        <v>44967</v>
      </c>
      <c r="B4" s="49" t="s">
        <v>37</v>
      </c>
      <c r="C4" s="49" t="s">
        <v>15</v>
      </c>
      <c r="D4" s="49" t="s">
        <v>38</v>
      </c>
      <c r="E4" s="52">
        <v>59683707</v>
      </c>
      <c r="F4" s="55" t="s">
        <v>41</v>
      </c>
    </row>
    <row r="5" spans="1:6" x14ac:dyDescent="0.25">
      <c r="A5" s="50">
        <v>44985</v>
      </c>
      <c r="B5" s="49" t="s">
        <v>37</v>
      </c>
      <c r="C5" s="49" t="s">
        <v>15</v>
      </c>
      <c r="D5" s="49" t="s">
        <v>38</v>
      </c>
      <c r="E5" s="52">
        <v>175607027</v>
      </c>
      <c r="F5" s="55" t="s">
        <v>41</v>
      </c>
    </row>
    <row r="6" spans="1:6" x14ac:dyDescent="0.25">
      <c r="A6" s="50">
        <v>45001</v>
      </c>
      <c r="B6" s="49" t="s">
        <v>37</v>
      </c>
      <c r="C6" s="49" t="s">
        <v>15</v>
      </c>
      <c r="D6" s="49" t="s">
        <v>36</v>
      </c>
      <c r="E6" s="52">
        <v>12033181</v>
      </c>
      <c r="F6" s="55" t="s">
        <v>44</v>
      </c>
    </row>
    <row r="7" spans="1:6" x14ac:dyDescent="0.25">
      <c r="A7" s="50">
        <v>45015</v>
      </c>
      <c r="B7" s="49" t="s">
        <v>37</v>
      </c>
      <c r="C7" s="49" t="s">
        <v>15</v>
      </c>
      <c r="D7" s="49" t="s">
        <v>36</v>
      </c>
      <c r="E7" s="52">
        <v>36690799</v>
      </c>
      <c r="F7" s="55" t="s">
        <v>44</v>
      </c>
    </row>
    <row r="8" spans="1:6" x14ac:dyDescent="0.25">
      <c r="A8" s="50">
        <v>45044</v>
      </c>
      <c r="B8" s="49" t="s">
        <v>37</v>
      </c>
      <c r="C8" s="49" t="s">
        <v>15</v>
      </c>
      <c r="D8" s="49" t="s">
        <v>36</v>
      </c>
      <c r="E8" s="52">
        <v>41537408</v>
      </c>
      <c r="F8" s="55" t="s">
        <v>42</v>
      </c>
    </row>
    <row r="9" spans="1:6" x14ac:dyDescent="0.25">
      <c r="A9" s="50">
        <v>45056</v>
      </c>
      <c r="B9" s="49" t="s">
        <v>37</v>
      </c>
      <c r="C9" s="49" t="s">
        <v>15</v>
      </c>
      <c r="D9" s="49" t="s">
        <v>36</v>
      </c>
      <c r="E9" s="52">
        <v>25677716</v>
      </c>
      <c r="F9" s="55" t="s">
        <v>43</v>
      </c>
    </row>
    <row r="10" spans="1:6" x14ac:dyDescent="0.25">
      <c r="A10" s="50">
        <v>45076</v>
      </c>
      <c r="B10" s="49" t="s">
        <v>37</v>
      </c>
      <c r="C10" s="49" t="s">
        <v>15</v>
      </c>
      <c r="D10" s="49" t="s">
        <v>36</v>
      </c>
      <c r="E10" s="52">
        <v>55191097</v>
      </c>
      <c r="F10" s="55" t="s">
        <v>43</v>
      </c>
    </row>
    <row r="11" spans="1:6" x14ac:dyDescent="0.25">
      <c r="A11" s="50">
        <v>45086</v>
      </c>
      <c r="B11" s="49" t="s">
        <v>37</v>
      </c>
      <c r="C11" s="49" t="s">
        <v>15</v>
      </c>
      <c r="D11" s="49" t="s">
        <v>36</v>
      </c>
      <c r="E11" s="52">
        <v>82409499</v>
      </c>
      <c r="F11" s="55" t="s">
        <v>45</v>
      </c>
    </row>
    <row r="12" spans="1:6" x14ac:dyDescent="0.25">
      <c r="A12" s="50">
        <v>45107</v>
      </c>
      <c r="B12" s="49" t="s">
        <v>37</v>
      </c>
      <c r="C12" s="49" t="s">
        <v>15</v>
      </c>
      <c r="D12" s="49" t="s">
        <v>38</v>
      </c>
      <c r="E12" s="52">
        <v>18162562</v>
      </c>
      <c r="F12" s="55" t="s">
        <v>45</v>
      </c>
    </row>
    <row r="13" spans="1:6" x14ac:dyDescent="0.25">
      <c r="E13" s="34">
        <f>SUM(E2:E12)</f>
        <v>579730734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Tổng </vt:lpstr>
      <vt:lpstr>Chênh lệch</vt:lpstr>
      <vt:lpstr>Chi Tiết</vt:lpstr>
      <vt:lpstr>Hàng trả</vt:lpstr>
      <vt:lpstr>Hỗ trợ</vt:lpstr>
      <vt:lpstr>Thanh toán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2023-08-26T09:02:59Z</dcterms:modified>
</cp:coreProperties>
</file>