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KMARKET\"/>
    </mc:Choice>
  </mc:AlternateContent>
  <xr:revisionPtr revIDLastSave="0" documentId="8_{9865CDEC-8FD6-4ACD-8E7F-29711B8ED8C3}" xr6:coauthVersionLast="47" xr6:coauthVersionMax="47" xr10:uidLastSave="{00000000-0000-0000-0000-000000000000}"/>
  <bookViews>
    <workbookView xWindow="-120" yWindow="-120" windowWidth="20730" windowHeight="11040" xr2:uid="{660CBFE9-1CD2-4ADA-A087-616E5CF2FDBE}"/>
  </bookViews>
  <sheets>
    <sheet name="T01.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D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26" i="1" s="1"/>
  <c r="G29" i="1" l="1"/>
  <c r="G28" i="1"/>
  <c r="G27" i="1"/>
  <c r="G30" i="1" l="1"/>
  <c r="G31" i="1" s="1"/>
</calcChain>
</file>

<file path=xl/sharedStrings.xml><?xml version="1.0" encoding="utf-8"?>
<sst xmlns="http://schemas.openxmlformats.org/spreadsheetml/2006/main" count="127" uniqueCount="53">
  <si>
    <t>Ngày hóa đơn</t>
  </si>
  <si>
    <t>Số hóa đơn</t>
  </si>
  <si>
    <t>Diễn giải</t>
  </si>
  <si>
    <t>Doanh số bán chưa có thuế GTGT</t>
  </si>
  <si>
    <t>Thuế suất</t>
  </si>
  <si>
    <t>Thuế GTGT</t>
  </si>
  <si>
    <t>Tổng tiền</t>
  </si>
  <si>
    <t>Tên người mua</t>
  </si>
  <si>
    <t>Mã số thuế người mua</t>
  </si>
  <si>
    <t>00000014</t>
  </si>
  <si>
    <t>K-Market Greenbay</t>
  </si>
  <si>
    <t>8%</t>
  </si>
  <si>
    <t>CÔNG TY TNHH THƯƠNG MẠI K &amp; K TOÀN CẦU</t>
  </si>
  <si>
    <t>0106488901</t>
  </si>
  <si>
    <t>00000646</t>
  </si>
  <si>
    <t>K-Market Thăng Long Number 1</t>
  </si>
  <si>
    <t>00000773</t>
  </si>
  <si>
    <t>K-Market Quang Minh</t>
  </si>
  <si>
    <t>00001419</t>
  </si>
  <si>
    <t>K-market CT4 New</t>
  </si>
  <si>
    <t>00002064</t>
  </si>
  <si>
    <t>K-market Mỹ Đình Pearl</t>
  </si>
  <si>
    <t>00001969</t>
  </si>
  <si>
    <t>K-Market Goldmark Ruby</t>
  </si>
  <si>
    <t>00002716</t>
  </si>
  <si>
    <t>K-Market Daewoo Starlake</t>
  </si>
  <si>
    <t>00002715</t>
  </si>
  <si>
    <t>K-Market 17T3</t>
  </si>
  <si>
    <t>00003963</t>
  </si>
  <si>
    <t>00005181</t>
  </si>
  <si>
    <t>00005194</t>
  </si>
  <si>
    <t>K-Market Goldmak saphire</t>
  </si>
  <si>
    <t>00006057</t>
  </si>
  <si>
    <t>00006058</t>
  </si>
  <si>
    <t>00006056</t>
  </si>
  <si>
    <t>K-Market The Matrix one</t>
  </si>
  <si>
    <t>00006812</t>
  </si>
  <si>
    <t>ĐÃ KIỂM TRA - Hàng trả - KMARKET-HNI-NTL-0032 - K-Market Thăng Long Number 1 - phiếu: 20260106-00003 - Phiếu ngày (06/01/2026)</t>
  </si>
  <si>
    <t>ĐÃ KIỂM TRA - Hàng trả - KMARKET-HNI-NTL-0024 - K-market CT4 New - phiếu: 20260106-00002 - Phiếu ngày (06/01/2026)</t>
  </si>
  <si>
    <t>ĐÃ KIỂM TRA - Hàng trả - KMARKET-HPG-01-0046 - K-Market Minato Residence - Hải Phòng</t>
  </si>
  <si>
    <t>ĐÃ KIỂM TRA - Hàng trả - KMARKET-HNI-BTL-0008 - K-Market Quang Minh - phiếu: 20260108-00002 - Phiếu ngày (08/01/2026)</t>
  </si>
  <si>
    <t>ĐÃ KIỂM TRA - Hàng trả - KMARKET-HNI-BTL-0015 - K-Market Goldmak saphire - phiếu: 20260109-00002 - Phiếu ngày (09/01/2026)</t>
  </si>
  <si>
    <t>ĐÃ KIỂM TRA - Hàng trả - KMARKET-HNI-BTL-0034 - K-Market Daewoo Starlake - phiếu: 20260116-00002 - Phiếu ngày (16/01/2026)</t>
  </si>
  <si>
    <t>ĐÃ KIỂM TRA - Hàng trả - KMARKET-HNI-NTL-0042 - K-Market The Matrix one - phiếu: 20260119-00001 - Phiếu ngày (19/01/2026)</t>
  </si>
  <si>
    <t>ĐÃ KIỂM TRA - HÀNG TRẢ - K-Market 17T3 - KMARKET-HNI-CGY-0005 - PHIẾU: 20260122-00001 - PHIẾU NGÀY: 22/01</t>
  </si>
  <si>
    <t>ĐÃ KIỂM TRA - Hàng trả - KMARKET-HNI-NTL-0042 - K-Market The Matrix one - phiếu: 20260130-00001 - Phiếu ngày (30/01/2026)</t>
  </si>
  <si>
    <t>Số dòng = 24</t>
  </si>
  <si>
    <t xml:space="preserve">Tổng cộng hàng bán </t>
  </si>
  <si>
    <t>Chiết khấu trưng bày tháng 01.2026: 0,5%</t>
  </si>
  <si>
    <t>Chương trình thẻ thành viên T01.2026: 1%</t>
  </si>
  <si>
    <t>Thưởng doanh số T01.2026: 1%</t>
  </si>
  <si>
    <t xml:space="preserve">Tổng cộng các khoản hỗ trợ </t>
  </si>
  <si>
    <t xml:space="preserve">Tổng tiền thanh toán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</si>
</sst>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E3E3E3"/>
      </left>
      <right style="thin">
        <color rgb="FFE3E3E3"/>
      </right>
      <top/>
      <bottom/>
      <diagonal/>
    </border>
    <border>
      <left/>
      <right style="thin">
        <color rgb="FFE3E3E3"/>
      </right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14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38" fontId="2" fillId="2" borderId="2" xfId="1" applyNumberFormat="1" applyFont="1" applyFill="1" applyBorder="1" applyAlignment="1">
      <alignment horizontal="center" vertical="center" wrapText="1"/>
    </xf>
    <xf numFmtId="0" fontId="1" fillId="0" borderId="0" xfId="1"/>
    <xf numFmtId="14" fontId="2" fillId="0" borderId="3" xfId="1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left" vertical="center"/>
    </xf>
    <xf numFmtId="38" fontId="2" fillId="0" borderId="3" xfId="1" applyNumberFormat="1" applyFont="1" applyBorder="1" applyAlignment="1">
      <alignment horizontal="right" vertical="center"/>
    </xf>
    <xf numFmtId="0" fontId="3" fillId="0" borderId="3" xfId="1" applyFont="1" applyBorder="1" applyAlignment="1">
      <alignment horizontal="right" vertical="center"/>
    </xf>
    <xf numFmtId="0" fontId="3" fillId="0" borderId="3" xfId="1" applyFont="1" applyBorder="1" applyAlignment="1">
      <alignment horizontal="left" vertical="center"/>
    </xf>
    <xf numFmtId="14" fontId="3" fillId="3" borderId="3" xfId="1" applyNumberFormat="1" applyFont="1" applyFill="1" applyBorder="1" applyAlignment="1">
      <alignment horizontal="left" vertical="center"/>
    </xf>
    <xf numFmtId="0" fontId="2" fillId="4" borderId="0" xfId="1" applyFont="1" applyFill="1" applyAlignment="1">
      <alignment horizontal="left" vertical="center" wrapText="1"/>
    </xf>
    <xf numFmtId="38" fontId="3" fillId="3" borderId="3" xfId="1" applyNumberFormat="1" applyFont="1" applyFill="1" applyBorder="1" applyAlignment="1">
      <alignment horizontal="right" vertical="center"/>
    </xf>
    <xf numFmtId="14" fontId="1" fillId="0" borderId="0" xfId="1" applyNumberFormat="1"/>
    <xf numFmtId="0" fontId="2" fillId="0" borderId="3" xfId="1" applyFont="1" applyBorder="1" applyAlignment="1">
      <alignment horizontal="left" vertical="center" wrapText="1"/>
    </xf>
    <xf numFmtId="38" fontId="1" fillId="0" borderId="0" xfId="1" applyNumberFormat="1"/>
    <xf numFmtId="38" fontId="3" fillId="0" borderId="4" xfId="1" applyNumberFormat="1" applyFont="1" applyBorder="1" applyAlignment="1">
      <alignment horizontal="right" vertical="center"/>
    </xf>
    <xf numFmtId="0" fontId="2" fillId="4" borderId="3" xfId="1" applyFont="1" applyFill="1" applyBorder="1" applyAlignment="1">
      <alignment horizontal="left" vertical="center" wrapText="1"/>
    </xf>
    <xf numFmtId="38" fontId="4" fillId="4" borderId="4" xfId="1" applyNumberFormat="1" applyFont="1" applyFill="1" applyBorder="1" applyAlignment="1">
      <alignment horizontal="right" vertical="center"/>
    </xf>
    <xf numFmtId="0" fontId="2" fillId="4" borderId="5" xfId="1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F51C2D7F-B211-4F27-8A24-838FCAC786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371AD-967E-4638-99CA-183CD0D2A604}">
  <sheetPr>
    <outlinePr summaryBelow="0"/>
  </sheetPr>
  <dimension ref="A1:I31"/>
  <sheetViews>
    <sheetView tabSelected="1" topLeftCell="A13" zoomScaleNormal="100" workbookViewId="0">
      <selection activeCell="A25" sqref="A25"/>
    </sheetView>
  </sheetViews>
  <sheetFormatPr defaultColWidth="9.125" defaultRowHeight="14.25" x14ac:dyDescent="0.2"/>
  <cols>
    <col min="1" max="1" width="14.25" style="13" customWidth="1"/>
    <col min="2" max="2" width="11.375" style="4" customWidth="1"/>
    <col min="3" max="3" width="57.125" style="4" customWidth="1"/>
    <col min="4" max="4" width="17.125" style="15" customWidth="1"/>
    <col min="5" max="5" width="11.375" style="4" customWidth="1"/>
    <col min="6" max="7" width="15.75" style="15" customWidth="1"/>
    <col min="8" max="8" width="50" style="4" customWidth="1"/>
    <col min="9" max="9" width="21.375" style="4" customWidth="1"/>
    <col min="10" max="16384" width="9.125" style="4"/>
  </cols>
  <sheetData>
    <row r="1" spans="1:9" ht="24.75" customHeight="1" x14ac:dyDescent="0.2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2" t="s">
        <v>8</v>
      </c>
    </row>
    <row r="2" spans="1:9" ht="15.75" customHeight="1" x14ac:dyDescent="0.2">
      <c r="A2" s="5">
        <v>46024</v>
      </c>
      <c r="B2" s="6" t="s">
        <v>9</v>
      </c>
      <c r="C2" s="6" t="s">
        <v>10</v>
      </c>
      <c r="D2" s="7">
        <v>1321930</v>
      </c>
      <c r="E2" s="8" t="s">
        <v>11</v>
      </c>
      <c r="F2" s="7">
        <v>105754</v>
      </c>
      <c r="G2" s="7">
        <f>+D2+F2</f>
        <v>1427684</v>
      </c>
      <c r="H2" s="9" t="s">
        <v>12</v>
      </c>
      <c r="I2" s="9" t="s">
        <v>13</v>
      </c>
    </row>
    <row r="3" spans="1:9" ht="15.75" customHeight="1" x14ac:dyDescent="0.2">
      <c r="A3" s="5">
        <v>46028</v>
      </c>
      <c r="B3" s="6" t="s">
        <v>14</v>
      </c>
      <c r="C3" s="6" t="s">
        <v>15</v>
      </c>
      <c r="D3" s="7">
        <v>941846</v>
      </c>
      <c r="E3" s="8" t="s">
        <v>11</v>
      </c>
      <c r="F3" s="7">
        <v>75348</v>
      </c>
      <c r="G3" s="7">
        <f t="shared" ref="G3:G17" si="0">+D3+F3</f>
        <v>1017194</v>
      </c>
      <c r="H3" s="9" t="s">
        <v>12</v>
      </c>
      <c r="I3" s="9" t="s">
        <v>13</v>
      </c>
    </row>
    <row r="4" spans="1:9" ht="15.75" customHeight="1" x14ac:dyDescent="0.2">
      <c r="A4" s="5">
        <v>46029</v>
      </c>
      <c r="B4" s="6" t="s">
        <v>16</v>
      </c>
      <c r="C4" s="6" t="s">
        <v>17</v>
      </c>
      <c r="D4" s="7">
        <v>641216</v>
      </c>
      <c r="E4" s="8" t="s">
        <v>11</v>
      </c>
      <c r="F4" s="7">
        <v>51297</v>
      </c>
      <c r="G4" s="7">
        <f t="shared" si="0"/>
        <v>692513</v>
      </c>
      <c r="H4" s="9" t="s">
        <v>12</v>
      </c>
      <c r="I4" s="9" t="s">
        <v>13</v>
      </c>
    </row>
    <row r="5" spans="1:9" ht="15.75" customHeight="1" x14ac:dyDescent="0.2">
      <c r="A5" s="5">
        <v>46030</v>
      </c>
      <c r="B5" s="6" t="s">
        <v>18</v>
      </c>
      <c r="C5" s="6" t="s">
        <v>19</v>
      </c>
      <c r="D5" s="7">
        <v>1240410</v>
      </c>
      <c r="E5" s="8" t="s">
        <v>11</v>
      </c>
      <c r="F5" s="7">
        <v>99233</v>
      </c>
      <c r="G5" s="7">
        <f t="shared" si="0"/>
        <v>1339643</v>
      </c>
      <c r="H5" s="9" t="s">
        <v>12</v>
      </c>
      <c r="I5" s="9" t="s">
        <v>13</v>
      </c>
    </row>
    <row r="6" spans="1:9" ht="15.75" customHeight="1" x14ac:dyDescent="0.2">
      <c r="A6" s="5">
        <v>46035</v>
      </c>
      <c r="B6" s="6" t="s">
        <v>20</v>
      </c>
      <c r="C6" s="6" t="s">
        <v>21</v>
      </c>
      <c r="D6" s="7">
        <v>932569</v>
      </c>
      <c r="E6" s="8" t="s">
        <v>11</v>
      </c>
      <c r="F6" s="7">
        <v>74606</v>
      </c>
      <c r="G6" s="7">
        <f t="shared" si="0"/>
        <v>1007175</v>
      </c>
      <c r="H6" s="9" t="s">
        <v>12</v>
      </c>
      <c r="I6" s="9" t="s">
        <v>13</v>
      </c>
    </row>
    <row r="7" spans="1:9" ht="15.75" customHeight="1" x14ac:dyDescent="0.2">
      <c r="A7" s="5">
        <v>46035</v>
      </c>
      <c r="B7" s="6" t="s">
        <v>22</v>
      </c>
      <c r="C7" s="6" t="s">
        <v>23</v>
      </c>
      <c r="D7" s="7">
        <v>499096</v>
      </c>
      <c r="E7" s="8" t="s">
        <v>11</v>
      </c>
      <c r="F7" s="7">
        <v>39928</v>
      </c>
      <c r="G7" s="7">
        <f t="shared" si="0"/>
        <v>539024</v>
      </c>
      <c r="H7" s="9" t="s">
        <v>12</v>
      </c>
      <c r="I7" s="9" t="s">
        <v>13</v>
      </c>
    </row>
    <row r="8" spans="1:9" ht="15.75" customHeight="1" x14ac:dyDescent="0.2">
      <c r="A8" s="5">
        <v>46036</v>
      </c>
      <c r="B8" s="6" t="s">
        <v>24</v>
      </c>
      <c r="C8" s="6" t="s">
        <v>25</v>
      </c>
      <c r="D8" s="7">
        <v>913218</v>
      </c>
      <c r="E8" s="8" t="s">
        <v>11</v>
      </c>
      <c r="F8" s="7">
        <v>73057</v>
      </c>
      <c r="G8" s="7">
        <f t="shared" si="0"/>
        <v>986275</v>
      </c>
      <c r="H8" s="9" t="s">
        <v>12</v>
      </c>
      <c r="I8" s="9" t="s">
        <v>13</v>
      </c>
    </row>
    <row r="9" spans="1:9" ht="15.75" customHeight="1" x14ac:dyDescent="0.2">
      <c r="A9" s="5">
        <v>46036</v>
      </c>
      <c r="B9" s="6" t="s">
        <v>26</v>
      </c>
      <c r="C9" s="6" t="s">
        <v>27</v>
      </c>
      <c r="D9" s="7">
        <v>1037603</v>
      </c>
      <c r="E9" s="8" t="s">
        <v>11</v>
      </c>
      <c r="F9" s="7">
        <v>83008</v>
      </c>
      <c r="G9" s="7">
        <f t="shared" si="0"/>
        <v>1120611</v>
      </c>
      <c r="H9" s="9" t="s">
        <v>12</v>
      </c>
      <c r="I9" s="9" t="s">
        <v>13</v>
      </c>
    </row>
    <row r="10" spans="1:9" ht="15.75" customHeight="1" x14ac:dyDescent="0.2">
      <c r="A10" s="5">
        <v>46041</v>
      </c>
      <c r="B10" s="6" t="s">
        <v>28</v>
      </c>
      <c r="C10" s="6" t="s">
        <v>17</v>
      </c>
      <c r="D10" s="7">
        <v>501732</v>
      </c>
      <c r="E10" s="8" t="s">
        <v>11</v>
      </c>
      <c r="F10" s="7">
        <v>40139</v>
      </c>
      <c r="G10" s="7">
        <f t="shared" si="0"/>
        <v>541871</v>
      </c>
      <c r="H10" s="9" t="s">
        <v>12</v>
      </c>
      <c r="I10" s="9" t="s">
        <v>13</v>
      </c>
    </row>
    <row r="11" spans="1:9" ht="15.75" customHeight="1" x14ac:dyDescent="0.2">
      <c r="A11" s="5">
        <v>46044</v>
      </c>
      <c r="B11" s="6" t="s">
        <v>29</v>
      </c>
      <c r="C11" s="6" t="s">
        <v>10</v>
      </c>
      <c r="D11" s="7">
        <v>695566</v>
      </c>
      <c r="E11" s="8" t="s">
        <v>11</v>
      </c>
      <c r="F11" s="7">
        <v>55645</v>
      </c>
      <c r="G11" s="7">
        <f t="shared" si="0"/>
        <v>751211</v>
      </c>
      <c r="H11" s="9" t="s">
        <v>12</v>
      </c>
      <c r="I11" s="9" t="s">
        <v>13</v>
      </c>
    </row>
    <row r="12" spans="1:9" ht="15.75" customHeight="1" x14ac:dyDescent="0.2">
      <c r="A12" s="5">
        <v>46044</v>
      </c>
      <c r="B12" s="6" t="s">
        <v>30</v>
      </c>
      <c r="C12" s="6" t="s">
        <v>31</v>
      </c>
      <c r="D12" s="7">
        <v>703839</v>
      </c>
      <c r="E12" s="8" t="s">
        <v>11</v>
      </c>
      <c r="F12" s="7">
        <v>56307</v>
      </c>
      <c r="G12" s="7">
        <f t="shared" si="0"/>
        <v>760146</v>
      </c>
      <c r="H12" s="9" t="s">
        <v>12</v>
      </c>
      <c r="I12" s="9" t="s">
        <v>13</v>
      </c>
    </row>
    <row r="13" spans="1:9" ht="15.75" customHeight="1" x14ac:dyDescent="0.2">
      <c r="A13" s="5">
        <v>46048</v>
      </c>
      <c r="B13" s="6" t="s">
        <v>32</v>
      </c>
      <c r="C13" s="6" t="s">
        <v>23</v>
      </c>
      <c r="D13" s="7">
        <v>850314</v>
      </c>
      <c r="E13" s="8" t="s">
        <v>11</v>
      </c>
      <c r="F13" s="7">
        <v>68025</v>
      </c>
      <c r="G13" s="7">
        <f t="shared" si="0"/>
        <v>918339</v>
      </c>
      <c r="H13" s="9" t="s">
        <v>12</v>
      </c>
      <c r="I13" s="9" t="s">
        <v>13</v>
      </c>
    </row>
    <row r="14" spans="1:9" ht="15.75" customHeight="1" x14ac:dyDescent="0.2">
      <c r="A14" s="5">
        <v>46048</v>
      </c>
      <c r="B14" s="6" t="s">
        <v>33</v>
      </c>
      <c r="C14" s="6" t="s">
        <v>17</v>
      </c>
      <c r="D14" s="7">
        <v>787029</v>
      </c>
      <c r="E14" s="8" t="s">
        <v>11</v>
      </c>
      <c r="F14" s="7">
        <v>62962</v>
      </c>
      <c r="G14" s="7">
        <f t="shared" si="0"/>
        <v>849991</v>
      </c>
      <c r="H14" s="9" t="s">
        <v>12</v>
      </c>
      <c r="I14" s="9" t="s">
        <v>13</v>
      </c>
    </row>
    <row r="15" spans="1:9" ht="15.75" customHeight="1" x14ac:dyDescent="0.2">
      <c r="A15" s="5">
        <v>46048</v>
      </c>
      <c r="B15" s="6" t="s">
        <v>34</v>
      </c>
      <c r="C15" s="6" t="s">
        <v>35</v>
      </c>
      <c r="D15" s="7">
        <v>565207</v>
      </c>
      <c r="E15" s="8" t="s">
        <v>11</v>
      </c>
      <c r="F15" s="7">
        <v>45217</v>
      </c>
      <c r="G15" s="7">
        <f t="shared" si="0"/>
        <v>610424</v>
      </c>
      <c r="H15" s="9" t="s">
        <v>12</v>
      </c>
      <c r="I15" s="9" t="s">
        <v>13</v>
      </c>
    </row>
    <row r="16" spans="1:9" ht="15.75" customHeight="1" x14ac:dyDescent="0.2">
      <c r="A16" s="5">
        <v>46050</v>
      </c>
      <c r="B16" s="6" t="s">
        <v>36</v>
      </c>
      <c r="C16" s="6" t="s">
        <v>27</v>
      </c>
      <c r="D16" s="7">
        <v>1584015</v>
      </c>
      <c r="E16" s="8" t="s">
        <v>11</v>
      </c>
      <c r="F16" s="7">
        <v>126721</v>
      </c>
      <c r="G16" s="7">
        <f t="shared" si="0"/>
        <v>1710736</v>
      </c>
      <c r="H16" s="9" t="s">
        <v>12</v>
      </c>
      <c r="I16" s="9" t="s">
        <v>13</v>
      </c>
    </row>
    <row r="17" spans="1:9" ht="15.75" customHeight="1" x14ac:dyDescent="0.2">
      <c r="A17" s="5">
        <v>46028</v>
      </c>
      <c r="B17" s="6"/>
      <c r="C17" s="6" t="s">
        <v>37</v>
      </c>
      <c r="D17" s="7">
        <v>-110780</v>
      </c>
      <c r="E17" s="8" t="s">
        <v>11</v>
      </c>
      <c r="F17" s="7">
        <v>-8862</v>
      </c>
      <c r="G17" s="7">
        <f t="shared" si="0"/>
        <v>-119642</v>
      </c>
      <c r="H17" s="9" t="s">
        <v>12</v>
      </c>
      <c r="I17" s="9" t="s">
        <v>13</v>
      </c>
    </row>
    <row r="18" spans="1:9" ht="15.75" customHeight="1" x14ac:dyDescent="0.2">
      <c r="A18" s="5">
        <v>46028</v>
      </c>
      <c r="B18" s="6"/>
      <c r="C18" s="6" t="s">
        <v>38</v>
      </c>
      <c r="D18" s="7">
        <v>-221560</v>
      </c>
      <c r="E18" s="8" t="s">
        <v>11</v>
      </c>
      <c r="F18" s="7">
        <v>-17725</v>
      </c>
      <c r="G18" s="7">
        <f>+D18+F18</f>
        <v>-239285</v>
      </c>
      <c r="H18" s="9" t="s">
        <v>12</v>
      </c>
      <c r="I18" s="9" t="s">
        <v>13</v>
      </c>
    </row>
    <row r="19" spans="1:9" ht="15.75" customHeight="1" x14ac:dyDescent="0.2">
      <c r="A19" s="5">
        <v>46028</v>
      </c>
      <c r="B19" s="6"/>
      <c r="C19" s="6" t="s">
        <v>39</v>
      </c>
      <c r="D19" s="7">
        <v>-110780</v>
      </c>
      <c r="E19" s="8" t="s">
        <v>11</v>
      </c>
      <c r="F19" s="7">
        <v>-8862</v>
      </c>
      <c r="G19" s="7">
        <f>+D19+F19</f>
        <v>-119642</v>
      </c>
      <c r="H19" s="9" t="s">
        <v>12</v>
      </c>
      <c r="I19" s="9" t="s">
        <v>13</v>
      </c>
    </row>
    <row r="20" spans="1:9" ht="15.75" customHeight="1" x14ac:dyDescent="0.2">
      <c r="A20" s="5">
        <v>46030</v>
      </c>
      <c r="B20" s="6"/>
      <c r="C20" s="6" t="s">
        <v>40</v>
      </c>
      <c r="D20" s="7">
        <v>-115996</v>
      </c>
      <c r="E20" s="8" t="s">
        <v>11</v>
      </c>
      <c r="F20" s="7">
        <v>-9280</v>
      </c>
      <c r="G20" s="7">
        <f t="shared" ref="G20:G21" si="1">+D20+F20</f>
        <v>-125276</v>
      </c>
      <c r="H20" s="9" t="s">
        <v>12</v>
      </c>
      <c r="I20" s="9" t="s">
        <v>13</v>
      </c>
    </row>
    <row r="21" spans="1:9" ht="15.75" customHeight="1" x14ac:dyDescent="0.2">
      <c r="A21" s="5">
        <v>46031</v>
      </c>
      <c r="B21" s="6"/>
      <c r="C21" s="6" t="s">
        <v>41</v>
      </c>
      <c r="D21" s="7">
        <v>-288963</v>
      </c>
      <c r="E21" s="8" t="s">
        <v>11</v>
      </c>
      <c r="F21" s="7">
        <v>-23117</v>
      </c>
      <c r="G21" s="7">
        <f t="shared" si="1"/>
        <v>-312080</v>
      </c>
      <c r="H21" s="9" t="s">
        <v>12</v>
      </c>
      <c r="I21" s="9" t="s">
        <v>13</v>
      </c>
    </row>
    <row r="22" spans="1:9" ht="15.75" customHeight="1" x14ac:dyDescent="0.2">
      <c r="A22" s="5">
        <v>46038</v>
      </c>
      <c r="B22" s="6"/>
      <c r="C22" s="6" t="s">
        <v>42</v>
      </c>
      <c r="D22" s="7">
        <v>-115996</v>
      </c>
      <c r="E22" s="8" t="s">
        <v>11</v>
      </c>
      <c r="F22" s="7">
        <v>-9280</v>
      </c>
      <c r="G22" s="7">
        <f>+D22+F22</f>
        <v>-125276</v>
      </c>
      <c r="H22" s="9" t="s">
        <v>12</v>
      </c>
      <c r="I22" s="9" t="s">
        <v>13</v>
      </c>
    </row>
    <row r="23" spans="1:9" ht="15.75" customHeight="1" x14ac:dyDescent="0.2">
      <c r="A23" s="5">
        <v>46041</v>
      </c>
      <c r="B23" s="6"/>
      <c r="C23" s="6" t="s">
        <v>43</v>
      </c>
      <c r="D23" s="7">
        <v>-228856</v>
      </c>
      <c r="E23" s="8" t="s">
        <v>11</v>
      </c>
      <c r="F23" s="7">
        <v>-18309</v>
      </c>
      <c r="G23" s="7">
        <f t="shared" ref="G23:G25" si="2">+D23+F23</f>
        <v>-247165</v>
      </c>
      <c r="H23" s="9" t="s">
        <v>12</v>
      </c>
      <c r="I23" s="9" t="s">
        <v>13</v>
      </c>
    </row>
    <row r="24" spans="1:9" ht="15.75" customHeight="1" x14ac:dyDescent="0.2">
      <c r="A24" s="5">
        <v>46044</v>
      </c>
      <c r="B24" s="6"/>
      <c r="C24" s="6" t="s">
        <v>44</v>
      </c>
      <c r="D24" s="7">
        <v>-250802</v>
      </c>
      <c r="E24" s="8" t="s">
        <v>11</v>
      </c>
      <c r="F24" s="7">
        <v>-20064</v>
      </c>
      <c r="G24" s="7">
        <f t="shared" si="2"/>
        <v>-270866</v>
      </c>
      <c r="H24" s="9" t="s">
        <v>12</v>
      </c>
      <c r="I24" s="9" t="s">
        <v>13</v>
      </c>
    </row>
    <row r="25" spans="1:9" ht="15.75" customHeight="1" x14ac:dyDescent="0.2">
      <c r="A25" s="5">
        <v>46052</v>
      </c>
      <c r="B25" s="6"/>
      <c r="C25" s="6" t="s">
        <v>45</v>
      </c>
      <c r="D25" s="7">
        <v>-170858</v>
      </c>
      <c r="E25" s="8" t="s">
        <v>11</v>
      </c>
      <c r="F25" s="7">
        <v>-13669</v>
      </c>
      <c r="G25" s="7">
        <f t="shared" si="2"/>
        <v>-184527</v>
      </c>
      <c r="H25" s="9" t="s">
        <v>12</v>
      </c>
      <c r="I25" s="9" t="s">
        <v>13</v>
      </c>
    </row>
    <row r="26" spans="1:9" x14ac:dyDescent="0.2">
      <c r="A26" s="10" t="s">
        <v>46</v>
      </c>
      <c r="C26" s="11" t="s">
        <v>47</v>
      </c>
      <c r="D26" s="12">
        <f>SUM(D2:D25)</f>
        <v>11600999</v>
      </c>
      <c r="F26" s="12">
        <f>SUM(F2:F25)</f>
        <v>928079</v>
      </c>
      <c r="G26" s="12">
        <f>SUM(G2:G25)</f>
        <v>12529078</v>
      </c>
    </row>
    <row r="27" spans="1:9" x14ac:dyDescent="0.2">
      <c r="C27" s="14" t="s">
        <v>48</v>
      </c>
      <c r="G27" s="16">
        <f>-G26*0.005</f>
        <v>-62645.39</v>
      </c>
    </row>
    <row r="28" spans="1:9" x14ac:dyDescent="0.2">
      <c r="C28" s="14" t="s">
        <v>49</v>
      </c>
      <c r="G28" s="16">
        <f>-G26*0.01</f>
        <v>-125290.78</v>
      </c>
    </row>
    <row r="29" spans="1:9" x14ac:dyDescent="0.2">
      <c r="C29" s="14" t="s">
        <v>50</v>
      </c>
      <c r="G29" s="16">
        <f>-G26*0.01</f>
        <v>-125290.78</v>
      </c>
    </row>
    <row r="30" spans="1:9" x14ac:dyDescent="0.2">
      <c r="C30" s="17" t="s">
        <v>51</v>
      </c>
      <c r="G30" s="18">
        <f>+SUM(G27:G29)</f>
        <v>-313226.94999999995</v>
      </c>
    </row>
    <row r="31" spans="1:9" x14ac:dyDescent="0.2">
      <c r="C31" s="19" t="s">
        <v>52</v>
      </c>
      <c r="G31" s="18">
        <f>+G26+G30</f>
        <v>12215851.050000001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T01.26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2026-03-07T03:35:17Z</dcterms:created>
  <dcterms:modified xsi:type="dcterms:W3CDTF">2026-03-07T03:35:25Z</dcterms:modified>
</cp:coreProperties>
</file>