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5E61707B-43F2-45DE-ABBE-C8702C6F571A}" xr6:coauthVersionLast="47" xr6:coauthVersionMax="47" xr10:uidLastSave="{00000000-0000-0000-0000-000000000000}"/>
  <bookViews>
    <workbookView xWindow="-120" yWindow="-120" windowWidth="20730" windowHeight="11040" xr2:uid="{9DACEEF7-B08A-499C-AF56-685F06196285}"/>
  </bookViews>
  <sheets>
    <sheet name="T12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1" i="1" s="1"/>
  <c r="G19" i="1"/>
  <c r="E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2" i="1" l="1"/>
  <c r="H24" i="1"/>
  <c r="H20" i="1"/>
  <c r="H23" i="1" s="1"/>
</calcChain>
</file>

<file path=xl/sharedStrings.xml><?xml version="1.0" encoding="utf-8"?>
<sst xmlns="http://schemas.openxmlformats.org/spreadsheetml/2006/main" count="86" uniqueCount="43">
  <si>
    <t>BẢNG KÊ HÓA ĐƠN, CHỨNG TỪ HÀNG HÓA, DỊCH VỤ BÁN RA (MẪU QUẢN TRỊ)</t>
  </si>
  <si>
    <t>Tháng 12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</si>
  <si>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</si>
  <si>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</si>
  <si>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</si>
  <si>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</si>
  <si>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</si>
  <si>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</si>
  <si>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</si>
  <si>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</si>
  <si>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</si>
  <si>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00081198</t>
  </si>
  <si>
    <t>K-Market 17T3</t>
  </si>
  <si>
    <t>8%</t>
  </si>
  <si>
    <t>CÔNG TY TNHH THƯƠNG MẠI K &amp; K TOÀN CẦU</t>
  </si>
  <si>
    <t>0106488901</t>
  </si>
  <si>
    <t>00081197</t>
  </si>
  <si>
    <t>K-market Mỹ Đình Pearl</t>
  </si>
  <si>
    <t>00081304</t>
  </si>
  <si>
    <t>K-Market The Matrix one</t>
  </si>
  <si>
    <t>00082296</t>
  </si>
  <si>
    <t>K-Market Quang Minh</t>
  </si>
  <si>
    <t>00082422</t>
  </si>
  <si>
    <t>K-Market Capital C6</t>
  </si>
  <si>
    <t>00083928</t>
  </si>
  <si>
    <t>K-market CT4 New</t>
  </si>
  <si>
    <t>00085957</t>
  </si>
  <si>
    <t>K-Market Goldmark Ruby</t>
  </si>
  <si>
    <t>00087431</t>
  </si>
  <si>
    <t>ĐÃ KIỂM TRA - Hàng trả - K-Market Thăng Long Number 1 - phiếu: 20251202-00001 - Phiếu ngày (02/12/2025)</t>
  </si>
  <si>
    <t>ĐÃ KIỂM TRA - Hàng trả - Kmarket0042 - K-Market The Matrix one - phiếu: 20251203-00001 - Phiếu ngày (03/12/2025)</t>
  </si>
  <si>
    <t>ĐÃ KIỂM TRA - Hàng trả - Kmarket0024 - K-market CT4 New - phiếu : 20251203-00001 - Phiếu ngày (03/12/2025)</t>
  </si>
  <si>
    <t>ĐÃ KIỂM TRA - Hàng trả - Kmarket0005 - K-Market 17T3 - phiếu: 20251212-00001 - Phiếu ngày (12/12/2025)</t>
  </si>
  <si>
    <t>ĐÃ KIỂM TRA - Hàng trả - Kmarket0017 - K-Market Greenbay - phiếu: 20251224-00002 - Phiếu ngày (24/12/2025)</t>
  </si>
  <si>
    <t>ĐÃ KIỂM TRA - HÀNG TRẢ - K-Market Minato Residence - Hải Phòng - Kmarket0046 - phiếu: 20251225-00001</t>
  </si>
  <si>
    <t>ĐÃ KIỂM TRA - Hàng trả - Kmarket0034 - K-Market Daewoo Starlake -phiếu: 20251225-00001 - Phiếu ngày (25/12/2025)</t>
  </si>
  <si>
    <t>Số dòng = 13</t>
  </si>
  <si>
    <t xml:space="preserve">Tổng cộng hàng bán </t>
  </si>
  <si>
    <t>Chiết khấu trưng bày tháng 12.2025: 0,5%</t>
  </si>
  <si>
    <t>Chương trình thẻ thành viên T12.2025: 1%</t>
  </si>
  <si>
    <t>Thưởng doanh số T12.2025: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</si>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</sst>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8000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3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38" fontId="6" fillId="0" borderId="3" xfId="1" applyNumberFormat="1" applyFont="1" applyBorder="1" applyAlignment="1">
      <alignment horizontal="right" vertical="center"/>
    </xf>
    <xf numFmtId="14" fontId="5" fillId="3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 wrapText="1"/>
    </xf>
    <xf numFmtId="38" fontId="5" fillId="3" borderId="3" xfId="1" applyNumberFormat="1" applyFont="1" applyFill="1" applyBorder="1" applyAlignment="1">
      <alignment horizontal="right" vertical="center"/>
    </xf>
    <xf numFmtId="14" fontId="1" fillId="0" borderId="0" xfId="1" applyNumberFormat="1"/>
    <xf numFmtId="0" fontId="4" fillId="0" borderId="3" xfId="1" applyFont="1" applyBorder="1" applyAlignment="1">
      <alignment horizontal="left" vertical="center" wrapText="1"/>
    </xf>
    <xf numFmtId="38" fontId="1" fillId="0" borderId="0" xfId="1" applyNumberFormat="1"/>
    <xf numFmtId="38" fontId="5" fillId="0" borderId="4" xfId="1" applyNumberFormat="1" applyFont="1" applyBorder="1" applyAlignment="1">
      <alignment horizontal="right" vertical="center"/>
    </xf>
    <xf numFmtId="0" fontId="4" fillId="4" borderId="3" xfId="1" applyFont="1" applyFill="1" applyBorder="1" applyAlignment="1">
      <alignment horizontal="left" vertical="center" wrapText="1"/>
    </xf>
    <xf numFmtId="38" fontId="7" fillId="4" borderId="4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3AC78E40-D3DD-41D0-9532-89601225F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D188-1D66-44D7-93F4-D391CA9FFBDE}">
  <sheetPr>
    <outlinePr summaryBelow="0"/>
  </sheetPr>
  <dimension ref="A1:J24"/>
  <sheetViews>
    <sheetView tabSelected="1" topLeftCell="B10" zoomScaleNormal="100" workbookViewId="0">
      <selection activeCell="H23" sqref="H23"/>
    </sheetView>
  </sheetViews>
  <sheetFormatPr defaultColWidth="9.125" defaultRowHeight="14.25" x14ac:dyDescent="0.2"/>
  <cols>
    <col min="1" max="1" width="1.375" style="1" customWidth="1"/>
    <col min="2" max="2" width="14.25" style="16" customWidth="1"/>
    <col min="3" max="3" width="11.375" style="1" customWidth="1"/>
    <col min="4" max="4" width="57.125" style="1" customWidth="1"/>
    <col min="5" max="5" width="17.125" style="18" customWidth="1"/>
    <col min="6" max="6" width="11.375" style="1" customWidth="1"/>
    <col min="7" max="8" width="15.75" style="18" customWidth="1"/>
    <col min="9" max="9" width="50" style="1" customWidth="1"/>
    <col min="10" max="10" width="21.375" style="1" customWidth="1"/>
    <col min="11" max="16384" width="9.125" style="1"/>
  </cols>
  <sheetData>
    <row r="1" spans="1:10" ht="18.7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10" ht="24.75" customHeight="1" x14ac:dyDescent="0.2"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</row>
    <row r="4" spans="1:10" ht="15.75" customHeight="1" x14ac:dyDescent="0.2">
      <c r="B4" s="5">
        <v>45995</v>
      </c>
      <c r="C4" s="6" t="s">
        <v>11</v>
      </c>
      <c r="D4" s="6" t="s">
        <v>12</v>
      </c>
      <c r="E4" s="7">
        <v>1056533</v>
      </c>
      <c r="F4" s="8" t="s">
        <v>13</v>
      </c>
      <c r="G4" s="7">
        <v>84523</v>
      </c>
      <c r="H4" s="9">
        <f>+E4+G4</f>
        <v>1141056</v>
      </c>
      <c r="I4" s="6" t="s">
        <v>14</v>
      </c>
      <c r="J4" s="6" t="s">
        <v>15</v>
      </c>
    </row>
    <row r="5" spans="1:10" ht="15.75" customHeight="1" x14ac:dyDescent="0.2">
      <c r="B5" s="5">
        <v>45995</v>
      </c>
      <c r="C5" s="10" t="s">
        <v>16</v>
      </c>
      <c r="D5" s="10" t="s">
        <v>17</v>
      </c>
      <c r="E5" s="9">
        <v>1772100</v>
      </c>
      <c r="F5" s="8" t="s">
        <v>13</v>
      </c>
      <c r="G5" s="9">
        <v>141768</v>
      </c>
      <c r="H5" s="9">
        <f t="shared" ref="H5:H11" si="0">+E5+G5</f>
        <v>1913868</v>
      </c>
      <c r="I5" s="6" t="s">
        <v>14</v>
      </c>
      <c r="J5" s="6" t="s">
        <v>15</v>
      </c>
    </row>
    <row r="6" spans="1:10" ht="15.75" customHeight="1" x14ac:dyDescent="0.2">
      <c r="B6" s="5">
        <v>45996</v>
      </c>
      <c r="C6" s="10" t="s">
        <v>18</v>
      </c>
      <c r="D6" s="10" t="s">
        <v>19</v>
      </c>
      <c r="E6" s="9">
        <v>834435</v>
      </c>
      <c r="F6" s="8" t="s">
        <v>13</v>
      </c>
      <c r="G6" s="9">
        <v>66755</v>
      </c>
      <c r="H6" s="9">
        <f t="shared" si="0"/>
        <v>901190</v>
      </c>
      <c r="I6" s="6" t="s">
        <v>14</v>
      </c>
      <c r="J6" s="6" t="s">
        <v>15</v>
      </c>
    </row>
    <row r="7" spans="1:10" ht="15.75" customHeight="1" x14ac:dyDescent="0.2">
      <c r="B7" s="5">
        <v>46000</v>
      </c>
      <c r="C7" s="10" t="s">
        <v>20</v>
      </c>
      <c r="D7" s="10" t="s">
        <v>21</v>
      </c>
      <c r="E7" s="9">
        <v>855220</v>
      </c>
      <c r="F7" s="8" t="s">
        <v>13</v>
      </c>
      <c r="G7" s="9">
        <v>68418</v>
      </c>
      <c r="H7" s="9">
        <f t="shared" si="0"/>
        <v>923638</v>
      </c>
      <c r="I7" s="6" t="s">
        <v>14</v>
      </c>
      <c r="J7" s="6" t="s">
        <v>15</v>
      </c>
    </row>
    <row r="8" spans="1:10" ht="15.75" customHeight="1" x14ac:dyDescent="0.2">
      <c r="B8" s="5">
        <v>46001</v>
      </c>
      <c r="C8" s="10" t="s">
        <v>22</v>
      </c>
      <c r="D8" s="10" t="s">
        <v>23</v>
      </c>
      <c r="E8" s="9">
        <v>1270928</v>
      </c>
      <c r="F8" s="8" t="s">
        <v>13</v>
      </c>
      <c r="G8" s="9">
        <v>101674</v>
      </c>
      <c r="H8" s="9">
        <f t="shared" si="0"/>
        <v>1372602</v>
      </c>
      <c r="I8" s="6" t="s">
        <v>14</v>
      </c>
      <c r="J8" s="6" t="s">
        <v>15</v>
      </c>
    </row>
    <row r="9" spans="1:10" ht="15.75" customHeight="1" x14ac:dyDescent="0.2">
      <c r="B9" s="5">
        <v>46004</v>
      </c>
      <c r="C9" s="10" t="s">
        <v>24</v>
      </c>
      <c r="D9" s="10" t="s">
        <v>25</v>
      </c>
      <c r="E9" s="9">
        <v>1240410</v>
      </c>
      <c r="F9" s="8" t="s">
        <v>13</v>
      </c>
      <c r="G9" s="9">
        <v>99233</v>
      </c>
      <c r="H9" s="9">
        <f t="shared" si="0"/>
        <v>1339643</v>
      </c>
      <c r="I9" s="6" t="s">
        <v>14</v>
      </c>
      <c r="J9" s="6" t="s">
        <v>15</v>
      </c>
    </row>
    <row r="10" spans="1:10" ht="15.75" customHeight="1" x14ac:dyDescent="0.2">
      <c r="B10" s="5">
        <v>46013</v>
      </c>
      <c r="C10" s="10" t="s">
        <v>26</v>
      </c>
      <c r="D10" s="10" t="s">
        <v>27</v>
      </c>
      <c r="E10" s="9">
        <v>614655</v>
      </c>
      <c r="F10" s="8" t="s">
        <v>13</v>
      </c>
      <c r="G10" s="9">
        <v>49172</v>
      </c>
      <c r="H10" s="9">
        <f t="shared" si="0"/>
        <v>663827</v>
      </c>
      <c r="I10" s="6" t="s">
        <v>14</v>
      </c>
      <c r="J10" s="6" t="s">
        <v>15</v>
      </c>
    </row>
    <row r="11" spans="1:10" ht="15.75" customHeight="1" x14ac:dyDescent="0.2">
      <c r="B11" s="5">
        <v>46017</v>
      </c>
      <c r="C11" s="10" t="s">
        <v>28</v>
      </c>
      <c r="D11" s="10" t="s">
        <v>12</v>
      </c>
      <c r="E11" s="9">
        <v>827788</v>
      </c>
      <c r="F11" s="8" t="s">
        <v>13</v>
      </c>
      <c r="G11" s="9">
        <v>66223</v>
      </c>
      <c r="H11" s="9">
        <f t="shared" si="0"/>
        <v>894011</v>
      </c>
      <c r="I11" s="6" t="s">
        <v>14</v>
      </c>
      <c r="J11" s="6" t="s">
        <v>15</v>
      </c>
    </row>
    <row r="12" spans="1:10" ht="15.75" customHeight="1" x14ac:dyDescent="0.2">
      <c r="B12" s="11">
        <v>45993</v>
      </c>
      <c r="C12" s="10"/>
      <c r="D12" s="10" t="s">
        <v>29</v>
      </c>
      <c r="E12" s="9">
        <v>-56430</v>
      </c>
      <c r="F12" s="8" t="s">
        <v>13</v>
      </c>
      <c r="G12" s="9">
        <v>-4514</v>
      </c>
      <c r="H12" s="9">
        <f>+E12+G12</f>
        <v>-60944</v>
      </c>
      <c r="I12" s="6" t="s">
        <v>14</v>
      </c>
      <c r="J12" s="6" t="s">
        <v>15</v>
      </c>
    </row>
    <row r="13" spans="1:10" ht="15.75" customHeight="1" x14ac:dyDescent="0.2">
      <c r="B13" s="11">
        <v>45994</v>
      </c>
      <c r="C13" s="10"/>
      <c r="D13" s="10" t="s">
        <v>30</v>
      </c>
      <c r="E13" s="9">
        <v>-134806</v>
      </c>
      <c r="F13" s="8" t="s">
        <v>13</v>
      </c>
      <c r="G13" s="9">
        <v>-10784</v>
      </c>
      <c r="H13" s="9">
        <f t="shared" ref="H13:H14" si="1">+E13+G13</f>
        <v>-145590</v>
      </c>
      <c r="I13" s="6" t="s">
        <v>14</v>
      </c>
      <c r="J13" s="6" t="s">
        <v>15</v>
      </c>
    </row>
    <row r="14" spans="1:10" ht="15.75" customHeight="1" x14ac:dyDescent="0.2">
      <c r="B14" s="11">
        <v>45994</v>
      </c>
      <c r="C14" s="10"/>
      <c r="D14" s="10" t="s">
        <v>31</v>
      </c>
      <c r="E14" s="9">
        <v>-423711</v>
      </c>
      <c r="F14" s="8" t="s">
        <v>13</v>
      </c>
      <c r="G14" s="9">
        <v>-33897</v>
      </c>
      <c r="H14" s="9">
        <f t="shared" si="1"/>
        <v>-457608</v>
      </c>
      <c r="I14" s="6" t="s">
        <v>14</v>
      </c>
      <c r="J14" s="6" t="s">
        <v>15</v>
      </c>
    </row>
    <row r="15" spans="1:10" ht="15.75" customHeight="1" x14ac:dyDescent="0.2">
      <c r="B15" s="11">
        <v>46003</v>
      </c>
      <c r="C15" s="6"/>
      <c r="D15" s="10" t="s">
        <v>32</v>
      </c>
      <c r="E15" s="12">
        <v>-105506</v>
      </c>
      <c r="F15" s="8" t="s">
        <v>13</v>
      </c>
      <c r="G15" s="7">
        <v>-8440</v>
      </c>
      <c r="H15" s="9">
        <f>+E15+G15</f>
        <v>-113946</v>
      </c>
      <c r="I15" s="6" t="s">
        <v>14</v>
      </c>
      <c r="J15" s="6" t="s">
        <v>15</v>
      </c>
    </row>
    <row r="16" spans="1:10" ht="15.75" customHeight="1" x14ac:dyDescent="0.2">
      <c r="B16" s="11">
        <v>46015</v>
      </c>
      <c r="C16" s="6"/>
      <c r="D16" s="10" t="s">
        <v>33</v>
      </c>
      <c r="E16" s="12">
        <v>-294179</v>
      </c>
      <c r="F16" s="8" t="s">
        <v>13</v>
      </c>
      <c r="G16" s="7">
        <v>-23534</v>
      </c>
      <c r="H16" s="9">
        <f t="shared" ref="H16:H18" si="2">+E16+G16</f>
        <v>-317713</v>
      </c>
      <c r="I16" s="6" t="s">
        <v>14</v>
      </c>
      <c r="J16" s="6" t="s">
        <v>15</v>
      </c>
    </row>
    <row r="17" spans="2:10" ht="15.75" customHeight="1" x14ac:dyDescent="0.2">
      <c r="B17" s="11">
        <v>46016</v>
      </c>
      <c r="C17" s="6"/>
      <c r="D17" s="10" t="s">
        <v>34</v>
      </c>
      <c r="E17" s="12">
        <v>-307232</v>
      </c>
      <c r="F17" s="8" t="s">
        <v>13</v>
      </c>
      <c r="G17" s="7">
        <v>-24578</v>
      </c>
      <c r="H17" s="9">
        <f t="shared" si="2"/>
        <v>-331810</v>
      </c>
      <c r="I17" s="6" t="s">
        <v>14</v>
      </c>
      <c r="J17" s="6" t="s">
        <v>15</v>
      </c>
    </row>
    <row r="18" spans="2:10" ht="15.75" customHeight="1" x14ac:dyDescent="0.2">
      <c r="B18" s="11">
        <v>46016</v>
      </c>
      <c r="C18" s="6"/>
      <c r="D18" s="10" t="s">
        <v>35</v>
      </c>
      <c r="E18" s="12">
        <v>-238571</v>
      </c>
      <c r="F18" s="8" t="s">
        <v>13</v>
      </c>
      <c r="G18" s="7">
        <v>-19086</v>
      </c>
      <c r="H18" s="9">
        <f t="shared" si="2"/>
        <v>-257657</v>
      </c>
      <c r="I18" s="6" t="s">
        <v>14</v>
      </c>
      <c r="J18" s="6" t="s">
        <v>15</v>
      </c>
    </row>
    <row r="19" spans="2:10" x14ac:dyDescent="0.2">
      <c r="B19" s="13" t="s">
        <v>36</v>
      </c>
      <c r="D19" s="14" t="s">
        <v>37</v>
      </c>
      <c r="E19" s="15">
        <f>SUM(E4:E18)</f>
        <v>6911634</v>
      </c>
      <c r="G19" s="15">
        <f>SUM(G4:G18)</f>
        <v>552933</v>
      </c>
      <c r="H19" s="15">
        <f>SUM(H4:H18)</f>
        <v>7464567</v>
      </c>
    </row>
    <row r="20" spans="2:10" x14ac:dyDescent="0.2">
      <c r="D20" s="17" t="s">
        <v>38</v>
      </c>
      <c r="H20" s="19">
        <f>-H19*0.005</f>
        <v>-37322.834999999999</v>
      </c>
    </row>
    <row r="21" spans="2:10" x14ac:dyDescent="0.2">
      <c r="D21" s="17" t="s">
        <v>39</v>
      </c>
      <c r="H21" s="19">
        <f>-H19*0.01</f>
        <v>-74645.67</v>
      </c>
    </row>
    <row r="22" spans="2:10" x14ac:dyDescent="0.2">
      <c r="D22" s="17" t="s">
        <v>40</v>
      </c>
      <c r="H22" s="19">
        <f>-H19*0.01</f>
        <v>-74645.67</v>
      </c>
    </row>
    <row r="23" spans="2:10" x14ac:dyDescent="0.2">
      <c r="D23" s="20" t="s">
        <v>41</v>
      </c>
      <c r="H23" s="21">
        <f>+SUM(H20:H22)</f>
        <v>-186614.17499999999</v>
      </c>
    </row>
    <row r="24" spans="2:10" x14ac:dyDescent="0.2">
      <c r="D24" s="22" t="s">
        <v>42</v>
      </c>
      <c r="H24" s="21">
        <f>+H19+H23</f>
        <v>7277952.8250000002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2026-01-19T04:37:51Z</dcterms:created>
  <dcterms:modified xsi:type="dcterms:W3CDTF">2026-01-21T01:06:43Z</dcterms:modified>
</cp:coreProperties>
</file>