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00E23315-7E6A-4C57-91A0-D534C1962825}" xr6:coauthVersionLast="47" xr6:coauthVersionMax="47" xr10:uidLastSave="{00000000-0000-0000-0000-000000000000}"/>
  <bookViews>
    <workbookView xWindow="-120" yWindow="-120" windowWidth="20730" windowHeight="11040" xr2:uid="{EC84C45F-46FD-4E3A-A6E3-A98F996944D4}"/>
  </bookViews>
  <sheets>
    <sheet name="T11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E17" i="1"/>
  <c r="H16" i="1"/>
  <c r="H15" i="1"/>
  <c r="H14" i="1"/>
  <c r="H13" i="1"/>
  <c r="H12" i="1"/>
  <c r="H11" i="1"/>
  <c r="H10" i="1"/>
  <c r="H9" i="1"/>
  <c r="H8" i="1"/>
  <c r="H7" i="1"/>
  <c r="H6" i="1"/>
  <c r="H5" i="1"/>
  <c r="H17" i="1" s="1"/>
  <c r="H4" i="1"/>
  <c r="H20" i="1" l="1"/>
  <c r="H19" i="1"/>
  <c r="H18" i="1"/>
  <c r="H21" i="1" l="1"/>
  <c r="H22" i="1" s="1"/>
</calcChain>
</file>

<file path=xl/sharedStrings.xml><?xml version="1.0" encoding="utf-8"?>
<sst xmlns="http://schemas.openxmlformats.org/spreadsheetml/2006/main" count="80" uniqueCount="43">
  <si>
    <t>BẢNG KÊ HÓA ĐƠN, CHỨNG TỪ HÀNG HÓA, DỊCH VỤ BÁN RA (MẪU QUẢN TRỊ)</t>
  </si>
  <si>
    <t>Tháng 11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</si>
  <si>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</si>
  <si>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</si>
  <si>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</si>
  <si>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</si>
  <si>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</si>
  <si>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</si>
  <si>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</si>
  <si>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</si>
  <si>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</si>
  <si>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00071294</t>
  </si>
  <si>
    <t>K-Market Smart City, CK CỐ ĐỊNH 5% + 10 % ĐƠN KHAI TRƯƠNG</t>
  </si>
  <si>
    <t>8%</t>
  </si>
  <si>
    <t>CÔNG TY TNHH THƯƠNG MẠI K &amp; K TOÀN CẦU</t>
  </si>
  <si>
    <t>0106488901</t>
  </si>
  <si>
    <t>00072977</t>
  </si>
  <si>
    <t>K-Market The Matrix one</t>
  </si>
  <si>
    <t>00074399</t>
  </si>
  <si>
    <t>K-Market Daewoo Starlake</t>
  </si>
  <si>
    <t>00074802</t>
  </si>
  <si>
    <t>K-Market 17T3</t>
  </si>
  <si>
    <t>00074977</t>
  </si>
  <si>
    <t>K-market CT4 New</t>
  </si>
  <si>
    <t>00074976</t>
  </si>
  <si>
    <t>K-Market Goldmark Ruby</t>
  </si>
  <si>
    <t>00074975</t>
  </si>
  <si>
    <t>K-Market Capital C6</t>
  </si>
  <si>
    <t>00078347</t>
  </si>
  <si>
    <t>K-Market Thăng Long Number 1</t>
  </si>
  <si>
    <t>00078648</t>
  </si>
  <si>
    <t>K-Market Goldmak saphire</t>
  </si>
  <si>
    <t>00079359</t>
  </si>
  <si>
    <t>ĐÃ KIỂM TRA - Hàng trả - Kmarket0021 - K-Market Capital C6 -phiếu: 20251112-00001 - Phiếu ngày (15/11/2025)</t>
  </si>
  <si>
    <t>ĐÃ KIỂM TRA - Hàng trả - Kmarket0014 - K-Market Goldmark Ruby - phiếu: 20251112-00002 - Phiếu ngày (12/11/2025)</t>
  </si>
  <si>
    <t>ĐÃ KIỂM TRA - Hàng trả - Kmarket0017 - K-Market Greenbay - phiếu: 20251122-00001 - Phiếu ngày (22/11/2025)</t>
  </si>
  <si>
    <t>Số dòng = 13</t>
  </si>
  <si>
    <t xml:space="preserve">Tổng cộng hàng bán </t>
  </si>
  <si>
    <t>Chiết khấu trưng bày tháng 11.2025: 0,5%</t>
  </si>
  <si>
    <t>Chương trình thẻ thành viên T11.2025: 1%</t>
  </si>
  <si>
    <t>Thưởng doanh số T11.2025: 1%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</si>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</sst>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8000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14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38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38" fontId="4" fillId="0" borderId="3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38" fontId="6" fillId="0" borderId="3" xfId="1" applyNumberFormat="1" applyFont="1" applyBorder="1" applyAlignment="1">
      <alignment horizontal="right" vertical="center"/>
    </xf>
    <xf numFmtId="14" fontId="5" fillId="3" borderId="3" xfId="1" applyNumberFormat="1" applyFont="1" applyFill="1" applyBorder="1" applyAlignment="1">
      <alignment horizontal="left" vertical="center"/>
    </xf>
    <xf numFmtId="0" fontId="4" fillId="4" borderId="0" xfId="1" applyFont="1" applyFill="1" applyAlignment="1">
      <alignment horizontal="left" vertical="center" wrapText="1"/>
    </xf>
    <xf numFmtId="38" fontId="5" fillId="3" borderId="3" xfId="1" applyNumberFormat="1" applyFont="1" applyFill="1" applyBorder="1" applyAlignment="1">
      <alignment horizontal="right" vertical="center"/>
    </xf>
    <xf numFmtId="14" fontId="1" fillId="0" borderId="0" xfId="1" applyNumberFormat="1"/>
    <xf numFmtId="0" fontId="4" fillId="0" borderId="3" xfId="1" applyFont="1" applyBorder="1" applyAlignment="1">
      <alignment horizontal="left" vertical="center" wrapText="1"/>
    </xf>
    <xf numFmtId="38" fontId="1" fillId="0" borderId="0" xfId="1" applyNumberFormat="1"/>
    <xf numFmtId="38" fontId="5" fillId="0" borderId="4" xfId="1" applyNumberFormat="1" applyFont="1" applyBorder="1" applyAlignment="1">
      <alignment horizontal="right" vertical="center"/>
    </xf>
    <xf numFmtId="0" fontId="4" fillId="4" borderId="3" xfId="1" applyFont="1" applyFill="1" applyBorder="1" applyAlignment="1">
      <alignment horizontal="left" vertical="center" wrapText="1"/>
    </xf>
    <xf numFmtId="38" fontId="7" fillId="4" borderId="4" xfId="1" applyNumberFormat="1" applyFont="1" applyFill="1" applyBorder="1" applyAlignment="1">
      <alignment horizontal="right" vertical="center"/>
    </xf>
    <xf numFmtId="0" fontId="4" fillId="4" borderId="5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209701EB-417B-41FE-B2F0-EC09C5EFC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E2F7-E528-45F2-A4F3-7A3783315AC2}">
  <sheetPr>
    <outlinePr summaryBelow="0"/>
  </sheetPr>
  <dimension ref="A1:J22"/>
  <sheetViews>
    <sheetView tabSelected="1" topLeftCell="A7" zoomScaleNormal="100" workbookViewId="0">
      <selection activeCell="H21" sqref="H21"/>
    </sheetView>
  </sheetViews>
  <sheetFormatPr defaultColWidth="9.125" defaultRowHeight="14.25" x14ac:dyDescent="0.2"/>
  <cols>
    <col min="1" max="1" width="1.375" style="1" customWidth="1"/>
    <col min="2" max="2" width="14.25" style="15" customWidth="1"/>
    <col min="3" max="3" width="11.375" style="1" customWidth="1"/>
    <col min="4" max="4" width="57.125" style="1" customWidth="1"/>
    <col min="5" max="5" width="17.125" style="17" customWidth="1"/>
    <col min="6" max="6" width="11.375" style="1" customWidth="1"/>
    <col min="7" max="8" width="15.75" style="17" customWidth="1"/>
    <col min="9" max="9" width="50" style="1" customWidth="1"/>
    <col min="10" max="10" width="21.375" style="1" customWidth="1"/>
    <col min="11" max="16384" width="9.125" style="1"/>
  </cols>
  <sheetData>
    <row r="1" spans="1:10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10" ht="24.75" customHeight="1" x14ac:dyDescent="0.2">
      <c r="B3" s="2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4" t="s">
        <v>7</v>
      </c>
      <c r="H3" s="4" t="s">
        <v>8</v>
      </c>
      <c r="I3" s="3" t="s">
        <v>9</v>
      </c>
      <c r="J3" s="3" t="s">
        <v>10</v>
      </c>
    </row>
    <row r="4" spans="1:10" ht="15.75" customHeight="1" x14ac:dyDescent="0.2">
      <c r="B4" s="5">
        <v>45959</v>
      </c>
      <c r="C4" s="6" t="s">
        <v>11</v>
      </c>
      <c r="D4" s="6" t="s">
        <v>12</v>
      </c>
      <c r="E4" s="7">
        <v>821896</v>
      </c>
      <c r="F4" s="8" t="s">
        <v>13</v>
      </c>
      <c r="G4" s="7">
        <v>65752</v>
      </c>
      <c r="H4" s="9">
        <f>+E4+G4</f>
        <v>887648</v>
      </c>
      <c r="I4" s="6" t="s">
        <v>14</v>
      </c>
      <c r="J4" s="6" t="s">
        <v>15</v>
      </c>
    </row>
    <row r="5" spans="1:10" ht="15.75" customHeight="1" x14ac:dyDescent="0.2">
      <c r="B5" s="5">
        <v>45964</v>
      </c>
      <c r="C5" s="10" t="s">
        <v>16</v>
      </c>
      <c r="D5" s="10" t="s">
        <v>17</v>
      </c>
      <c r="E5" s="9">
        <v>1517355</v>
      </c>
      <c r="F5" s="8" t="s">
        <v>13</v>
      </c>
      <c r="G5" s="9">
        <v>121388</v>
      </c>
      <c r="H5" s="9">
        <f t="shared" ref="H5:H12" si="0">+E5+G5</f>
        <v>1638743</v>
      </c>
      <c r="I5" s="6" t="s">
        <v>14</v>
      </c>
      <c r="J5" s="6" t="s">
        <v>15</v>
      </c>
    </row>
    <row r="6" spans="1:10" ht="15.75" customHeight="1" x14ac:dyDescent="0.2">
      <c r="B6" s="5">
        <v>45967</v>
      </c>
      <c r="C6" s="10" t="s">
        <v>18</v>
      </c>
      <c r="D6" s="10" t="s">
        <v>19</v>
      </c>
      <c r="E6" s="9">
        <v>685011</v>
      </c>
      <c r="F6" s="8" t="s">
        <v>13</v>
      </c>
      <c r="G6" s="9">
        <v>54801</v>
      </c>
      <c r="H6" s="9">
        <f t="shared" si="0"/>
        <v>739812</v>
      </c>
      <c r="I6" s="6" t="s">
        <v>14</v>
      </c>
      <c r="J6" s="6" t="s">
        <v>15</v>
      </c>
    </row>
    <row r="7" spans="1:10" ht="15.75" customHeight="1" x14ac:dyDescent="0.2">
      <c r="B7" s="5">
        <v>45968</v>
      </c>
      <c r="C7" s="10" t="s">
        <v>20</v>
      </c>
      <c r="D7" s="10" t="s">
        <v>21</v>
      </c>
      <c r="E7" s="9">
        <v>989130</v>
      </c>
      <c r="F7" s="8" t="s">
        <v>13</v>
      </c>
      <c r="G7" s="9">
        <v>79130</v>
      </c>
      <c r="H7" s="9">
        <f t="shared" si="0"/>
        <v>1068260</v>
      </c>
      <c r="I7" s="6" t="s">
        <v>14</v>
      </c>
      <c r="J7" s="6" t="s">
        <v>15</v>
      </c>
    </row>
    <row r="8" spans="1:10" ht="15.75" customHeight="1" x14ac:dyDescent="0.2">
      <c r="B8" s="5">
        <v>45972</v>
      </c>
      <c r="C8" s="10" t="s">
        <v>22</v>
      </c>
      <c r="D8" s="10" t="s">
        <v>23</v>
      </c>
      <c r="E8" s="9">
        <v>782165</v>
      </c>
      <c r="F8" s="8" t="s">
        <v>13</v>
      </c>
      <c r="G8" s="9">
        <v>62573</v>
      </c>
      <c r="H8" s="9">
        <f t="shared" si="0"/>
        <v>844738</v>
      </c>
      <c r="I8" s="6" t="s">
        <v>14</v>
      </c>
      <c r="J8" s="6" t="s">
        <v>15</v>
      </c>
    </row>
    <row r="9" spans="1:10" ht="15.75" customHeight="1" x14ac:dyDescent="0.2">
      <c r="B9" s="5">
        <v>45972</v>
      </c>
      <c r="C9" s="10" t="s">
        <v>24</v>
      </c>
      <c r="D9" s="10" t="s">
        <v>25</v>
      </c>
      <c r="E9" s="9">
        <v>711860</v>
      </c>
      <c r="F9" s="8" t="s">
        <v>13</v>
      </c>
      <c r="G9" s="9">
        <v>56949</v>
      </c>
      <c r="H9" s="9">
        <f t="shared" si="0"/>
        <v>768809</v>
      </c>
      <c r="I9" s="6" t="s">
        <v>14</v>
      </c>
      <c r="J9" s="6" t="s">
        <v>15</v>
      </c>
    </row>
    <row r="10" spans="1:10" ht="15.75" customHeight="1" x14ac:dyDescent="0.2">
      <c r="B10" s="5">
        <v>45972</v>
      </c>
      <c r="C10" s="10" t="s">
        <v>26</v>
      </c>
      <c r="D10" s="10" t="s">
        <v>27</v>
      </c>
      <c r="E10" s="9">
        <v>760269</v>
      </c>
      <c r="F10" s="8" t="s">
        <v>13</v>
      </c>
      <c r="G10" s="9">
        <v>60822</v>
      </c>
      <c r="H10" s="9">
        <f t="shared" si="0"/>
        <v>821091</v>
      </c>
      <c r="I10" s="6" t="s">
        <v>14</v>
      </c>
      <c r="J10" s="6" t="s">
        <v>15</v>
      </c>
    </row>
    <row r="11" spans="1:10" ht="15.75" customHeight="1" x14ac:dyDescent="0.2">
      <c r="B11" s="5">
        <v>45982</v>
      </c>
      <c r="C11" s="10" t="s">
        <v>28</v>
      </c>
      <c r="D11" s="10" t="s">
        <v>29</v>
      </c>
      <c r="E11" s="9">
        <v>1187116</v>
      </c>
      <c r="F11" s="8" t="s">
        <v>13</v>
      </c>
      <c r="G11" s="9">
        <v>94969</v>
      </c>
      <c r="H11" s="9">
        <f t="shared" si="0"/>
        <v>1282085</v>
      </c>
      <c r="I11" s="6" t="s">
        <v>14</v>
      </c>
      <c r="J11" s="6" t="s">
        <v>15</v>
      </c>
    </row>
    <row r="12" spans="1:10" ht="15.75" customHeight="1" x14ac:dyDescent="0.2">
      <c r="B12" s="5">
        <v>45987</v>
      </c>
      <c r="C12" s="10" t="s">
        <v>30</v>
      </c>
      <c r="D12" s="10" t="s">
        <v>31</v>
      </c>
      <c r="E12" s="9">
        <v>909155</v>
      </c>
      <c r="F12" s="8" t="s">
        <v>13</v>
      </c>
      <c r="G12" s="9">
        <v>72732</v>
      </c>
      <c r="H12" s="9">
        <f t="shared" si="0"/>
        <v>981887</v>
      </c>
      <c r="I12" s="6" t="s">
        <v>14</v>
      </c>
      <c r="J12" s="6" t="s">
        <v>15</v>
      </c>
    </row>
    <row r="13" spans="1:10" ht="15.75" customHeight="1" x14ac:dyDescent="0.2">
      <c r="B13" s="5">
        <v>45988</v>
      </c>
      <c r="C13" s="10" t="s">
        <v>32</v>
      </c>
      <c r="D13" s="10" t="s">
        <v>25</v>
      </c>
      <c r="E13" s="9">
        <v>782911</v>
      </c>
      <c r="F13" s="8" t="s">
        <v>13</v>
      </c>
      <c r="G13" s="9">
        <v>62633</v>
      </c>
      <c r="H13" s="9">
        <f>+E13+G13</f>
        <v>845544</v>
      </c>
      <c r="I13" s="6" t="s">
        <v>14</v>
      </c>
      <c r="J13" s="6" t="s">
        <v>15</v>
      </c>
    </row>
    <row r="14" spans="1:10" ht="15.75" customHeight="1" x14ac:dyDescent="0.2">
      <c r="B14" s="5">
        <v>45976</v>
      </c>
      <c r="C14" s="6"/>
      <c r="D14" s="6" t="s">
        <v>33</v>
      </c>
      <c r="E14" s="11">
        <v>-364145</v>
      </c>
      <c r="F14" s="8" t="s">
        <v>13</v>
      </c>
      <c r="G14" s="7">
        <v>-29131</v>
      </c>
      <c r="H14" s="9">
        <f>+E14+G14</f>
        <v>-393276</v>
      </c>
      <c r="I14" s="6" t="s">
        <v>14</v>
      </c>
      <c r="J14" s="6" t="s">
        <v>15</v>
      </c>
    </row>
    <row r="15" spans="1:10" ht="15.75" customHeight="1" x14ac:dyDescent="0.2">
      <c r="B15" s="5">
        <v>45976</v>
      </c>
      <c r="C15" s="6"/>
      <c r="D15" s="6" t="s">
        <v>34</v>
      </c>
      <c r="E15" s="11">
        <v>-172424</v>
      </c>
      <c r="F15" s="8" t="s">
        <v>13</v>
      </c>
      <c r="G15" s="7">
        <v>-13794</v>
      </c>
      <c r="H15" s="9">
        <f t="shared" ref="H15:H16" si="1">+E15+G15</f>
        <v>-186218</v>
      </c>
      <c r="I15" s="6" t="s">
        <v>14</v>
      </c>
      <c r="J15" s="6" t="s">
        <v>15</v>
      </c>
    </row>
    <row r="16" spans="1:10" ht="15.75" customHeight="1" x14ac:dyDescent="0.2">
      <c r="B16" s="5">
        <v>45983</v>
      </c>
      <c r="C16" s="6"/>
      <c r="D16" s="6" t="s">
        <v>35</v>
      </c>
      <c r="E16" s="11">
        <v>-67403</v>
      </c>
      <c r="F16" s="8" t="s">
        <v>13</v>
      </c>
      <c r="G16" s="7">
        <v>-5392</v>
      </c>
      <c r="H16" s="9">
        <f t="shared" si="1"/>
        <v>-72795</v>
      </c>
      <c r="I16" s="6" t="s">
        <v>14</v>
      </c>
      <c r="J16" s="6" t="s">
        <v>15</v>
      </c>
    </row>
    <row r="17" spans="2:8" x14ac:dyDescent="0.2">
      <c r="B17" s="12" t="s">
        <v>36</v>
      </c>
      <c r="D17" s="13" t="s">
        <v>37</v>
      </c>
      <c r="E17" s="14">
        <f>SUM(E4:E16)</f>
        <v>8542896</v>
      </c>
      <c r="G17" s="14">
        <f>SUM(G4:G16)</f>
        <v>683432</v>
      </c>
      <c r="H17" s="14">
        <f>SUM(H4:H16)</f>
        <v>9226328</v>
      </c>
    </row>
    <row r="18" spans="2:8" x14ac:dyDescent="0.2">
      <c r="D18" s="16" t="s">
        <v>38</v>
      </c>
      <c r="H18" s="18">
        <f>-H17*0.005</f>
        <v>-46131.64</v>
      </c>
    </row>
    <row r="19" spans="2:8" x14ac:dyDescent="0.2">
      <c r="D19" s="16" t="s">
        <v>39</v>
      </c>
      <c r="H19" s="18">
        <f>-H17*0.01</f>
        <v>-92263.28</v>
      </c>
    </row>
    <row r="20" spans="2:8" x14ac:dyDescent="0.2">
      <c r="D20" s="16" t="s">
        <v>40</v>
      </c>
      <c r="H20" s="18">
        <f>-H17*0.01</f>
        <v>-92263.28</v>
      </c>
    </row>
    <row r="21" spans="2:8" x14ac:dyDescent="0.2">
      <c r="D21" s="19" t="s">
        <v>41</v>
      </c>
      <c r="H21" s="20">
        <f>+SUM(H18:H20)</f>
        <v>-230658.19999999998</v>
      </c>
    </row>
    <row r="22" spans="2:8" x14ac:dyDescent="0.2">
      <c r="D22" s="21" t="s">
        <v>42</v>
      </c>
      <c r="H22" s="20">
        <f>+H17+H21</f>
        <v>8995669.8000000007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2026-01-05T03:50:35Z</dcterms:created>
  <dcterms:modified xsi:type="dcterms:W3CDTF">2026-01-05T04:40:33Z</dcterms:modified>
</cp:coreProperties>
</file>