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8CC06C01-EE0C-4D0B-8DEE-539433FF74E9}" xr6:coauthVersionLast="47" xr6:coauthVersionMax="47" xr10:uidLastSave="{00000000-0000-0000-0000-000000000000}"/>
  <bookViews>
    <workbookView xWindow="-120" yWindow="-120" windowWidth="20730" windowHeight="11040" xr2:uid="{2D21C3F1-7894-4EC2-8A97-2C195F015C04}"/>
  </bookViews>
  <sheets>
    <sheet name="T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9" i="1" s="1"/>
  <c r="G27" i="1"/>
  <c r="E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0" i="1" l="1"/>
  <c r="H31" i="1" s="1"/>
  <c r="H32" i="1" s="1"/>
</calcChain>
</file>

<file path=xl/sharedStrings.xml><?xml version="1.0" encoding="utf-8"?>
<sst xmlns="http://schemas.openxmlformats.org/spreadsheetml/2006/main" count="126" uniqueCount="55">
  <si>
    <t>BẢNG KÊ HÓA ĐƠN, CHỨNG TỪ HÀNG HÓA, DỊCH VỤ BÁN RA (MẪU QUẢN TRỊ)</t>
  </si>
  <si>
    <t>Tháng 10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</si>
  <si>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</si>
  <si>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</si>
  <si>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</si>
  <si>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</si>
  <si>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</si>
  <si>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</si>
  <si>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</si>
  <si>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</si>
  <si>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</si>
  <si>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00063433</t>
  </si>
  <si>
    <t>K-Market Greenbay</t>
  </si>
  <si>
    <t>8%</t>
  </si>
  <si>
    <t>CÔNG TY TNHH THƯƠNG MẠI K &amp; K TOÀN CẦU</t>
  </si>
  <si>
    <t>0106488901</t>
  </si>
  <si>
    <t>00063434</t>
  </si>
  <si>
    <t>K-Market Daewoo Starlake</t>
  </si>
  <si>
    <t>00063435</t>
  </si>
  <si>
    <t>K-Market Goldmak saphire</t>
  </si>
  <si>
    <t>00063436</t>
  </si>
  <si>
    <t>K-Market 17T3</t>
  </si>
  <si>
    <t>00063437</t>
  </si>
  <si>
    <t>K-market CT4 New</t>
  </si>
  <si>
    <t>00065540</t>
  </si>
  <si>
    <t>K-Market Goldmark Ruby</t>
  </si>
  <si>
    <t>00065541</t>
  </si>
  <si>
    <t>K-Market The Matrix one</t>
  </si>
  <si>
    <t>00067081</t>
  </si>
  <si>
    <t>K-market Mỹ Đình Pearl</t>
  </si>
  <si>
    <t>00067115</t>
  </si>
  <si>
    <t>K-Market Thăng Long Number 1</t>
  </si>
  <si>
    <t>00068444</t>
  </si>
  <si>
    <t>00069166</t>
  </si>
  <si>
    <t>K-Market Minato Residence - Hải Phòng ( GIAO VỀ ĐỊA CHỈ: Kmarket Tòa nhà Golden Palace, Mễ Trì, Nam Từ Liêm - GIAO BUỔI SÁNG)</t>
  </si>
  <si>
    <t>00070810</t>
  </si>
  <si>
    <t>00071209</t>
  </si>
  <si>
    <t>00071210</t>
  </si>
  <si>
    <t>K-Market Quang Minh</t>
  </si>
  <si>
    <t>00071211</t>
  </si>
  <si>
    <t>00071212</t>
  </si>
  <si>
    <t>ĐÃ KIỂM TRA - HÀNG TRẢ - K-Market Minato Residence - Hải Phòng - Kmarket0046 - phiếu: 20251002-00003</t>
  </si>
  <si>
    <t>ĐÃ KIỂM TRA - Hàng trả K-market CT4 New - kmarket0024- SỐ PHIẾU: 20251003-00003</t>
  </si>
  <si>
    <t>ĐÃ KIỂM TRA - HÀNG TRẢ - K-Market Goldmak saphire - Kmarket0015 - phiếu: 20251004-00003</t>
  </si>
  <si>
    <t>ĐÃ KIỂM TRA - HÀNG TRẢ - K-Market The Matrix one - Kmarket0042 - phiếu: 20251011-00001</t>
  </si>
  <si>
    <t>ĐÃ KIỂM TRA- HÀNG TRẢ -K-Market Thăng Long Number 1  - Kmarket0032 - phiếu : 20251012-00001</t>
  </si>
  <si>
    <t>ĐÃ KIỂM TRA - Hàng trả - Kmarket0024 - K-market CT4 New - phiếu: 20251030-00001 - Phiếu ngày (30/10/2025</t>
  </si>
  <si>
    <t>ĐÃ KIỂM TRA - Hàng trả - Kmarket0008 - K-Market Quang Minh -phiếu: 20251030-00002 - Phiếu ngày (30/10/2025</t>
  </si>
  <si>
    <t>Số dòng = 23</t>
  </si>
  <si>
    <t xml:space="preserve">Tổng cộng hàng bán </t>
  </si>
  <si>
    <t>Chiết khấu trưng bày tháng 10.2025: 0,5%</t>
  </si>
  <si>
    <t>Chương trình thẻ thành viên T10.2025: 1%</t>
  </si>
  <si>
    <t>Thưởng doanh số T10.2025: 1%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</si>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</sst>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14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38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38" fontId="4" fillId="0" borderId="3" xfId="1" applyNumberFormat="1" applyFont="1" applyBorder="1" applyAlignment="1">
      <alignment horizontal="right" vertical="center"/>
    </xf>
    <xf numFmtId="14" fontId="4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14" fontId="5" fillId="3" borderId="3" xfId="1" applyNumberFormat="1" applyFont="1" applyFill="1" applyBorder="1" applyAlignment="1">
      <alignment horizontal="left" vertical="center"/>
    </xf>
    <xf numFmtId="0" fontId="4" fillId="4" borderId="0" xfId="1" applyFont="1" applyFill="1" applyAlignment="1">
      <alignment horizontal="left" vertical="center" wrapText="1"/>
    </xf>
    <xf numFmtId="38" fontId="5" fillId="3" borderId="3" xfId="1" applyNumberFormat="1" applyFont="1" applyFill="1" applyBorder="1" applyAlignment="1">
      <alignment horizontal="right" vertical="center"/>
    </xf>
    <xf numFmtId="14" fontId="1" fillId="0" borderId="0" xfId="1" applyNumberFormat="1"/>
    <xf numFmtId="0" fontId="4" fillId="0" borderId="3" xfId="1" applyFont="1" applyBorder="1" applyAlignment="1">
      <alignment horizontal="left" vertical="center" wrapText="1"/>
    </xf>
    <xf numFmtId="38" fontId="1" fillId="0" borderId="0" xfId="1" applyNumberFormat="1"/>
    <xf numFmtId="38" fontId="5" fillId="0" borderId="4" xfId="1" applyNumberFormat="1" applyFont="1" applyBorder="1" applyAlignment="1">
      <alignment horizontal="right" vertical="center"/>
    </xf>
    <xf numFmtId="0" fontId="4" fillId="4" borderId="3" xfId="1" applyFont="1" applyFill="1" applyBorder="1" applyAlignment="1">
      <alignment horizontal="left" vertical="center" wrapText="1"/>
    </xf>
    <xf numFmtId="38" fontId="6" fillId="4" borderId="4" xfId="1" applyNumberFormat="1" applyFont="1" applyFill="1" applyBorder="1" applyAlignment="1">
      <alignment horizontal="right" vertical="center"/>
    </xf>
    <xf numFmtId="0" fontId="4" fillId="4" borderId="5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588E8D9F-1CCF-47BF-84FA-9802415C9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C991-E907-4E3D-8214-ADAC0EDF7704}">
  <sheetPr>
    <outlinePr summaryBelow="0"/>
  </sheetPr>
  <dimension ref="A1:J32"/>
  <sheetViews>
    <sheetView tabSelected="1" topLeftCell="A21" zoomScaleNormal="100" workbookViewId="0">
      <selection activeCell="H29" sqref="H29"/>
    </sheetView>
  </sheetViews>
  <sheetFormatPr defaultColWidth="9.125" defaultRowHeight="14.25" x14ac:dyDescent="0.2"/>
  <cols>
    <col min="1" max="1" width="1.375" style="1" customWidth="1"/>
    <col min="2" max="2" width="14.25" style="16" customWidth="1"/>
    <col min="3" max="3" width="11.375" style="1" customWidth="1"/>
    <col min="4" max="4" width="57.125" style="1" customWidth="1"/>
    <col min="5" max="5" width="17.125" style="18" customWidth="1"/>
    <col min="6" max="6" width="11.375" style="1" customWidth="1"/>
    <col min="7" max="8" width="15.75" style="18" customWidth="1"/>
    <col min="9" max="9" width="50" style="1" customWidth="1"/>
    <col min="10" max="10" width="21.375" style="1" customWidth="1"/>
    <col min="11" max="16384" width="9.125" style="1"/>
  </cols>
  <sheetData>
    <row r="1" spans="1:10" ht="18.7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10" ht="24.75" customHeight="1" x14ac:dyDescent="0.2">
      <c r="B3" s="2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4" t="s">
        <v>7</v>
      </c>
      <c r="H3" s="4" t="s">
        <v>8</v>
      </c>
      <c r="I3" s="3" t="s">
        <v>9</v>
      </c>
      <c r="J3" s="3" t="s">
        <v>10</v>
      </c>
    </row>
    <row r="4" spans="1:10" ht="15.75" customHeight="1" x14ac:dyDescent="0.2">
      <c r="B4" s="5">
        <v>45931</v>
      </c>
      <c r="C4" s="6" t="s">
        <v>11</v>
      </c>
      <c r="D4" s="6" t="s">
        <v>12</v>
      </c>
      <c r="E4" s="7">
        <v>1124228</v>
      </c>
      <c r="F4" s="8" t="s">
        <v>13</v>
      </c>
      <c r="G4" s="7">
        <v>89938</v>
      </c>
      <c r="H4" s="9">
        <f>+E4+G4</f>
        <v>1214166</v>
      </c>
      <c r="I4" s="6" t="s">
        <v>14</v>
      </c>
      <c r="J4" s="6" t="s">
        <v>15</v>
      </c>
    </row>
    <row r="5" spans="1:10" ht="15.75" customHeight="1" x14ac:dyDescent="0.2">
      <c r="B5" s="5">
        <v>45931</v>
      </c>
      <c r="C5" s="6" t="s">
        <v>16</v>
      </c>
      <c r="D5" s="6" t="s">
        <v>17</v>
      </c>
      <c r="E5" s="7">
        <v>676215</v>
      </c>
      <c r="F5" s="8" t="s">
        <v>13</v>
      </c>
      <c r="G5" s="7">
        <v>54097</v>
      </c>
      <c r="H5" s="9">
        <f t="shared" ref="H5:H12" si="0">+E5+G5</f>
        <v>730312</v>
      </c>
      <c r="I5" s="6" t="s">
        <v>14</v>
      </c>
      <c r="J5" s="6" t="s">
        <v>15</v>
      </c>
    </row>
    <row r="6" spans="1:10" ht="15.75" customHeight="1" x14ac:dyDescent="0.2">
      <c r="B6" s="5">
        <v>45931</v>
      </c>
      <c r="C6" s="6" t="s">
        <v>18</v>
      </c>
      <c r="D6" s="6" t="s">
        <v>19</v>
      </c>
      <c r="E6" s="7">
        <v>800874</v>
      </c>
      <c r="F6" s="8" t="s">
        <v>13</v>
      </c>
      <c r="G6" s="7">
        <v>64070</v>
      </c>
      <c r="H6" s="9">
        <f t="shared" si="0"/>
        <v>864944</v>
      </c>
      <c r="I6" s="6" t="s">
        <v>14</v>
      </c>
      <c r="J6" s="6" t="s">
        <v>15</v>
      </c>
    </row>
    <row r="7" spans="1:10" ht="15.75" customHeight="1" x14ac:dyDescent="0.2">
      <c r="B7" s="5">
        <v>45931</v>
      </c>
      <c r="C7" s="6" t="s">
        <v>20</v>
      </c>
      <c r="D7" s="6" t="s">
        <v>21</v>
      </c>
      <c r="E7" s="7">
        <v>684367</v>
      </c>
      <c r="F7" s="8" t="s">
        <v>13</v>
      </c>
      <c r="G7" s="7">
        <v>54749</v>
      </c>
      <c r="H7" s="9">
        <f t="shared" si="0"/>
        <v>739116</v>
      </c>
      <c r="I7" s="6" t="s">
        <v>14</v>
      </c>
      <c r="J7" s="6" t="s">
        <v>15</v>
      </c>
    </row>
    <row r="8" spans="1:10" ht="15.75" customHeight="1" x14ac:dyDescent="0.2">
      <c r="B8" s="5">
        <v>45931</v>
      </c>
      <c r="C8" s="6" t="s">
        <v>22</v>
      </c>
      <c r="D8" s="6" t="s">
        <v>23</v>
      </c>
      <c r="E8" s="7">
        <v>954938</v>
      </c>
      <c r="F8" s="8" t="s">
        <v>13</v>
      </c>
      <c r="G8" s="7">
        <v>76395</v>
      </c>
      <c r="H8" s="9">
        <f t="shared" si="0"/>
        <v>1031333</v>
      </c>
      <c r="I8" s="6" t="s">
        <v>14</v>
      </c>
      <c r="J8" s="6" t="s">
        <v>15</v>
      </c>
    </row>
    <row r="9" spans="1:10" ht="15.75" customHeight="1" x14ac:dyDescent="0.2">
      <c r="B9" s="5">
        <v>45936</v>
      </c>
      <c r="C9" s="6" t="s">
        <v>24</v>
      </c>
      <c r="D9" s="6" t="s">
        <v>25</v>
      </c>
      <c r="E9" s="7">
        <v>436861</v>
      </c>
      <c r="F9" s="8" t="s">
        <v>13</v>
      </c>
      <c r="G9" s="7">
        <v>34949</v>
      </c>
      <c r="H9" s="9">
        <f t="shared" si="0"/>
        <v>471810</v>
      </c>
      <c r="I9" s="6" t="s">
        <v>14</v>
      </c>
      <c r="J9" s="6" t="s">
        <v>15</v>
      </c>
    </row>
    <row r="10" spans="1:10" ht="15.75" customHeight="1" x14ac:dyDescent="0.2">
      <c r="B10" s="5">
        <v>45936</v>
      </c>
      <c r="C10" s="6" t="s">
        <v>26</v>
      </c>
      <c r="D10" s="6" t="s">
        <v>27</v>
      </c>
      <c r="E10" s="7">
        <v>1617044</v>
      </c>
      <c r="F10" s="8" t="s">
        <v>13</v>
      </c>
      <c r="G10" s="7">
        <v>129364</v>
      </c>
      <c r="H10" s="9">
        <f t="shared" si="0"/>
        <v>1746408</v>
      </c>
      <c r="I10" s="6" t="s">
        <v>14</v>
      </c>
      <c r="J10" s="6" t="s">
        <v>15</v>
      </c>
    </row>
    <row r="11" spans="1:10" ht="15.75" customHeight="1" x14ac:dyDescent="0.2">
      <c r="B11" s="5">
        <v>45943</v>
      </c>
      <c r="C11" s="6" t="s">
        <v>28</v>
      </c>
      <c r="D11" s="6" t="s">
        <v>29</v>
      </c>
      <c r="E11" s="7">
        <v>614608</v>
      </c>
      <c r="F11" s="8" t="s">
        <v>13</v>
      </c>
      <c r="G11" s="7">
        <v>49169</v>
      </c>
      <c r="H11" s="9">
        <f t="shared" si="0"/>
        <v>663777</v>
      </c>
      <c r="I11" s="6" t="s">
        <v>14</v>
      </c>
      <c r="J11" s="6" t="s">
        <v>15</v>
      </c>
    </row>
    <row r="12" spans="1:10" ht="15.75" customHeight="1" x14ac:dyDescent="0.2">
      <c r="B12" s="5">
        <v>45944</v>
      </c>
      <c r="C12" s="6" t="s">
        <v>30</v>
      </c>
      <c r="D12" s="6" t="s">
        <v>31</v>
      </c>
      <c r="E12" s="7">
        <v>1335365</v>
      </c>
      <c r="F12" s="8" t="s">
        <v>13</v>
      </c>
      <c r="G12" s="7">
        <v>106829</v>
      </c>
      <c r="H12" s="9">
        <f t="shared" si="0"/>
        <v>1442194</v>
      </c>
      <c r="I12" s="6" t="s">
        <v>14</v>
      </c>
      <c r="J12" s="6" t="s">
        <v>15</v>
      </c>
    </row>
    <row r="13" spans="1:10" ht="15.75" customHeight="1" x14ac:dyDescent="0.2">
      <c r="B13" s="5">
        <v>45946</v>
      </c>
      <c r="C13" s="6" t="s">
        <v>32</v>
      </c>
      <c r="D13" s="6" t="s">
        <v>25</v>
      </c>
      <c r="E13" s="7">
        <v>452071</v>
      </c>
      <c r="F13" s="8" t="s">
        <v>13</v>
      </c>
      <c r="G13" s="7">
        <v>36166</v>
      </c>
      <c r="H13" s="9">
        <f>+E13+G13</f>
        <v>488237</v>
      </c>
      <c r="I13" s="6" t="s">
        <v>14</v>
      </c>
      <c r="J13" s="6" t="s">
        <v>15</v>
      </c>
    </row>
    <row r="14" spans="1:10" ht="15.75" customHeight="1" x14ac:dyDescent="0.2">
      <c r="B14" s="5">
        <v>45951</v>
      </c>
      <c r="C14" s="6" t="s">
        <v>33</v>
      </c>
      <c r="D14" s="6" t="s">
        <v>34</v>
      </c>
      <c r="E14" s="7">
        <v>1369378</v>
      </c>
      <c r="F14" s="8" t="s">
        <v>13</v>
      </c>
      <c r="G14" s="7">
        <v>109550</v>
      </c>
      <c r="H14" s="9">
        <f>+E14+G14</f>
        <v>1478928</v>
      </c>
      <c r="I14" s="6" t="s">
        <v>14</v>
      </c>
      <c r="J14" s="6" t="s">
        <v>15</v>
      </c>
    </row>
    <row r="15" spans="1:10" ht="15.75" customHeight="1" x14ac:dyDescent="0.2">
      <c r="B15" s="5">
        <v>45954</v>
      </c>
      <c r="C15" s="6" t="s">
        <v>35</v>
      </c>
      <c r="D15" s="6" t="s">
        <v>21</v>
      </c>
      <c r="E15" s="7">
        <v>849560</v>
      </c>
      <c r="F15" s="8" t="s">
        <v>13</v>
      </c>
      <c r="G15" s="7">
        <v>67965</v>
      </c>
      <c r="H15" s="9">
        <f t="shared" ref="H15:H26" si="1">+E15+G15</f>
        <v>917525</v>
      </c>
      <c r="I15" s="6" t="s">
        <v>14</v>
      </c>
      <c r="J15" s="6" t="s">
        <v>15</v>
      </c>
    </row>
    <row r="16" spans="1:10" ht="15.75" customHeight="1" x14ac:dyDescent="0.2">
      <c r="B16" s="5">
        <v>45958</v>
      </c>
      <c r="C16" s="6" t="s">
        <v>36</v>
      </c>
      <c r="D16" s="6" t="s">
        <v>12</v>
      </c>
      <c r="E16" s="7">
        <v>1018723</v>
      </c>
      <c r="F16" s="8" t="s">
        <v>13</v>
      </c>
      <c r="G16" s="7">
        <v>81498</v>
      </c>
      <c r="H16" s="9">
        <f t="shared" si="1"/>
        <v>1100221</v>
      </c>
      <c r="I16" s="6" t="s">
        <v>14</v>
      </c>
      <c r="J16" s="6" t="s">
        <v>15</v>
      </c>
    </row>
    <row r="17" spans="2:10" ht="15.75" customHeight="1" x14ac:dyDescent="0.2">
      <c r="B17" s="5">
        <v>45958</v>
      </c>
      <c r="C17" s="6" t="s">
        <v>37</v>
      </c>
      <c r="D17" s="6" t="s">
        <v>38</v>
      </c>
      <c r="E17" s="7">
        <v>826401</v>
      </c>
      <c r="F17" s="8" t="s">
        <v>13</v>
      </c>
      <c r="G17" s="7">
        <v>66112</v>
      </c>
      <c r="H17" s="9">
        <f t="shared" si="1"/>
        <v>892513</v>
      </c>
      <c r="I17" s="6" t="s">
        <v>14</v>
      </c>
      <c r="J17" s="6" t="s">
        <v>15</v>
      </c>
    </row>
    <row r="18" spans="2:10" ht="15.75" customHeight="1" x14ac:dyDescent="0.2">
      <c r="B18" s="5">
        <v>45958</v>
      </c>
      <c r="C18" s="6" t="s">
        <v>39</v>
      </c>
      <c r="D18" s="6" t="s">
        <v>23</v>
      </c>
      <c r="E18" s="7">
        <v>782165</v>
      </c>
      <c r="F18" s="8" t="s">
        <v>13</v>
      </c>
      <c r="G18" s="7">
        <v>62573</v>
      </c>
      <c r="H18" s="9">
        <f t="shared" si="1"/>
        <v>844738</v>
      </c>
      <c r="I18" s="6" t="s">
        <v>14</v>
      </c>
      <c r="J18" s="6" t="s">
        <v>15</v>
      </c>
    </row>
    <row r="19" spans="2:10" ht="15.75" customHeight="1" x14ac:dyDescent="0.2">
      <c r="B19" s="5">
        <v>45958</v>
      </c>
      <c r="C19" s="6" t="s">
        <v>40</v>
      </c>
      <c r="D19" s="6" t="s">
        <v>25</v>
      </c>
      <c r="E19" s="7">
        <v>663208</v>
      </c>
      <c r="F19" s="8" t="s">
        <v>13</v>
      </c>
      <c r="G19" s="7">
        <v>53057</v>
      </c>
      <c r="H19" s="9">
        <f t="shared" si="1"/>
        <v>716265</v>
      </c>
      <c r="I19" s="6" t="s">
        <v>14</v>
      </c>
      <c r="J19" s="6" t="s">
        <v>15</v>
      </c>
    </row>
    <row r="20" spans="2:10" ht="15.75" customHeight="1" x14ac:dyDescent="0.2">
      <c r="B20" s="10">
        <v>45932</v>
      </c>
      <c r="C20" s="11"/>
      <c r="D20" s="12" t="s">
        <v>41</v>
      </c>
      <c r="E20" s="7">
        <v>-172908</v>
      </c>
      <c r="F20" s="8" t="s">
        <v>13</v>
      </c>
      <c r="G20" s="7">
        <v>-13832</v>
      </c>
      <c r="H20" s="9">
        <f t="shared" si="1"/>
        <v>-186740</v>
      </c>
      <c r="I20" s="6" t="s">
        <v>14</v>
      </c>
      <c r="J20" s="6" t="s">
        <v>15</v>
      </c>
    </row>
    <row r="21" spans="2:10" ht="15.75" customHeight="1" x14ac:dyDescent="0.2">
      <c r="B21" s="10">
        <v>45933</v>
      </c>
      <c r="C21" s="11"/>
      <c r="D21" s="12" t="s">
        <v>42</v>
      </c>
      <c r="E21" s="7">
        <v>-240311</v>
      </c>
      <c r="F21" s="8" t="s">
        <v>13</v>
      </c>
      <c r="G21" s="7">
        <v>-19224</v>
      </c>
      <c r="H21" s="9">
        <f t="shared" si="1"/>
        <v>-259535</v>
      </c>
      <c r="I21" s="6" t="s">
        <v>14</v>
      </c>
      <c r="J21" s="6" t="s">
        <v>15</v>
      </c>
    </row>
    <row r="22" spans="2:10" ht="15.75" customHeight="1" x14ac:dyDescent="0.2">
      <c r="B22" s="10">
        <v>45934</v>
      </c>
      <c r="C22" s="12"/>
      <c r="D22" s="12" t="s">
        <v>43</v>
      </c>
      <c r="E22" s="7">
        <v>-640507</v>
      </c>
      <c r="F22" s="8" t="s">
        <v>13</v>
      </c>
      <c r="G22" s="7">
        <v>-51241</v>
      </c>
      <c r="H22" s="9">
        <f t="shared" si="1"/>
        <v>-691748</v>
      </c>
      <c r="I22" s="6" t="s">
        <v>14</v>
      </c>
      <c r="J22" s="6" t="s">
        <v>15</v>
      </c>
    </row>
    <row r="23" spans="2:10" ht="15.75" customHeight="1" x14ac:dyDescent="0.2">
      <c r="B23" s="10">
        <v>45941</v>
      </c>
      <c r="C23" s="12"/>
      <c r="D23" s="12" t="s">
        <v>44</v>
      </c>
      <c r="E23" s="7">
        <v>-211010</v>
      </c>
      <c r="F23" s="8" t="s">
        <v>13</v>
      </c>
      <c r="G23" s="7">
        <v>-16881</v>
      </c>
      <c r="H23" s="9">
        <f t="shared" si="1"/>
        <v>-227891</v>
      </c>
      <c r="I23" s="6" t="s">
        <v>14</v>
      </c>
      <c r="J23" s="6" t="s">
        <v>15</v>
      </c>
    </row>
    <row r="24" spans="2:10" ht="15.75" customHeight="1" x14ac:dyDescent="0.2">
      <c r="B24" s="10">
        <v>45942</v>
      </c>
      <c r="C24" s="12"/>
      <c r="D24" s="12" t="s">
        <v>45</v>
      </c>
      <c r="E24" s="7">
        <v>-202209</v>
      </c>
      <c r="F24" s="8" t="s">
        <v>13</v>
      </c>
      <c r="G24" s="7">
        <v>-16177</v>
      </c>
      <c r="H24" s="9">
        <f t="shared" si="1"/>
        <v>-218386</v>
      </c>
      <c r="I24" s="6" t="s">
        <v>14</v>
      </c>
      <c r="J24" s="6" t="s">
        <v>15</v>
      </c>
    </row>
    <row r="25" spans="2:10" ht="15.75" customHeight="1" x14ac:dyDescent="0.2">
      <c r="B25" s="10">
        <v>45960</v>
      </c>
      <c r="C25" s="12"/>
      <c r="D25" s="12" t="s">
        <v>46</v>
      </c>
      <c r="E25" s="7">
        <v>-134806</v>
      </c>
      <c r="F25" s="8" t="s">
        <v>13</v>
      </c>
      <c r="G25" s="7">
        <v>-10784</v>
      </c>
      <c r="H25" s="9">
        <f t="shared" si="1"/>
        <v>-145590</v>
      </c>
      <c r="I25" s="6" t="s">
        <v>14</v>
      </c>
      <c r="J25" s="6" t="s">
        <v>15</v>
      </c>
    </row>
    <row r="26" spans="2:10" ht="15.75" customHeight="1" x14ac:dyDescent="0.2">
      <c r="B26" s="10">
        <v>45960</v>
      </c>
      <c r="C26" s="12"/>
      <c r="D26" s="12" t="s">
        <v>47</v>
      </c>
      <c r="E26" s="7">
        <v>-231989</v>
      </c>
      <c r="F26" s="8" t="s">
        <v>13</v>
      </c>
      <c r="G26" s="7">
        <v>-18559</v>
      </c>
      <c r="H26" s="9">
        <f t="shared" si="1"/>
        <v>-250548</v>
      </c>
      <c r="I26" s="6" t="s">
        <v>14</v>
      </c>
      <c r="J26" s="6" t="s">
        <v>15</v>
      </c>
    </row>
    <row r="27" spans="2:10" x14ac:dyDescent="0.2">
      <c r="B27" s="13" t="s">
        <v>48</v>
      </c>
      <c r="D27" s="14" t="s">
        <v>49</v>
      </c>
      <c r="E27" s="15">
        <f>SUM(E4:E26)</f>
        <v>12372266</v>
      </c>
      <c r="G27" s="15">
        <f>SUM(G4:G26)</f>
        <v>989783</v>
      </c>
      <c r="H27" s="15">
        <f>SUM(H4:H26)</f>
        <v>13362049</v>
      </c>
    </row>
    <row r="28" spans="2:10" x14ac:dyDescent="0.2">
      <c r="D28" s="17" t="s">
        <v>50</v>
      </c>
      <c r="H28" s="19">
        <f>-H27*0.005</f>
        <v>-66810.244999999995</v>
      </c>
    </row>
    <row r="29" spans="2:10" x14ac:dyDescent="0.2">
      <c r="D29" s="17" t="s">
        <v>51</v>
      </c>
      <c r="H29" s="19">
        <f>-H27*0.01</f>
        <v>-133620.49</v>
      </c>
    </row>
    <row r="30" spans="2:10" x14ac:dyDescent="0.2">
      <c r="D30" s="17" t="s">
        <v>52</v>
      </c>
      <c r="H30" s="19">
        <f>-H27*0.01</f>
        <v>-133620.49</v>
      </c>
    </row>
    <row r="31" spans="2:10" x14ac:dyDescent="0.2">
      <c r="D31" s="20" t="s">
        <v>53</v>
      </c>
      <c r="H31" s="21">
        <f>+SUM(H28:H30)</f>
        <v>-334051.22499999998</v>
      </c>
    </row>
    <row r="32" spans="2:10" x14ac:dyDescent="0.2">
      <c r="D32" s="22" t="s">
        <v>54</v>
      </c>
      <c r="H32" s="21">
        <f>+H27+H31</f>
        <v>13027997.775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2025-12-09T04:20:39Z</dcterms:created>
  <dcterms:modified xsi:type="dcterms:W3CDTF">2025-12-15T07:03:57Z</dcterms:modified>
</cp:coreProperties>
</file>