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1F3D1F11-3A5E-49C2-8E36-CDD32C5D87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09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E16" i="1"/>
  <c r="G16" i="1"/>
  <c r="H15" i="1"/>
  <c r="H14" i="1"/>
  <c r="H13" i="1"/>
  <c r="H12" i="1"/>
  <c r="H11" i="1"/>
  <c r="H10" i="1"/>
  <c r="H9" i="1"/>
  <c r="H8" i="1"/>
  <c r="H7" i="1"/>
  <c r="H6" i="1"/>
  <c r="H5" i="1"/>
  <c r="H4" i="1"/>
  <c r="H16" i="1" l="1"/>
  <c r="H19" i="1" s="1"/>
  <c r="H18" i="1" l="1"/>
  <c r="H20" i="1" s="1"/>
  <c r="H21" i="1" s="1"/>
</calcChain>
</file>

<file path=xl/sharedStrings.xml><?xml version="1.0" encoding="utf-8"?>
<sst xmlns="http://schemas.openxmlformats.org/spreadsheetml/2006/main" count="75" uniqueCount="40">
  <si>
    <t>BẢNG KÊ HÓA ĐƠN, CHỨNG TỪ HÀNG HÓA, DỊCH VỤ BÁN RA (MẪU QUẢN TRỊ)</t>
  </si>
  <si>
    <t>Tháng 09 năm 2025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</si>
  <si>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</si>
  <si>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</si>
  <si>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</si>
  <si>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</si>
  <si>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</si>
  <si>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</si>
  <si>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</si>
  <si>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</si>
  <si>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</si>
  <si>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00062738</t>
  </si>
  <si>
    <t>K-Market 17T3</t>
  </si>
  <si>
    <t>8%</t>
  </si>
  <si>
    <t>CÔNG TY TNHH THƯƠNG MẠI K &amp; K TOÀN CẦU</t>
  </si>
  <si>
    <t>0106488901</t>
  </si>
  <si>
    <t>00062739</t>
  </si>
  <si>
    <t>K-market Mỹ Đình Pearl</t>
  </si>
  <si>
    <t>00062740</t>
  </si>
  <si>
    <t>K-Market Goldmark Ruby</t>
  </si>
  <si>
    <t>00063271</t>
  </si>
  <si>
    <t>K-market CT4 New</t>
  </si>
  <si>
    <t>00063272</t>
  </si>
  <si>
    <t>K-Market Capital C6</t>
  </si>
  <si>
    <t>00063273</t>
  </si>
  <si>
    <t>K-Market Greenbay</t>
  </si>
  <si>
    <t>00063274</t>
  </si>
  <si>
    <t>00063275</t>
  </si>
  <si>
    <t>00063372</t>
  </si>
  <si>
    <t>K-Market Keangnam, ĐƠN KHAI TRƯƠNG CK 10% + 5% CK CỐ ĐỊNH</t>
  </si>
  <si>
    <t>Hàng Trả - K-Market Greenbay - Kmarket0017</t>
  </si>
  <si>
    <t>Hàng Trả - K-Market 17T3 - Kmarket0005</t>
  </si>
  <si>
    <t>Hàng trả - K-Market Goldmak saphire - kmarket0015 (Phiếu trả ngày: 13/09/2025)</t>
  </si>
  <si>
    <t xml:space="preserve">Tổng cộng hàng bán </t>
  </si>
  <si>
    <t>Chiết khấu trưng bày tháng 09.2025: 0,5%</t>
  </si>
  <si>
    <t>Chương trình thẻ thành viên T09.2025: 1%</t>
  </si>
  <si>
    <t>Thưởng doanh số T09.2025: 1%</t>
  </si>
  <si>
    <t xml:space="preserve">Tổng cộng các khoản hỗ trợ </t>
  </si>
  <si>
    <t xml:space="preserve">Tổng tiền thanh toán </t>
  </si>
  <si>
    <t>Số dòng =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</si>
</sst>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8" fontId="4" fillId="2" borderId="2" xfId="1" applyNumberFormat="1" applyFont="1" applyFill="1" applyBorder="1" applyAlignment="1">
      <alignment horizontal="center" vertical="center" wrapText="1"/>
    </xf>
    <xf numFmtId="14" fontId="5" fillId="0" borderId="3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38" fontId="5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38" fontId="4" fillId="0" borderId="3" xfId="1" applyNumberFormat="1" applyFont="1" applyBorder="1" applyAlignment="1">
      <alignment horizontal="right" vertical="center"/>
    </xf>
    <xf numFmtId="14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14" fontId="5" fillId="3" borderId="3" xfId="1" applyNumberFormat="1" applyFont="1" applyFill="1" applyBorder="1" applyAlignment="1">
      <alignment horizontal="left" vertical="center"/>
    </xf>
    <xf numFmtId="0" fontId="4" fillId="4" borderId="0" xfId="1" applyFont="1" applyFill="1" applyAlignment="1">
      <alignment horizontal="left" vertical="center" wrapText="1"/>
    </xf>
    <xf numFmtId="38" fontId="5" fillId="3" borderId="3" xfId="1" applyNumberFormat="1" applyFont="1" applyFill="1" applyBorder="1" applyAlignment="1">
      <alignment horizontal="right" vertical="center"/>
    </xf>
    <xf numFmtId="14" fontId="1" fillId="0" borderId="0" xfId="1" applyNumberFormat="1"/>
    <xf numFmtId="0" fontId="4" fillId="0" borderId="3" xfId="1" applyFont="1" applyBorder="1" applyAlignment="1">
      <alignment horizontal="left" vertical="center" wrapText="1"/>
    </xf>
    <xf numFmtId="38" fontId="1" fillId="0" borderId="0" xfId="1" applyNumberFormat="1"/>
    <xf numFmtId="38" fontId="5" fillId="0" borderId="4" xfId="1" applyNumberFormat="1" applyFont="1" applyBorder="1" applyAlignment="1">
      <alignment horizontal="right" vertical="center"/>
    </xf>
    <xf numFmtId="0" fontId="4" fillId="4" borderId="3" xfId="1" applyFont="1" applyFill="1" applyBorder="1" applyAlignment="1">
      <alignment horizontal="left" vertical="center" wrapText="1"/>
    </xf>
    <xf numFmtId="38" fontId="6" fillId="4" borderId="4" xfId="1" applyNumberFormat="1" applyFont="1" applyFill="1" applyBorder="1" applyAlignment="1">
      <alignment horizontal="right" vertical="center"/>
    </xf>
    <xf numFmtId="0" fontId="4" fillId="4" borderId="5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1"/>
  <sheetViews>
    <sheetView tabSelected="1" topLeftCell="A5" zoomScaleNormal="100" workbookViewId="0">
      <selection activeCell="H18" sqref="H18"/>
    </sheetView>
  </sheetViews>
  <sheetFormatPr defaultColWidth="9.125" defaultRowHeight="14.25" x14ac:dyDescent="0.2"/>
  <cols>
    <col min="1" max="1" width="1.375" style="1" customWidth="1"/>
    <col min="2" max="2" width="14.25" style="15" customWidth="1"/>
    <col min="3" max="3" width="11.375" style="1" customWidth="1"/>
    <col min="4" max="4" width="57.125" style="1" customWidth="1"/>
    <col min="5" max="5" width="17.125" style="17" customWidth="1"/>
    <col min="6" max="6" width="11.375" style="1" customWidth="1"/>
    <col min="7" max="8" width="15.75" style="17" customWidth="1"/>
    <col min="9" max="9" width="50" style="1" customWidth="1"/>
    <col min="10" max="10" width="21.375" style="1" customWidth="1"/>
    <col min="11" max="16384" width="9.125" style="1"/>
  </cols>
  <sheetData>
    <row r="1" spans="1:10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0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10" ht="24.75" customHeight="1" x14ac:dyDescent="0.2">
      <c r="B3" s="2" t="s">
        <v>2</v>
      </c>
      <c r="C3" s="3" t="s">
        <v>3</v>
      </c>
      <c r="D3" s="3" t="s">
        <v>4</v>
      </c>
      <c r="E3" s="4" t="s">
        <v>5</v>
      </c>
      <c r="F3" s="3" t="s">
        <v>6</v>
      </c>
      <c r="G3" s="4" t="s">
        <v>7</v>
      </c>
      <c r="H3" s="4" t="s">
        <v>8</v>
      </c>
      <c r="I3" s="3" t="s">
        <v>9</v>
      </c>
      <c r="J3" s="3" t="s">
        <v>10</v>
      </c>
    </row>
    <row r="4" spans="1:10" ht="15.75" customHeight="1" x14ac:dyDescent="0.2">
      <c r="B4" s="5">
        <v>45925</v>
      </c>
      <c r="C4" s="6" t="s">
        <v>11</v>
      </c>
      <c r="D4" s="6" t="s">
        <v>12</v>
      </c>
      <c r="E4" s="7">
        <v>776841</v>
      </c>
      <c r="F4" s="8" t="s">
        <v>13</v>
      </c>
      <c r="G4" s="7">
        <v>62147</v>
      </c>
      <c r="H4" s="9">
        <f>+E4+G4</f>
        <v>838988</v>
      </c>
      <c r="I4" s="6" t="s">
        <v>14</v>
      </c>
      <c r="J4" s="6" t="s">
        <v>15</v>
      </c>
    </row>
    <row r="5" spans="1:10" ht="15.75" customHeight="1" x14ac:dyDescent="0.2">
      <c r="B5" s="5">
        <v>45925</v>
      </c>
      <c r="C5" s="6" t="s">
        <v>16</v>
      </c>
      <c r="D5" s="6" t="s">
        <v>17</v>
      </c>
      <c r="E5" s="7">
        <v>878688</v>
      </c>
      <c r="F5" s="8" t="s">
        <v>13</v>
      </c>
      <c r="G5" s="7">
        <v>70295</v>
      </c>
      <c r="H5" s="9">
        <f>+E5+G5</f>
        <v>948983</v>
      </c>
      <c r="I5" s="6" t="s">
        <v>14</v>
      </c>
      <c r="J5" s="6" t="s">
        <v>15</v>
      </c>
    </row>
    <row r="6" spans="1:10" ht="15.75" customHeight="1" x14ac:dyDescent="0.2">
      <c r="B6" s="5">
        <v>45925</v>
      </c>
      <c r="C6" s="6" t="s">
        <v>18</v>
      </c>
      <c r="D6" s="6" t="s">
        <v>19</v>
      </c>
      <c r="E6" s="7">
        <v>595805</v>
      </c>
      <c r="F6" s="8" t="s">
        <v>13</v>
      </c>
      <c r="G6" s="7">
        <v>47664</v>
      </c>
      <c r="H6" s="9">
        <f>+E6+G6</f>
        <v>643469</v>
      </c>
      <c r="I6" s="6" t="s">
        <v>14</v>
      </c>
      <c r="J6" s="6" t="s">
        <v>15</v>
      </c>
    </row>
    <row r="7" spans="1:10" ht="15.75" customHeight="1" x14ac:dyDescent="0.2">
      <c r="B7" s="5">
        <v>45929</v>
      </c>
      <c r="C7" s="6" t="s">
        <v>20</v>
      </c>
      <c r="D7" s="6" t="s">
        <v>21</v>
      </c>
      <c r="E7" s="7">
        <v>947870</v>
      </c>
      <c r="F7" s="8" t="s">
        <v>13</v>
      </c>
      <c r="G7" s="7">
        <v>75830</v>
      </c>
      <c r="H7" s="9">
        <f t="shared" ref="H7:H15" si="0">+E7+G7</f>
        <v>1023700</v>
      </c>
      <c r="I7" s="6" t="s">
        <v>14</v>
      </c>
      <c r="J7" s="6" t="s">
        <v>15</v>
      </c>
    </row>
    <row r="8" spans="1:10" ht="15.75" customHeight="1" x14ac:dyDescent="0.2">
      <c r="B8" s="5">
        <v>45929</v>
      </c>
      <c r="C8" s="6" t="s">
        <v>22</v>
      </c>
      <c r="D8" s="6" t="s">
        <v>23</v>
      </c>
      <c r="E8" s="7">
        <v>1703135</v>
      </c>
      <c r="F8" s="8" t="s">
        <v>13</v>
      </c>
      <c r="G8" s="7">
        <v>136251</v>
      </c>
      <c r="H8" s="9">
        <f t="shared" si="0"/>
        <v>1839386</v>
      </c>
      <c r="I8" s="6" t="s">
        <v>14</v>
      </c>
      <c r="J8" s="6" t="s">
        <v>15</v>
      </c>
    </row>
    <row r="9" spans="1:10" ht="15.75" customHeight="1" x14ac:dyDescent="0.2">
      <c r="B9" s="5">
        <v>45929</v>
      </c>
      <c r="C9" s="6" t="s">
        <v>24</v>
      </c>
      <c r="D9" s="6" t="s">
        <v>25</v>
      </c>
      <c r="E9" s="7">
        <v>951320</v>
      </c>
      <c r="F9" s="8" t="s">
        <v>13</v>
      </c>
      <c r="G9" s="7">
        <v>76106</v>
      </c>
      <c r="H9" s="9">
        <f t="shared" si="0"/>
        <v>1027426</v>
      </c>
      <c r="I9" s="6" t="s">
        <v>14</v>
      </c>
      <c r="J9" s="6" t="s">
        <v>15</v>
      </c>
    </row>
    <row r="10" spans="1:10" ht="15.75" customHeight="1" x14ac:dyDescent="0.2">
      <c r="B10" s="5">
        <v>45929</v>
      </c>
      <c r="C10" s="6" t="s">
        <v>26</v>
      </c>
      <c r="D10" s="6" t="s">
        <v>17</v>
      </c>
      <c r="E10" s="7">
        <v>527906</v>
      </c>
      <c r="F10" s="8" t="s">
        <v>13</v>
      </c>
      <c r="G10" s="7">
        <v>42232</v>
      </c>
      <c r="H10" s="9">
        <f t="shared" si="0"/>
        <v>570138</v>
      </c>
      <c r="I10" s="6" t="s">
        <v>14</v>
      </c>
      <c r="J10" s="6" t="s">
        <v>15</v>
      </c>
    </row>
    <row r="11" spans="1:10" ht="15.75" customHeight="1" x14ac:dyDescent="0.2">
      <c r="B11" s="5">
        <v>45929</v>
      </c>
      <c r="C11" s="6" t="s">
        <v>27</v>
      </c>
      <c r="D11" s="6" t="s">
        <v>19</v>
      </c>
      <c r="E11" s="7">
        <v>490300</v>
      </c>
      <c r="F11" s="8" t="s">
        <v>13</v>
      </c>
      <c r="G11" s="7">
        <v>39224</v>
      </c>
      <c r="H11" s="9">
        <f t="shared" si="0"/>
        <v>529524</v>
      </c>
      <c r="I11" s="6" t="s">
        <v>14</v>
      </c>
      <c r="J11" s="6" t="s">
        <v>15</v>
      </c>
    </row>
    <row r="12" spans="1:10" ht="15.75" customHeight="1" x14ac:dyDescent="0.2">
      <c r="B12" s="5">
        <v>45930</v>
      </c>
      <c r="C12" s="6" t="s">
        <v>28</v>
      </c>
      <c r="D12" s="6" t="s">
        <v>29</v>
      </c>
      <c r="E12" s="7">
        <v>737839</v>
      </c>
      <c r="F12" s="8" t="s">
        <v>13</v>
      </c>
      <c r="G12" s="7">
        <v>59027</v>
      </c>
      <c r="H12" s="9">
        <f t="shared" si="0"/>
        <v>796866</v>
      </c>
      <c r="I12" s="6" t="s">
        <v>14</v>
      </c>
      <c r="J12" s="6" t="s">
        <v>15</v>
      </c>
    </row>
    <row r="13" spans="1:10" ht="15.75" customHeight="1" x14ac:dyDescent="0.2">
      <c r="B13" s="10">
        <v>45904</v>
      </c>
      <c r="C13" s="11"/>
      <c r="D13" s="11" t="s">
        <v>30</v>
      </c>
      <c r="E13" s="7">
        <v>-105505</v>
      </c>
      <c r="F13" s="8" t="s">
        <v>13</v>
      </c>
      <c r="G13" s="7">
        <v>-8440</v>
      </c>
      <c r="H13" s="9">
        <f t="shared" si="0"/>
        <v>-113945</v>
      </c>
      <c r="I13" s="6" t="s">
        <v>14</v>
      </c>
      <c r="J13" s="6" t="s">
        <v>15</v>
      </c>
    </row>
    <row r="14" spans="1:10" ht="15.75" customHeight="1" x14ac:dyDescent="0.2">
      <c r="B14" s="10">
        <v>45910</v>
      </c>
      <c r="C14" s="11"/>
      <c r="D14" s="11" t="s">
        <v>31</v>
      </c>
      <c r="E14" s="7">
        <v>-105505</v>
      </c>
      <c r="F14" s="8" t="s">
        <v>13</v>
      </c>
      <c r="G14" s="7">
        <v>-8440</v>
      </c>
      <c r="H14" s="9">
        <f t="shared" si="0"/>
        <v>-113945</v>
      </c>
      <c r="I14" s="6" t="s">
        <v>14</v>
      </c>
      <c r="J14" s="6" t="s">
        <v>15</v>
      </c>
    </row>
    <row r="15" spans="1:10" ht="15.75" customHeight="1" x14ac:dyDescent="0.2">
      <c r="B15" s="10">
        <v>45913</v>
      </c>
      <c r="C15" s="11"/>
      <c r="D15" s="11" t="s">
        <v>32</v>
      </c>
      <c r="E15" s="7">
        <v>-172908</v>
      </c>
      <c r="F15" s="8" t="s">
        <v>13</v>
      </c>
      <c r="G15" s="7">
        <v>-13832</v>
      </c>
      <c r="H15" s="9">
        <f t="shared" si="0"/>
        <v>-186740</v>
      </c>
      <c r="I15" s="6" t="s">
        <v>14</v>
      </c>
      <c r="J15" s="6" t="s">
        <v>15</v>
      </c>
    </row>
    <row r="16" spans="1:10" x14ac:dyDescent="0.2">
      <c r="B16" s="12" t="s">
        <v>39</v>
      </c>
      <c r="D16" s="13" t="s">
        <v>33</v>
      </c>
      <c r="E16" s="14">
        <f>SUM(E4:E15)</f>
        <v>7225786</v>
      </c>
      <c r="G16" s="14">
        <f>SUM(G4:G15)</f>
        <v>578064</v>
      </c>
      <c r="H16" s="14">
        <f>SUM(H4:H15)</f>
        <v>7803850</v>
      </c>
    </row>
    <row r="17" spans="4:8" x14ac:dyDescent="0.2">
      <c r="D17" s="16" t="s">
        <v>34</v>
      </c>
      <c r="H17" s="18">
        <f>-H16*0.005</f>
        <v>-39019.25</v>
      </c>
    </row>
    <row r="18" spans="4:8" x14ac:dyDescent="0.2">
      <c r="D18" s="16" t="s">
        <v>35</v>
      </c>
      <c r="H18" s="18">
        <f>-H16*0.01</f>
        <v>-78038.5</v>
      </c>
    </row>
    <row r="19" spans="4:8" x14ac:dyDescent="0.2">
      <c r="D19" s="16" t="s">
        <v>36</v>
      </c>
      <c r="H19" s="18">
        <f>-H16*0.01</f>
        <v>-78038.5</v>
      </c>
    </row>
    <row r="20" spans="4:8" x14ac:dyDescent="0.2">
      <c r="D20" s="19" t="s">
        <v>37</v>
      </c>
      <c r="H20" s="20">
        <f>+SUM(H17:H19)</f>
        <v>-195096.25</v>
      </c>
    </row>
    <row r="21" spans="4:8" x14ac:dyDescent="0.2">
      <c r="D21" s="21" t="s">
        <v>38</v>
      </c>
      <c r="H21" s="20">
        <f>+H16+H20</f>
        <v>7608753.75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2025-10-15T03:04:43Z</dcterms:created>
  <dcterms:modified xsi:type="dcterms:W3CDTF">2025-11-21T03:35:13Z</dcterms:modified>
</cp:coreProperties>
</file>