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08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20" i="1" l="1"/>
  <c r="E20" i="1"/>
  <c r="H21" i="1" s="1"/>
  <c r="H19" i="1"/>
  <c r="H18" i="1"/>
  <c r="H17" i="1"/>
  <c r="H16" i="1"/>
  <c r="H14" i="1"/>
  <c r="H13" i="1"/>
  <c r="H12" i="1"/>
  <c r="H11" i="1"/>
  <c r="H10" i="1"/>
  <c r="H9" i="1"/>
  <c r="H8" i="1"/>
  <c r="H7" i="1"/>
  <c r="H6" i="1"/>
  <c r="H5" i="1"/>
  <c r="H20" i="1" s="1"/>
  <c r="H4" i="1"/>
  <c r="H23" i="1" l="1"/>
  <c r="H22" i="1"/>
  <c r="H24" i="1"/>
  <c r="H25" i="1" s="1"/>
</calcChain>
</file>

<file path=xl/sharedStrings.xml><?xml version="1.0" encoding="utf-8"?>
<sst xmlns="http://schemas.openxmlformats.org/spreadsheetml/2006/main" count="92" uniqueCount="44">
  <si>
    <t>BẢNG KÊ HÓA ĐƠN, CHỨNG TỪ HÀNG HÓA, DỊCH VỤ BÁN RA (MẪU QUẢN TRỊ)</t>
  </si>
  <si>
    <t>Tháng 08 năm 2025</t>
  </si>
  <si>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</si>
  <si>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</si>
  <si>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</si>
  <si>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</si>
  <si>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</si>
  <si>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</si>
  <si>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</si>
  <si>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</si>
  <si>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</si>
  <si>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BH2326101</t>
  </si>
  <si>
    <t>K-Market 17T3</t>
  </si>
  <si>
    <t>8%</t>
  </si>
  <si>
    <t>CÔNG TY TNHH THƯƠNG MẠI K &amp; K TOÀN CẦU</t>
  </si>
  <si>
    <t>0106488901</t>
  </si>
  <si>
    <t>BH2326077</t>
  </si>
  <si>
    <t>K-Market Goldmark Ruby</t>
  </si>
  <si>
    <t>BH2326054</t>
  </si>
  <si>
    <t>K-Market Minato Residence - Hải Phòng ( ĐƠN GIAO VỀ K-MARKET MỸ ĐÌNH PEAL TRƯỚC 12H)</t>
  </si>
  <si>
    <t>BH2326280</t>
  </si>
  <si>
    <t>K-Market Greenbay</t>
  </si>
  <si>
    <t>BH2326279</t>
  </si>
  <si>
    <t>BH2326374</t>
  </si>
  <si>
    <t>K-Market The Matrix one</t>
  </si>
  <si>
    <t>BH2327551</t>
  </si>
  <si>
    <t>K-Market Thăng Long Number 1</t>
  </si>
  <si>
    <t>BH2327614</t>
  </si>
  <si>
    <t>K-Market Daewoo Starlake</t>
  </si>
  <si>
    <t>BH2328035</t>
  </si>
  <si>
    <t>BH2328396</t>
  </si>
  <si>
    <t>K-market Mỹ Đình Pearl</t>
  </si>
  <si>
    <t>Hàng Trả - K-Market Greenbay - Kmarket0017</t>
  </si>
  <si>
    <t>Hàng Trả - K-Market The Matrix one  - Kmarket0042</t>
  </si>
  <si>
    <t>Hàng Trả - K-Market Daewoo Starlake - Kmarket0034</t>
  </si>
  <si>
    <t>Hàng Trả - K-market Mỹ Đình Pearl - Kmarket0023</t>
  </si>
  <si>
    <t xml:space="preserve">Tổng cộng hàng bán </t>
  </si>
  <si>
    <t>Chiết khấu trưng bày tháng 08.2025: 0,5%</t>
  </si>
  <si>
    <t>Chương trình thẻ thành viên T08.2025: 1%</t>
  </si>
  <si>
    <t>Thưởng doanh số T08.2025: 1%</t>
  </si>
  <si>
    <t xml:space="preserve">Tổng cộng các khoản hỗ trợ </t>
  </si>
  <si>
    <t xml:space="preserve">Tổng tiền thanh toán </t>
  </si>
  <si>
    <t>Hàng trả K-market CT4 New - kmarket0024- SỐ PHIẾU: 20251003-00003</t>
  </si>
  <si>
    <t>Số dòng =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</si>
</sst>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1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38" fontId="4" fillId="2" borderId="2" xfId="1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38" fontId="4" fillId="0" borderId="3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14" fontId="5" fillId="3" borderId="3" xfId="1" applyNumberFormat="1" applyFont="1" applyFill="1" applyBorder="1" applyAlignment="1">
      <alignment horizontal="left" vertical="center"/>
    </xf>
    <xf numFmtId="0" fontId="4" fillId="4" borderId="0" xfId="1" applyFont="1" applyFill="1" applyAlignment="1">
      <alignment horizontal="left" vertical="center" wrapText="1"/>
    </xf>
    <xf numFmtId="38" fontId="5" fillId="3" borderId="3" xfId="1" applyNumberFormat="1" applyFont="1" applyFill="1" applyBorder="1" applyAlignment="1">
      <alignment horizontal="right" vertical="center"/>
    </xf>
    <xf numFmtId="14" fontId="1" fillId="0" borderId="0" xfId="1" applyNumberFormat="1"/>
    <xf numFmtId="0" fontId="4" fillId="0" borderId="3" xfId="1" applyFont="1" applyBorder="1" applyAlignment="1">
      <alignment horizontal="left" vertical="center" wrapText="1"/>
    </xf>
    <xf numFmtId="38" fontId="1" fillId="0" borderId="0" xfId="1" applyNumberFormat="1"/>
    <xf numFmtId="38" fontId="5" fillId="0" borderId="4" xfId="1" applyNumberFormat="1" applyFont="1" applyBorder="1" applyAlignment="1">
      <alignment horizontal="right" vertical="center"/>
    </xf>
    <xf numFmtId="0" fontId="4" fillId="4" borderId="3" xfId="1" applyFont="1" applyFill="1" applyBorder="1" applyAlignment="1">
      <alignment horizontal="left" vertical="center" wrapText="1"/>
    </xf>
    <xf numFmtId="38" fontId="6" fillId="4" borderId="4" xfId="1" applyNumberFormat="1" applyFont="1" applyFill="1" applyBorder="1" applyAlignment="1">
      <alignment horizontal="right" vertical="center"/>
    </xf>
    <xf numFmtId="0" fontId="4" fillId="4" borderId="5" xfId="1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5"/>
  <sheetViews>
    <sheetView tabSelected="1" zoomScaleNormal="100" workbookViewId="0">
      <selection activeCell="B21" sqref="B21"/>
    </sheetView>
  </sheetViews>
  <sheetFormatPr defaultColWidth="9.140625" defaultRowHeight="15" x14ac:dyDescent="0.25"/>
  <cols>
    <col min="1" max="1" width="1.42578125" style="1" customWidth="1"/>
    <col min="2" max="2" width="14.28515625" style="15" customWidth="1"/>
    <col min="3" max="3" width="11.42578125" style="1" customWidth="1"/>
    <col min="4" max="4" width="57.140625" style="1" customWidth="1"/>
    <col min="5" max="5" width="17.140625" style="17" customWidth="1"/>
    <col min="6" max="6" width="11.42578125" style="1" customWidth="1"/>
    <col min="7" max="8" width="15.7109375" style="17" customWidth="1"/>
    <col min="9" max="9" width="50" style="1" customWidth="1"/>
    <col min="10" max="10" width="21.42578125" style="1" customWidth="1"/>
    <col min="11" max="16384" width="9.140625" style="1"/>
  </cols>
  <sheetData>
    <row r="1" spans="1:10" ht="18.7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0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10" ht="24.75" customHeight="1" x14ac:dyDescent="0.25">
      <c r="B3" s="2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4" t="s">
        <v>7</v>
      </c>
      <c r="H3" s="4" t="s">
        <v>8</v>
      </c>
      <c r="I3" s="3" t="s">
        <v>9</v>
      </c>
      <c r="J3" s="3" t="s">
        <v>10</v>
      </c>
    </row>
    <row r="4" spans="1:10" ht="15.75" customHeight="1" x14ac:dyDescent="0.25">
      <c r="B4" s="5">
        <v>45870</v>
      </c>
      <c r="C4" s="6" t="s">
        <v>11</v>
      </c>
      <c r="D4" s="6" t="s">
        <v>12</v>
      </c>
      <c r="E4" s="7">
        <v>724032</v>
      </c>
      <c r="F4" s="8" t="s">
        <v>13</v>
      </c>
      <c r="G4" s="7">
        <v>57923</v>
      </c>
      <c r="H4" s="9">
        <f>+E4+G4</f>
        <v>781955</v>
      </c>
      <c r="I4" s="10" t="s">
        <v>14</v>
      </c>
      <c r="J4" s="10" t="s">
        <v>15</v>
      </c>
    </row>
    <row r="5" spans="1:10" ht="15.75" customHeight="1" x14ac:dyDescent="0.25">
      <c r="B5" s="5">
        <v>45870</v>
      </c>
      <c r="C5" s="6" t="s">
        <v>16</v>
      </c>
      <c r="D5" s="6" t="s">
        <v>17</v>
      </c>
      <c r="E5" s="7">
        <v>561792</v>
      </c>
      <c r="F5" s="8" t="s">
        <v>13</v>
      </c>
      <c r="G5" s="7">
        <v>44943</v>
      </c>
      <c r="H5" s="9">
        <f>+E5+G5</f>
        <v>606735</v>
      </c>
      <c r="I5" s="10" t="s">
        <v>14</v>
      </c>
      <c r="J5" s="10" t="s">
        <v>15</v>
      </c>
    </row>
    <row r="6" spans="1:10" ht="15.75" customHeight="1" x14ac:dyDescent="0.25">
      <c r="B6" s="5">
        <v>45870</v>
      </c>
      <c r="C6" s="6" t="s">
        <v>18</v>
      </c>
      <c r="D6" s="6" t="s">
        <v>19</v>
      </c>
      <c r="E6" s="7">
        <v>627932</v>
      </c>
      <c r="F6" s="8" t="s">
        <v>13</v>
      </c>
      <c r="G6" s="7">
        <v>50235</v>
      </c>
      <c r="H6" s="9">
        <f>+E6+G6</f>
        <v>678167</v>
      </c>
      <c r="I6" s="10" t="s">
        <v>14</v>
      </c>
      <c r="J6" s="10" t="s">
        <v>15</v>
      </c>
    </row>
    <row r="7" spans="1:10" ht="15.75" customHeight="1" x14ac:dyDescent="0.25">
      <c r="B7" s="5">
        <v>45873</v>
      </c>
      <c r="C7" s="6" t="s">
        <v>20</v>
      </c>
      <c r="D7" s="6" t="s">
        <v>21</v>
      </c>
      <c r="E7" s="7">
        <v>842253</v>
      </c>
      <c r="F7" s="8" t="s">
        <v>13</v>
      </c>
      <c r="G7" s="7">
        <v>67380</v>
      </c>
      <c r="H7" s="9">
        <f t="shared" ref="H7:H19" si="0">+E7+G7</f>
        <v>909633</v>
      </c>
      <c r="I7" s="10" t="s">
        <v>14</v>
      </c>
      <c r="J7" s="10" t="s">
        <v>15</v>
      </c>
    </row>
    <row r="8" spans="1:10" ht="15.75" customHeight="1" x14ac:dyDescent="0.25">
      <c r="B8" s="5">
        <v>45873</v>
      </c>
      <c r="C8" s="6" t="s">
        <v>22</v>
      </c>
      <c r="D8" s="6" t="s">
        <v>17</v>
      </c>
      <c r="E8" s="7">
        <v>701310</v>
      </c>
      <c r="F8" s="8" t="s">
        <v>13</v>
      </c>
      <c r="G8" s="7">
        <v>56105</v>
      </c>
      <c r="H8" s="9">
        <f t="shared" si="0"/>
        <v>757415</v>
      </c>
      <c r="I8" s="10" t="s">
        <v>14</v>
      </c>
      <c r="J8" s="10" t="s">
        <v>15</v>
      </c>
    </row>
    <row r="9" spans="1:10" ht="15.75" customHeight="1" x14ac:dyDescent="0.25">
      <c r="B9" s="5">
        <v>45875</v>
      </c>
      <c r="C9" s="6" t="s">
        <v>23</v>
      </c>
      <c r="D9" s="6" t="s">
        <v>24</v>
      </c>
      <c r="E9" s="7">
        <v>209277</v>
      </c>
      <c r="F9" s="8" t="s">
        <v>13</v>
      </c>
      <c r="G9" s="7">
        <v>16742</v>
      </c>
      <c r="H9" s="9">
        <f t="shared" si="0"/>
        <v>226019</v>
      </c>
      <c r="I9" s="10" t="s">
        <v>14</v>
      </c>
      <c r="J9" s="10" t="s">
        <v>15</v>
      </c>
    </row>
    <row r="10" spans="1:10" ht="15.75" customHeight="1" x14ac:dyDescent="0.25">
      <c r="B10" s="5">
        <v>45884</v>
      </c>
      <c r="C10" s="6" t="s">
        <v>25</v>
      </c>
      <c r="D10" s="6" t="s">
        <v>26</v>
      </c>
      <c r="E10" s="7">
        <v>1228774</v>
      </c>
      <c r="F10" s="8" t="s">
        <v>13</v>
      </c>
      <c r="G10" s="7">
        <v>98302</v>
      </c>
      <c r="H10" s="9">
        <f t="shared" si="0"/>
        <v>1327076</v>
      </c>
      <c r="I10" s="10" t="s">
        <v>14</v>
      </c>
      <c r="J10" s="10" t="s">
        <v>15</v>
      </c>
    </row>
    <row r="11" spans="1:10" ht="15.75" customHeight="1" x14ac:dyDescent="0.25">
      <c r="B11" s="5">
        <v>45887</v>
      </c>
      <c r="C11" s="6" t="s">
        <v>27</v>
      </c>
      <c r="D11" s="6" t="s">
        <v>28</v>
      </c>
      <c r="E11" s="7">
        <v>682794</v>
      </c>
      <c r="F11" s="8" t="s">
        <v>13</v>
      </c>
      <c r="G11" s="7">
        <v>54624</v>
      </c>
      <c r="H11" s="9">
        <f t="shared" si="0"/>
        <v>737418</v>
      </c>
      <c r="I11" s="10" t="s">
        <v>14</v>
      </c>
      <c r="J11" s="10" t="s">
        <v>15</v>
      </c>
    </row>
    <row r="12" spans="1:10" ht="15.75" customHeight="1" x14ac:dyDescent="0.25">
      <c r="B12" s="5">
        <v>45888</v>
      </c>
      <c r="C12" s="6" t="s">
        <v>29</v>
      </c>
      <c r="D12" s="6" t="s">
        <v>12</v>
      </c>
      <c r="E12" s="7">
        <v>582158</v>
      </c>
      <c r="F12" s="8" t="s">
        <v>13</v>
      </c>
      <c r="G12" s="7">
        <v>46573</v>
      </c>
      <c r="H12" s="9">
        <f t="shared" si="0"/>
        <v>628731</v>
      </c>
      <c r="I12" s="10" t="s">
        <v>14</v>
      </c>
      <c r="J12" s="10" t="s">
        <v>15</v>
      </c>
    </row>
    <row r="13" spans="1:10" ht="15.75" customHeight="1" x14ac:dyDescent="0.25">
      <c r="B13" s="5">
        <v>45889</v>
      </c>
      <c r="C13" s="6" t="s">
        <v>30</v>
      </c>
      <c r="D13" s="6" t="s">
        <v>31</v>
      </c>
      <c r="E13" s="7">
        <v>620387</v>
      </c>
      <c r="F13" s="8" t="s">
        <v>13</v>
      </c>
      <c r="G13" s="7">
        <v>49631</v>
      </c>
      <c r="H13" s="9">
        <f t="shared" si="0"/>
        <v>670018</v>
      </c>
      <c r="I13" s="10" t="s">
        <v>14</v>
      </c>
      <c r="J13" s="10" t="s">
        <v>15</v>
      </c>
    </row>
    <row r="14" spans="1:10" ht="15.75" customHeight="1" x14ac:dyDescent="0.25">
      <c r="B14" s="5">
        <v>45870</v>
      </c>
      <c r="C14" s="11"/>
      <c r="D14" s="6" t="s">
        <v>32</v>
      </c>
      <c r="E14" s="7">
        <v>-240311</v>
      </c>
      <c r="F14" s="8" t="s">
        <v>13</v>
      </c>
      <c r="G14" s="7">
        <v>-19224</v>
      </c>
      <c r="H14" s="9">
        <f t="shared" si="0"/>
        <v>-259535</v>
      </c>
      <c r="I14" s="10" t="s">
        <v>14</v>
      </c>
      <c r="J14" s="10" t="s">
        <v>15</v>
      </c>
    </row>
    <row r="15" spans="1:10" ht="15.75" customHeight="1" x14ac:dyDescent="0.25">
      <c r="B15" s="5">
        <v>45876</v>
      </c>
      <c r="C15" s="11"/>
      <c r="D15" s="6" t="s">
        <v>42</v>
      </c>
      <c r="E15" s="7">
        <v>-229338</v>
      </c>
      <c r="F15" s="8" t="s">
        <v>13</v>
      </c>
      <c r="G15" s="7">
        <v>-18348</v>
      </c>
      <c r="H15" s="9">
        <f t="shared" si="0"/>
        <v>-247686</v>
      </c>
      <c r="I15" s="10" t="s">
        <v>14</v>
      </c>
      <c r="J15" s="10" t="s">
        <v>15</v>
      </c>
    </row>
    <row r="16" spans="1:10" ht="15.75" customHeight="1" x14ac:dyDescent="0.25">
      <c r="B16" s="5">
        <v>45882</v>
      </c>
      <c r="C16" s="11"/>
      <c r="D16" s="6" t="s">
        <v>33</v>
      </c>
      <c r="E16" s="7">
        <v>-172908</v>
      </c>
      <c r="F16" s="8" t="s">
        <v>13</v>
      </c>
      <c r="G16" s="7">
        <v>-13832</v>
      </c>
      <c r="H16" s="9">
        <f t="shared" si="0"/>
        <v>-186740</v>
      </c>
      <c r="I16" s="10" t="s">
        <v>14</v>
      </c>
      <c r="J16" s="10" t="s">
        <v>15</v>
      </c>
    </row>
    <row r="17" spans="2:10" ht="15.75" customHeight="1" x14ac:dyDescent="0.25">
      <c r="B17" s="5">
        <v>45890</v>
      </c>
      <c r="C17" s="11"/>
      <c r="D17" s="6" t="s">
        <v>34</v>
      </c>
      <c r="E17" s="7">
        <v>-267440</v>
      </c>
      <c r="F17" s="8" t="s">
        <v>13</v>
      </c>
      <c r="G17" s="7">
        <v>-21395</v>
      </c>
      <c r="H17" s="9">
        <f t="shared" si="0"/>
        <v>-288835</v>
      </c>
      <c r="I17" s="10" t="s">
        <v>14</v>
      </c>
      <c r="J17" s="10" t="s">
        <v>15</v>
      </c>
    </row>
    <row r="18" spans="2:10" ht="15.75" customHeight="1" x14ac:dyDescent="0.25">
      <c r="B18" s="5">
        <v>45892</v>
      </c>
      <c r="C18" s="11"/>
      <c r="D18" s="6" t="s">
        <v>32</v>
      </c>
      <c r="E18" s="7">
        <v>-134806</v>
      </c>
      <c r="F18" s="8" t="s">
        <v>13</v>
      </c>
      <c r="G18" s="7">
        <v>-10784</v>
      </c>
      <c r="H18" s="9">
        <f t="shared" si="0"/>
        <v>-145590</v>
      </c>
      <c r="I18" s="10" t="s">
        <v>14</v>
      </c>
      <c r="J18" s="10" t="s">
        <v>15</v>
      </c>
    </row>
    <row r="19" spans="2:10" ht="15.75" customHeight="1" x14ac:dyDescent="0.25">
      <c r="B19" s="5">
        <v>45897</v>
      </c>
      <c r="C19" s="11"/>
      <c r="D19" s="6" t="s">
        <v>35</v>
      </c>
      <c r="E19" s="7">
        <v>-258639</v>
      </c>
      <c r="F19" s="8" t="s">
        <v>13</v>
      </c>
      <c r="G19" s="7">
        <v>-20691</v>
      </c>
      <c r="H19" s="9">
        <f t="shared" si="0"/>
        <v>-279330</v>
      </c>
      <c r="I19" s="10" t="s">
        <v>14</v>
      </c>
      <c r="J19" s="10" t="s">
        <v>15</v>
      </c>
    </row>
    <row r="20" spans="2:10" x14ac:dyDescent="0.25">
      <c r="B20" s="12" t="s">
        <v>43</v>
      </c>
      <c r="D20" s="13" t="s">
        <v>36</v>
      </c>
      <c r="E20" s="14">
        <f>SUM(E4:E19)</f>
        <v>5477267</v>
      </c>
      <c r="G20" s="14">
        <f>SUM(G4:G19)</f>
        <v>438184</v>
      </c>
      <c r="H20" s="14">
        <f>SUM(H4:H19)</f>
        <v>5915451</v>
      </c>
    </row>
    <row r="21" spans="2:10" x14ac:dyDescent="0.25">
      <c r="D21" s="16" t="s">
        <v>37</v>
      </c>
      <c r="H21" s="18">
        <f>-E20*0.005</f>
        <v>-27386.334999999999</v>
      </c>
    </row>
    <row r="22" spans="2:10" x14ac:dyDescent="0.25">
      <c r="D22" s="16" t="s">
        <v>38</v>
      </c>
      <c r="H22" s="18">
        <f>-H20*0.01</f>
        <v>-59154.51</v>
      </c>
    </row>
    <row r="23" spans="2:10" x14ac:dyDescent="0.25">
      <c r="D23" s="16" t="s">
        <v>39</v>
      </c>
      <c r="H23" s="18">
        <f>-H20*0.01</f>
        <v>-59154.51</v>
      </c>
    </row>
    <row r="24" spans="2:10" x14ac:dyDescent="0.25">
      <c r="D24" s="19" t="s">
        <v>40</v>
      </c>
      <c r="H24" s="20">
        <f>+SUM(H21:H23)</f>
        <v>-145695.35500000001</v>
      </c>
    </row>
    <row r="25" spans="2:10" x14ac:dyDescent="0.25">
      <c r="D25" s="21" t="s">
        <v>41</v>
      </c>
      <c r="H25" s="20">
        <f>+H20+H24</f>
        <v>5769755.6449999996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T08.25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2025-09-10T11:17:56Z</dcterms:created>
  <dcterms:modified xsi:type="dcterms:W3CDTF">2025-10-27T02:51:45Z</dcterms:modified>
</cp:coreProperties>
</file>