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T04.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H27" i="1" s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6" i="1" l="1"/>
  <c r="H28" i="1" s="1"/>
  <c r="H30" i="1" l="1"/>
  <c r="H31" i="1" s="1"/>
  <c r="H29" i="1"/>
</calcChain>
</file>

<file path=xl/sharedStrings.xml><?xml version="1.0" encoding="utf-8"?>
<sst xmlns="http://schemas.openxmlformats.org/spreadsheetml/2006/main" count="122" uniqueCount="54">
  <si>
    <t>BẢNG KÊ HÓA ĐƠN, CHỨNG TỪ HÀNG HÓA, DỊCH VỤ BÁN RA (MẪU QUẢN TRỊ)</t>
  </si>
  <si>
    <t>Tháng 04 năm 2025</t>
  </si>
  <si>
    <t>Ngày hóa đơn</t>
  </si>
  <si>
    <t>Số hóa đơn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</si>
  <si>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</si>
  <si>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</si>
  <si>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</si>
  <si>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</si>
  <si>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</si>
  <si>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</si>
  <si>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</si>
  <si>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BH2322184</t>
  </si>
  <si>
    <t>K-Market Minato Residence - Hải Phòng ( ĐƠN GIAO VỀ K-MARKET MỸ ĐÌNH PEAL TRƯỚC 12H)</t>
  </si>
  <si>
    <t>8%</t>
  </si>
  <si>
    <t>CÔNG TY TNHH THƯƠNG MẠI K &amp; K TOÀN CẦU</t>
  </si>
  <si>
    <t>0106488901</t>
  </si>
  <si>
    <t>BH2322183</t>
  </si>
  <si>
    <t>K-Market Daewoo Starlake</t>
  </si>
  <si>
    <t>BH2322261</t>
  </si>
  <si>
    <t>K-Market Capital C6</t>
  </si>
  <si>
    <t>BH2322404</t>
  </si>
  <si>
    <t>K-Market Goldmark Ruby</t>
  </si>
  <si>
    <t>BH2322405</t>
  </si>
  <si>
    <t>K-Market Golden palace</t>
  </si>
  <si>
    <t>BH2322465</t>
  </si>
  <si>
    <t>K-Market 17T3</t>
  </si>
  <si>
    <t>BH2322524</t>
  </si>
  <si>
    <t>BH2322673</t>
  </si>
  <si>
    <t>BH2322637</t>
  </si>
  <si>
    <t>K-Market The Matrix one</t>
  </si>
  <si>
    <t>BH2322683</t>
  </si>
  <si>
    <t>K-Market Quang Minh</t>
  </si>
  <si>
    <t>BH2322916</t>
  </si>
  <si>
    <t>K-Market Greenbay</t>
  </si>
  <si>
    <t>BH2323016</t>
  </si>
  <si>
    <t>BH2323017</t>
  </si>
  <si>
    <t>BH2323028</t>
  </si>
  <si>
    <t>K-Market TT4 Mỹ Đình</t>
  </si>
  <si>
    <t>BH2323101</t>
  </si>
  <si>
    <t>K-market Mỹ Đình Pearl</t>
  </si>
  <si>
    <t>BH2323109</t>
  </si>
  <si>
    <t>K-market Emerald</t>
  </si>
  <si>
    <t>Hàng Trả - K-Market Daewoo Starlake - Kmarket0034</t>
  </si>
  <si>
    <t>Hàng Trả - K-market Mỹ Đình Pearl - Kmarket0023</t>
  </si>
  <si>
    <t>Hàng Trả - K-Market The Matrix one - Kmarket0042</t>
  </si>
  <si>
    <t>Hàng Trả - K-Market Royal City R1 - Kmarket0012</t>
  </si>
  <si>
    <t>Hàng Trả - K-Market Greenbay - Kmarket0017</t>
  </si>
  <si>
    <t>Số dòng = 22</t>
  </si>
  <si>
    <t xml:space="preserve">Tổng cộng hàng bán </t>
  </si>
  <si>
    <t>Chiết khấu trưng bày tháng 04.2025: 0,5%</t>
  </si>
  <si>
    <t>Chương trình thẻ thành viên T04.2025: 1%</t>
  </si>
  <si>
    <t>Thưởng doanh số T04.2025: 1%</t>
  </si>
  <si>
    <t xml:space="preserve">Tổng cộng các khoản hỗ trợ </t>
  </si>
  <si>
    <t xml:space="preserve">Tổng tiền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</si>
</sst>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4" fontId="4" fillId="3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38" fontId="4" fillId="3" borderId="3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3" fillId="0" borderId="3" xfId="0" applyFont="1" applyBorder="1" applyAlignment="1">
      <alignment horizontal="left" vertical="center" wrapText="1"/>
    </xf>
    <xf numFmtId="38" fontId="0" fillId="0" borderId="0" xfId="0" applyNumberFormat="1"/>
    <xf numFmtId="38" fontId="4" fillId="0" borderId="4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1"/>
  <sheetViews>
    <sheetView tabSelected="1" topLeftCell="A3" zoomScaleNormal="100" workbookViewId="0">
      <selection activeCell="B3" sqref="B3"/>
    </sheetView>
  </sheetViews>
  <sheetFormatPr defaultColWidth="9.140625" defaultRowHeight="15" x14ac:dyDescent="0.25"/>
  <cols>
    <col min="1" max="1" width="1.42578125" customWidth="1"/>
    <col min="2" max="2" width="14.28515625" style="12" customWidth="1"/>
    <col min="3" max="3" width="11.42578125" customWidth="1"/>
    <col min="4" max="4" width="57.140625" customWidth="1"/>
    <col min="5" max="5" width="17.140625" style="14" customWidth="1"/>
    <col min="6" max="6" width="11.42578125" customWidth="1"/>
    <col min="7" max="8" width="15.7109375" style="14" customWidth="1"/>
    <col min="9" max="9" width="50" customWidth="1"/>
    <col min="10" max="10" width="21.42578125" customWidth="1"/>
  </cols>
  <sheetData>
    <row r="1" spans="1:10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10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10" ht="24.75" customHeight="1" x14ac:dyDescent="0.25">
      <c r="B3" s="1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3" t="s">
        <v>7</v>
      </c>
      <c r="H3" s="3" t="s">
        <v>8</v>
      </c>
      <c r="I3" s="2" t="s">
        <v>9</v>
      </c>
      <c r="J3" s="2" t="s">
        <v>10</v>
      </c>
    </row>
    <row r="4" spans="1:10" ht="15.75" customHeight="1" x14ac:dyDescent="0.25">
      <c r="B4" s="4">
        <v>45748</v>
      </c>
      <c r="C4" s="5" t="s">
        <v>11</v>
      </c>
      <c r="D4" s="5" t="s">
        <v>12</v>
      </c>
      <c r="E4" s="6">
        <v>644253</v>
      </c>
      <c r="F4" s="7" t="s">
        <v>13</v>
      </c>
      <c r="G4" s="6">
        <v>51540</v>
      </c>
      <c r="H4" s="6">
        <f>+E4+G4</f>
        <v>695793</v>
      </c>
      <c r="I4" s="8" t="s">
        <v>14</v>
      </c>
      <c r="J4" s="8" t="s">
        <v>15</v>
      </c>
    </row>
    <row r="5" spans="1:10" ht="15.75" customHeight="1" x14ac:dyDescent="0.25">
      <c r="B5" s="4">
        <v>45748</v>
      </c>
      <c r="C5" s="5" t="s">
        <v>16</v>
      </c>
      <c r="D5" s="5" t="s">
        <v>17</v>
      </c>
      <c r="E5" s="6">
        <v>462544</v>
      </c>
      <c r="F5" s="7" t="s">
        <v>13</v>
      </c>
      <c r="G5" s="6">
        <v>37004</v>
      </c>
      <c r="H5" s="6">
        <f>+E5+G5</f>
        <v>499548</v>
      </c>
      <c r="I5" s="8" t="s">
        <v>14</v>
      </c>
      <c r="J5" s="8" t="s">
        <v>15</v>
      </c>
    </row>
    <row r="6" spans="1:10" ht="15.75" customHeight="1" x14ac:dyDescent="0.25">
      <c r="B6" s="4">
        <v>45749</v>
      </c>
      <c r="C6" s="5" t="s">
        <v>18</v>
      </c>
      <c r="D6" s="5" t="s">
        <v>19</v>
      </c>
      <c r="E6" s="6">
        <v>312553</v>
      </c>
      <c r="F6" s="7" t="s">
        <v>13</v>
      </c>
      <c r="G6" s="6">
        <v>25004</v>
      </c>
      <c r="H6" s="6">
        <f t="shared" ref="H6:H25" si="0">+E6+G6</f>
        <v>337557</v>
      </c>
      <c r="I6" s="8" t="s">
        <v>14</v>
      </c>
      <c r="J6" s="8" t="s">
        <v>15</v>
      </c>
    </row>
    <row r="7" spans="1:10" ht="15.75" customHeight="1" x14ac:dyDescent="0.25">
      <c r="B7" s="4">
        <v>45755</v>
      </c>
      <c r="C7" s="5" t="s">
        <v>20</v>
      </c>
      <c r="D7" s="5" t="s">
        <v>21</v>
      </c>
      <c r="E7" s="6">
        <v>452071</v>
      </c>
      <c r="F7" s="7" t="s">
        <v>13</v>
      </c>
      <c r="G7" s="6">
        <v>36166</v>
      </c>
      <c r="H7" s="6">
        <f t="shared" si="0"/>
        <v>488237</v>
      </c>
      <c r="I7" s="8" t="s">
        <v>14</v>
      </c>
      <c r="J7" s="8" t="s">
        <v>15</v>
      </c>
    </row>
    <row r="8" spans="1:10" ht="15.75" customHeight="1" x14ac:dyDescent="0.25">
      <c r="B8" s="4">
        <v>45755</v>
      </c>
      <c r="C8" s="5" t="s">
        <v>22</v>
      </c>
      <c r="D8" s="5" t="s">
        <v>23</v>
      </c>
      <c r="E8" s="6">
        <v>2049555</v>
      </c>
      <c r="F8" s="7" t="s">
        <v>13</v>
      </c>
      <c r="G8" s="6">
        <v>163964</v>
      </c>
      <c r="H8" s="6">
        <f t="shared" si="0"/>
        <v>2213519</v>
      </c>
      <c r="I8" s="8" t="s">
        <v>14</v>
      </c>
      <c r="J8" s="8" t="s">
        <v>15</v>
      </c>
    </row>
    <row r="9" spans="1:10" ht="15.75" customHeight="1" x14ac:dyDescent="0.25">
      <c r="B9" s="4">
        <v>45756</v>
      </c>
      <c r="C9" s="5" t="s">
        <v>24</v>
      </c>
      <c r="D9" s="5" t="s">
        <v>25</v>
      </c>
      <c r="E9" s="6">
        <v>902865</v>
      </c>
      <c r="F9" s="7" t="s">
        <v>13</v>
      </c>
      <c r="G9" s="6">
        <v>72229</v>
      </c>
      <c r="H9" s="6">
        <f t="shared" si="0"/>
        <v>975094</v>
      </c>
      <c r="I9" s="8" t="s">
        <v>14</v>
      </c>
      <c r="J9" s="8" t="s">
        <v>15</v>
      </c>
    </row>
    <row r="10" spans="1:10" ht="15.75" customHeight="1" x14ac:dyDescent="0.25">
      <c r="B10" s="4">
        <v>45757</v>
      </c>
      <c r="C10" s="5" t="s">
        <v>26</v>
      </c>
      <c r="D10" s="5" t="s">
        <v>19</v>
      </c>
      <c r="E10" s="6">
        <v>684240</v>
      </c>
      <c r="F10" s="7" t="s">
        <v>13</v>
      </c>
      <c r="G10" s="6">
        <v>54739</v>
      </c>
      <c r="H10" s="6">
        <f t="shared" si="0"/>
        <v>738979</v>
      </c>
      <c r="I10" s="8" t="s">
        <v>14</v>
      </c>
      <c r="J10" s="8" t="s">
        <v>15</v>
      </c>
    </row>
    <row r="11" spans="1:10" ht="15.75" customHeight="1" x14ac:dyDescent="0.25">
      <c r="B11" s="4">
        <v>45761</v>
      </c>
      <c r="C11" s="5" t="s">
        <v>27</v>
      </c>
      <c r="D11" s="5" t="s">
        <v>12</v>
      </c>
      <c r="E11" s="6">
        <v>467256</v>
      </c>
      <c r="F11" s="7" t="s">
        <v>13</v>
      </c>
      <c r="G11" s="6">
        <v>37380</v>
      </c>
      <c r="H11" s="6">
        <f t="shared" si="0"/>
        <v>504636</v>
      </c>
      <c r="I11" s="8" t="s">
        <v>14</v>
      </c>
      <c r="J11" s="8" t="s">
        <v>15</v>
      </c>
    </row>
    <row r="12" spans="1:10" ht="15.75" customHeight="1" x14ac:dyDescent="0.25">
      <c r="B12" s="4">
        <v>45761</v>
      </c>
      <c r="C12" s="5" t="s">
        <v>28</v>
      </c>
      <c r="D12" s="5" t="s">
        <v>29</v>
      </c>
      <c r="E12" s="6">
        <v>601330</v>
      </c>
      <c r="F12" s="7" t="s">
        <v>13</v>
      </c>
      <c r="G12" s="6">
        <v>48106</v>
      </c>
      <c r="H12" s="6">
        <f t="shared" si="0"/>
        <v>649436</v>
      </c>
      <c r="I12" s="8" t="s">
        <v>14</v>
      </c>
      <c r="J12" s="8" t="s">
        <v>15</v>
      </c>
    </row>
    <row r="13" spans="1:10" ht="15.75" customHeight="1" x14ac:dyDescent="0.25">
      <c r="B13" s="4">
        <v>45762</v>
      </c>
      <c r="C13" s="5" t="s">
        <v>30</v>
      </c>
      <c r="D13" s="5" t="s">
        <v>31</v>
      </c>
      <c r="E13" s="6">
        <v>485454</v>
      </c>
      <c r="F13" s="7" t="s">
        <v>13</v>
      </c>
      <c r="G13" s="6">
        <v>38836</v>
      </c>
      <c r="H13" s="6">
        <f t="shared" si="0"/>
        <v>524290</v>
      </c>
      <c r="I13" s="8" t="s">
        <v>14</v>
      </c>
      <c r="J13" s="8" t="s">
        <v>15</v>
      </c>
    </row>
    <row r="14" spans="1:10" ht="15.75" customHeight="1" x14ac:dyDescent="0.25">
      <c r="B14" s="4">
        <v>45769</v>
      </c>
      <c r="C14" s="5" t="s">
        <v>32</v>
      </c>
      <c r="D14" s="5" t="s">
        <v>33</v>
      </c>
      <c r="E14" s="6">
        <v>623590</v>
      </c>
      <c r="F14" s="7" t="s">
        <v>13</v>
      </c>
      <c r="G14" s="6">
        <v>49887</v>
      </c>
      <c r="H14" s="6">
        <f t="shared" si="0"/>
        <v>673477</v>
      </c>
      <c r="I14" s="8" t="s">
        <v>14</v>
      </c>
      <c r="J14" s="8" t="s">
        <v>15</v>
      </c>
    </row>
    <row r="15" spans="1:10" ht="15.75" customHeight="1" x14ac:dyDescent="0.25">
      <c r="B15" s="4">
        <v>45771</v>
      </c>
      <c r="C15" s="5" t="s">
        <v>34</v>
      </c>
      <c r="D15" s="5" t="s">
        <v>23</v>
      </c>
      <c r="E15" s="6">
        <v>1034895</v>
      </c>
      <c r="F15" s="7" t="s">
        <v>13</v>
      </c>
      <c r="G15" s="6">
        <v>82792</v>
      </c>
      <c r="H15" s="6">
        <f t="shared" si="0"/>
        <v>1117687</v>
      </c>
      <c r="I15" s="8" t="s">
        <v>14</v>
      </c>
      <c r="J15" s="8" t="s">
        <v>15</v>
      </c>
    </row>
    <row r="16" spans="1:10" ht="15.75" customHeight="1" x14ac:dyDescent="0.25">
      <c r="B16" s="4">
        <v>45771</v>
      </c>
      <c r="C16" s="5" t="s">
        <v>35</v>
      </c>
      <c r="D16" s="5" t="s">
        <v>21</v>
      </c>
      <c r="E16" s="6">
        <v>555093</v>
      </c>
      <c r="F16" s="7" t="s">
        <v>13</v>
      </c>
      <c r="G16" s="6">
        <v>44407</v>
      </c>
      <c r="H16" s="6">
        <f t="shared" si="0"/>
        <v>599500</v>
      </c>
      <c r="I16" s="8" t="s">
        <v>14</v>
      </c>
      <c r="J16" s="8" t="s">
        <v>15</v>
      </c>
    </row>
    <row r="17" spans="2:10" ht="15.75" customHeight="1" x14ac:dyDescent="0.25">
      <c r="B17" s="4">
        <v>45772</v>
      </c>
      <c r="C17" s="5" t="s">
        <v>36</v>
      </c>
      <c r="D17" s="5" t="s">
        <v>37</v>
      </c>
      <c r="E17" s="6">
        <v>411486</v>
      </c>
      <c r="F17" s="7" t="s">
        <v>13</v>
      </c>
      <c r="G17" s="6">
        <v>32919</v>
      </c>
      <c r="H17" s="6">
        <f t="shared" si="0"/>
        <v>444405</v>
      </c>
      <c r="I17" s="8" t="s">
        <v>14</v>
      </c>
      <c r="J17" s="8" t="s">
        <v>15</v>
      </c>
    </row>
    <row r="18" spans="2:10" ht="15.75" customHeight="1" x14ac:dyDescent="0.25">
      <c r="B18" s="4">
        <v>45775</v>
      </c>
      <c r="C18" s="5" t="s">
        <v>38</v>
      </c>
      <c r="D18" s="5" t="s">
        <v>39</v>
      </c>
      <c r="E18" s="6">
        <v>688876</v>
      </c>
      <c r="F18" s="7" t="s">
        <v>13</v>
      </c>
      <c r="G18" s="6">
        <v>55110</v>
      </c>
      <c r="H18" s="6">
        <f t="shared" si="0"/>
        <v>743986</v>
      </c>
      <c r="I18" s="8" t="s">
        <v>14</v>
      </c>
      <c r="J18" s="8" t="s">
        <v>15</v>
      </c>
    </row>
    <row r="19" spans="2:10" ht="15.75" customHeight="1" x14ac:dyDescent="0.25">
      <c r="B19" s="4">
        <v>45776</v>
      </c>
      <c r="C19" s="5" t="s">
        <v>40</v>
      </c>
      <c r="D19" s="5" t="s">
        <v>41</v>
      </c>
      <c r="E19" s="6">
        <v>1229733</v>
      </c>
      <c r="F19" s="7" t="s">
        <v>13</v>
      </c>
      <c r="G19" s="6">
        <v>98379</v>
      </c>
      <c r="H19" s="6">
        <f t="shared" si="0"/>
        <v>1328112</v>
      </c>
      <c r="I19" s="8" t="s">
        <v>14</v>
      </c>
      <c r="J19" s="8" t="s">
        <v>15</v>
      </c>
    </row>
    <row r="20" spans="2:10" ht="15.75" customHeight="1" x14ac:dyDescent="0.25">
      <c r="B20" s="4">
        <v>45749</v>
      </c>
      <c r="C20" s="5"/>
      <c r="D20" s="5" t="s">
        <v>42</v>
      </c>
      <c r="E20" s="6">
        <v>-280769</v>
      </c>
      <c r="F20" s="7" t="s">
        <v>13</v>
      </c>
      <c r="G20" s="6">
        <v>-22462</v>
      </c>
      <c r="H20" s="6">
        <f t="shared" si="0"/>
        <v>-303231</v>
      </c>
      <c r="I20" s="8" t="s">
        <v>14</v>
      </c>
      <c r="J20" s="8" t="s">
        <v>15</v>
      </c>
    </row>
    <row r="21" spans="2:10" ht="15.75" customHeight="1" x14ac:dyDescent="0.25">
      <c r="B21" s="4">
        <v>45750</v>
      </c>
      <c r="C21" s="5"/>
      <c r="D21" s="5" t="s">
        <v>43</v>
      </c>
      <c r="E21" s="6">
        <v>-557926</v>
      </c>
      <c r="F21" s="7" t="s">
        <v>13</v>
      </c>
      <c r="G21" s="6">
        <v>-44634</v>
      </c>
      <c r="H21" s="6">
        <f t="shared" si="0"/>
        <v>-602560</v>
      </c>
      <c r="I21" s="8" t="s">
        <v>14</v>
      </c>
      <c r="J21" s="8" t="s">
        <v>15</v>
      </c>
    </row>
    <row r="22" spans="2:10" ht="15.75" customHeight="1" x14ac:dyDescent="0.25">
      <c r="B22" s="4">
        <v>45761</v>
      </c>
      <c r="C22" s="5"/>
      <c r="D22" s="5" t="s">
        <v>44</v>
      </c>
      <c r="E22" s="6">
        <v>-67403</v>
      </c>
      <c r="F22" s="7" t="s">
        <v>13</v>
      </c>
      <c r="G22" s="6">
        <v>-5392</v>
      </c>
      <c r="H22" s="6">
        <f t="shared" si="0"/>
        <v>-72795</v>
      </c>
      <c r="I22" s="8" t="s">
        <v>14</v>
      </c>
      <c r="J22" s="8" t="s">
        <v>15</v>
      </c>
    </row>
    <row r="23" spans="2:10" ht="15.75" customHeight="1" x14ac:dyDescent="0.25">
      <c r="B23" s="4">
        <v>45763</v>
      </c>
      <c r="C23" s="5"/>
      <c r="D23" s="5" t="s">
        <v>43</v>
      </c>
      <c r="E23" s="6">
        <v>-282150</v>
      </c>
      <c r="F23" s="7" t="s">
        <v>13</v>
      </c>
      <c r="G23" s="6">
        <v>-22572</v>
      </c>
      <c r="H23" s="6">
        <f t="shared" si="0"/>
        <v>-304722</v>
      </c>
      <c r="I23" s="8" t="s">
        <v>14</v>
      </c>
      <c r="J23" s="8" t="s">
        <v>15</v>
      </c>
    </row>
    <row r="24" spans="2:10" ht="15.75" customHeight="1" x14ac:dyDescent="0.25">
      <c r="B24" s="4">
        <v>45771</v>
      </c>
      <c r="C24" s="5"/>
      <c r="D24" s="5" t="s">
        <v>45</v>
      </c>
      <c r="E24" s="6">
        <v>-1355715</v>
      </c>
      <c r="F24" s="7" t="s">
        <v>13</v>
      </c>
      <c r="G24" s="6">
        <v>-108457</v>
      </c>
      <c r="H24" s="6">
        <f t="shared" si="0"/>
        <v>-1464172</v>
      </c>
      <c r="I24" s="8" t="s">
        <v>14</v>
      </c>
      <c r="J24" s="8" t="s">
        <v>15</v>
      </c>
    </row>
    <row r="25" spans="2:10" ht="15.75" customHeight="1" x14ac:dyDescent="0.25">
      <c r="B25" s="4">
        <v>45772</v>
      </c>
      <c r="C25" s="5"/>
      <c r="D25" s="5" t="s">
        <v>46</v>
      </c>
      <c r="E25" s="6">
        <v>-67403</v>
      </c>
      <c r="F25" s="7" t="s">
        <v>13</v>
      </c>
      <c r="G25" s="6">
        <v>-5392</v>
      </c>
      <c r="H25" s="6">
        <f t="shared" si="0"/>
        <v>-72795</v>
      </c>
      <c r="I25" s="8" t="s">
        <v>14</v>
      </c>
      <c r="J25" s="8" t="s">
        <v>15</v>
      </c>
    </row>
    <row r="26" spans="2:10" x14ac:dyDescent="0.25">
      <c r="B26" s="9" t="s">
        <v>47</v>
      </c>
      <c r="D26" s="10" t="s">
        <v>48</v>
      </c>
      <c r="E26" s="11">
        <f>SUM(E4:E25)</f>
        <v>8994428</v>
      </c>
      <c r="G26" s="11">
        <f>SUM(G4:G25)</f>
        <v>719553</v>
      </c>
      <c r="H26" s="11">
        <f>SUM(H4:H25)</f>
        <v>9713981</v>
      </c>
    </row>
    <row r="27" spans="2:10" x14ac:dyDescent="0.25">
      <c r="D27" s="13" t="s">
        <v>49</v>
      </c>
      <c r="H27" s="15">
        <f>-E26*0.005</f>
        <v>-44972.14</v>
      </c>
    </row>
    <row r="28" spans="2:10" x14ac:dyDescent="0.25">
      <c r="D28" s="13" t="s">
        <v>50</v>
      </c>
      <c r="H28" s="15">
        <f>-H26*0.01</f>
        <v>-97139.81</v>
      </c>
    </row>
    <row r="29" spans="2:10" x14ac:dyDescent="0.25">
      <c r="D29" s="13" t="s">
        <v>51</v>
      </c>
      <c r="H29" s="15">
        <f>-H26*0.01</f>
        <v>-97139.81</v>
      </c>
    </row>
    <row r="30" spans="2:10" x14ac:dyDescent="0.25">
      <c r="D30" s="16" t="s">
        <v>52</v>
      </c>
      <c r="H30" s="17">
        <f>+SUM(H27:H29)</f>
        <v>-239251.76</v>
      </c>
    </row>
    <row r="31" spans="2:10" x14ac:dyDescent="0.25">
      <c r="D31" s="18" t="s">
        <v>53</v>
      </c>
      <c r="H31" s="17">
        <f>+H26+H30</f>
        <v>9474729.2400000002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T04.25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2025-05-15T02:18:59Z</dcterms:created>
  <dcterms:modified xsi:type="dcterms:W3CDTF">2025-09-09T04:22:56Z</dcterms:modified>
</cp:coreProperties>
</file>