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MAYCHUDELL\PKT - Copy 2\06 VU\CONG NO\KMARKET\"/>
    </mc:Choice>
  </mc:AlternateContent>
  <bookViews>
    <workbookView xWindow="0" yWindow="0" windowWidth="20490" windowHeight="7530"/>
  </bookViews>
  <sheets>
    <sheet name="T08.24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" i="1" l="1"/>
  <c r="E21" i="1"/>
  <c r="H22" i="1" s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H21" i="1" s="1"/>
  <c r="H24" i="1" l="1"/>
  <c r="H23" i="1"/>
  <c r="H26" i="1"/>
</calcChain>
</file>

<file path=xl/sharedStrings.xml><?xml version="1.0" encoding="utf-8"?>
<sst xmlns="http://schemas.openxmlformats.org/spreadsheetml/2006/main" count="102" uniqueCount="44">
  <si>
    <t>BẢNG KÊ HÓA ĐƠN, CHỨNG TỪ HÀNG HÓA, DỊCH VỤ BÁN RA (MẪU QUẢN TRỊ)</t>
  </si>
  <si>
    <t>Tháng 8 năm 2024</t>
  </si>
  <si>
    <t>Ngày hóa đơn</t>
  </si>
  <si>
    <t>Số chứng từ</t>
  </si>
  <si>
    <t>Diễn giải</t>
  </si>
  <si>
    <t>Doanh số bán chưa có thuế GTGT</t>
  </si>
  <si>
    <t>Thuế suất</t>
  </si>
  <si>
    <t>Thuế GTGT</t>
  </si>
  <si>
    <t>Tổng tiền</t>
  </si>
  <si>
    <t>Tên người mua</t>
  </si>
  <si>
    <t>Mã số thuế người mua</t>
  </si>
  <si>
    <t>BH2315228</t>
  </si>
  <si>
    <t>K-Market Greenbay</t>
  </si>
  <si>
    <t>8%</t>
  </si>
  <si>
    <t>CÔNG TY TNHH THƯƠNG MẠI K &amp; K TOÀN CẦU</t>
  </si>
  <si>
    <t>0106488901</t>
  </si>
  <si>
    <t>BH2315230</t>
  </si>
  <si>
    <t>K-Market Daewoo Starlake</t>
  </si>
  <si>
    <t>BH2315229</t>
  </si>
  <si>
    <t>K-Market Goldmark Ruby</t>
  </si>
  <si>
    <t>BH2315396</t>
  </si>
  <si>
    <t>K-Market The Matrix one</t>
  </si>
  <si>
    <t>BH2315495</t>
  </si>
  <si>
    <t>K-Market Thăng Long Number 1</t>
  </si>
  <si>
    <t>BH2315763</t>
  </si>
  <si>
    <t>BH2315764</t>
  </si>
  <si>
    <t>BH2315807</t>
  </si>
  <si>
    <t/>
  </si>
  <si>
    <t>Hàng Trả - K-Market  Daewoo Starlake - Kmarket0034</t>
  </si>
  <si>
    <t>Hàng Trả - K-Market  Goldmak saphire - Kmarket0015</t>
  </si>
  <si>
    <t>Hàng Trả - K-Market Daewoo Starlake - Kmarket0034</t>
  </si>
  <si>
    <t>Hàng Trả - K-Market Greenbay - Kmarket0017</t>
  </si>
  <si>
    <t>Hàng Trả - K-Market Kosmo - Kmarket0033</t>
  </si>
  <si>
    <t>Hàng Trả - K-Market Quang Minh - Kmarket0008</t>
  </si>
  <si>
    <t>Hàng Trả - K-Market Thăng Long Number 1 - Kmarket0032</t>
  </si>
  <si>
    <t>Hàng Trả - K-Market Goldmak saphire - Kmarket0015</t>
  </si>
  <si>
    <t>Hàng Trả - K-Market Goldmark Ruby - Kmarket0014</t>
  </si>
  <si>
    <t>Số dòng = 17</t>
  </si>
  <si>
    <t xml:space="preserve">Tổng cộng hàng bán </t>
  </si>
  <si>
    <t>Chương trình thẻ thành viên: 1%</t>
  </si>
  <si>
    <t>Thưởng doanh số: 1%</t>
  </si>
  <si>
    <t xml:space="preserve">Tổng cộng các khoản hỗ trợ </t>
  </si>
  <si>
    <t xml:space="preserve">Tổng tiền thanh toán </t>
  </si>
  <si>
    <t>Chiết khấu trưng bày tháng 08: 0,5%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</si>
</sst>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sz val="8"/>
      <color rgb="FF000000"/>
      <name val="Microsoft Sans Serif"/>
      <family val="2"/>
    </font>
    <font>
      <sz val="8"/>
      <name val="Microsoft Sans Serif"/>
      <family val="2"/>
    </font>
    <font>
      <b/>
      <sz val="8"/>
      <name val="Microsoft Sans Serif"/>
      <family val="2"/>
    </font>
  </fonts>
  <fills count="5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E3E3E3"/>
      </left>
      <right style="thin">
        <color rgb="FFE3E3E3"/>
      </right>
      <top/>
      <bottom/>
      <diagonal/>
    </border>
    <border>
      <left/>
      <right style="thin">
        <color rgb="FFE3E3E3"/>
      </right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1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38" fontId="3" fillId="2" borderId="2" xfId="0" applyNumberFormat="1" applyFont="1" applyFill="1" applyBorder="1" applyAlignment="1">
      <alignment horizontal="center" vertical="center" wrapText="1"/>
    </xf>
    <xf numFmtId="14" fontId="4" fillId="0" borderId="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38" fontId="4" fillId="0" borderId="3" xfId="0" applyNumberFormat="1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14" fontId="4" fillId="3" borderId="3" xfId="0" applyNumberFormat="1" applyFont="1" applyFill="1" applyBorder="1" applyAlignment="1">
      <alignment horizontal="left" vertical="center"/>
    </xf>
    <xf numFmtId="0" fontId="3" fillId="4" borderId="0" xfId="0" applyFont="1" applyFill="1" applyAlignment="1">
      <alignment horizontal="left" vertical="center" wrapText="1"/>
    </xf>
    <xf numFmtId="38" fontId="4" fillId="3" borderId="0" xfId="0" applyNumberFormat="1" applyFont="1" applyFill="1" applyBorder="1" applyAlignment="1">
      <alignment horizontal="right" vertical="center"/>
    </xf>
    <xf numFmtId="14" fontId="0" fillId="0" borderId="0" xfId="0" applyNumberFormat="1"/>
    <xf numFmtId="0" fontId="3" fillId="0" borderId="3" xfId="0" applyFont="1" applyBorder="1" applyAlignment="1">
      <alignment horizontal="left" vertical="center" wrapText="1"/>
    </xf>
    <xf numFmtId="38" fontId="0" fillId="0" borderId="0" xfId="0" applyNumberFormat="1"/>
    <xf numFmtId="38" fontId="4" fillId="0" borderId="4" xfId="0" applyNumberFormat="1" applyFont="1" applyBorder="1" applyAlignment="1">
      <alignment horizontal="right" vertical="center"/>
    </xf>
    <xf numFmtId="0" fontId="3" fillId="4" borderId="3" xfId="0" applyFont="1" applyFill="1" applyBorder="1" applyAlignment="1">
      <alignment horizontal="left" vertical="center" wrapText="1"/>
    </xf>
    <xf numFmtId="38" fontId="5" fillId="4" borderId="4" xfId="0" applyNumberFormat="1" applyFont="1" applyFill="1" applyBorder="1" applyAlignment="1">
      <alignment horizontal="right" vertical="center"/>
    </xf>
    <xf numFmtId="0" fontId="3" fillId="4" borderId="5" xfId="0" applyFont="1" applyFill="1" applyBorder="1" applyAlignment="1">
      <alignment horizontal="left" vertical="center" wrapText="1"/>
    </xf>
    <xf numFmtId="0" fontId="1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J26"/>
  <sheetViews>
    <sheetView tabSelected="1" topLeftCell="B11" zoomScaleNormal="100" workbookViewId="0">
      <selection activeCell="D23" sqref="D23"/>
    </sheetView>
  </sheetViews>
  <sheetFormatPr defaultColWidth="9.140625" defaultRowHeight="15" outlineLevelRow="1" x14ac:dyDescent="0.25"/>
  <cols>
    <col min="1" max="1" width="1.42578125" customWidth="1"/>
    <col min="2" max="2" width="14.28515625" style="11" customWidth="1"/>
    <col min="3" max="3" width="11.42578125" customWidth="1"/>
    <col min="4" max="4" width="57.140625" customWidth="1"/>
    <col min="5" max="5" width="17.140625" style="13" customWidth="1"/>
    <col min="6" max="6" width="11.42578125" customWidth="1"/>
    <col min="7" max="8" width="15.7109375" style="13" customWidth="1"/>
    <col min="9" max="9" width="50" customWidth="1"/>
    <col min="10" max="10" width="21.42578125" customWidth="1"/>
  </cols>
  <sheetData>
    <row r="1" spans="1:10" ht="18.75" x14ac:dyDescent="0.3">
      <c r="A1" s="18" t="s">
        <v>0</v>
      </c>
      <c r="B1" s="18"/>
      <c r="C1" s="18"/>
      <c r="D1" s="18"/>
      <c r="E1" s="18"/>
      <c r="F1" s="18"/>
      <c r="G1" s="18"/>
      <c r="H1" s="18"/>
      <c r="I1" s="18"/>
    </row>
    <row r="2" spans="1:10" x14ac:dyDescent="0.25">
      <c r="A2" s="19" t="s">
        <v>1</v>
      </c>
      <c r="B2" s="19"/>
      <c r="C2" s="19"/>
      <c r="D2" s="19"/>
      <c r="E2" s="19"/>
      <c r="F2" s="19"/>
      <c r="G2" s="19"/>
      <c r="H2" s="19"/>
      <c r="I2" s="19"/>
    </row>
    <row r="3" spans="1:10" ht="24.75" customHeight="1" x14ac:dyDescent="0.25">
      <c r="B3" s="1" t="s">
        <v>2</v>
      </c>
      <c r="C3" s="2" t="s">
        <v>3</v>
      </c>
      <c r="D3" s="2" t="s">
        <v>4</v>
      </c>
      <c r="E3" s="3" t="s">
        <v>5</v>
      </c>
      <c r="F3" s="2" t="s">
        <v>6</v>
      </c>
      <c r="G3" s="3" t="s">
        <v>7</v>
      </c>
      <c r="H3" s="3" t="s">
        <v>8</v>
      </c>
      <c r="I3" s="2" t="s">
        <v>9</v>
      </c>
      <c r="J3" s="2" t="s">
        <v>10</v>
      </c>
    </row>
    <row r="4" spans="1:10" x14ac:dyDescent="0.25">
      <c r="B4" s="4">
        <v>45505</v>
      </c>
      <c r="C4" s="5" t="s">
        <v>11</v>
      </c>
      <c r="D4" s="5" t="s">
        <v>12</v>
      </c>
      <c r="E4" s="6">
        <v>1029349</v>
      </c>
      <c r="F4" s="7" t="s">
        <v>13</v>
      </c>
      <c r="G4" s="6">
        <v>82348</v>
      </c>
      <c r="H4" s="6">
        <f t="shared" ref="H4:H11" si="0">+E4+G4</f>
        <v>1111697</v>
      </c>
      <c r="I4" s="5" t="s">
        <v>14</v>
      </c>
      <c r="J4" s="5" t="s">
        <v>15</v>
      </c>
    </row>
    <row r="5" spans="1:10" x14ac:dyDescent="0.25">
      <c r="B5" s="4">
        <v>45505</v>
      </c>
      <c r="C5" s="5" t="s">
        <v>16</v>
      </c>
      <c r="D5" s="5" t="s">
        <v>17</v>
      </c>
      <c r="E5" s="6">
        <v>922552</v>
      </c>
      <c r="F5" s="7" t="s">
        <v>13</v>
      </c>
      <c r="G5" s="6">
        <v>73804</v>
      </c>
      <c r="H5" s="6">
        <f t="shared" si="0"/>
        <v>996356</v>
      </c>
      <c r="I5" s="5" t="s">
        <v>14</v>
      </c>
      <c r="J5" s="5" t="s">
        <v>15</v>
      </c>
    </row>
    <row r="6" spans="1:10" x14ac:dyDescent="0.25">
      <c r="B6" s="4">
        <v>45505</v>
      </c>
      <c r="C6" s="5" t="s">
        <v>18</v>
      </c>
      <c r="D6" s="5" t="s">
        <v>19</v>
      </c>
      <c r="E6" s="6">
        <v>714418</v>
      </c>
      <c r="F6" s="7" t="s">
        <v>13</v>
      </c>
      <c r="G6" s="6">
        <v>57153</v>
      </c>
      <c r="H6" s="6">
        <f t="shared" si="0"/>
        <v>771571</v>
      </c>
      <c r="I6" s="5" t="s">
        <v>14</v>
      </c>
      <c r="J6" s="5" t="s">
        <v>15</v>
      </c>
    </row>
    <row r="7" spans="1:10" x14ac:dyDescent="0.25">
      <c r="B7" s="4">
        <v>45511</v>
      </c>
      <c r="C7" s="5" t="s">
        <v>20</v>
      </c>
      <c r="D7" s="5" t="s">
        <v>21</v>
      </c>
      <c r="E7" s="6">
        <v>916489</v>
      </c>
      <c r="F7" s="7" t="s">
        <v>13</v>
      </c>
      <c r="G7" s="6">
        <v>73319</v>
      </c>
      <c r="H7" s="6">
        <f t="shared" si="0"/>
        <v>989808</v>
      </c>
      <c r="I7" s="5" t="s">
        <v>14</v>
      </c>
      <c r="J7" s="5" t="s">
        <v>15</v>
      </c>
    </row>
    <row r="8" spans="1:10" x14ac:dyDescent="0.25">
      <c r="B8" s="4">
        <v>45517</v>
      </c>
      <c r="C8" s="5" t="s">
        <v>22</v>
      </c>
      <c r="D8" s="5" t="s">
        <v>23</v>
      </c>
      <c r="E8" s="6">
        <v>460079</v>
      </c>
      <c r="F8" s="7" t="s">
        <v>13</v>
      </c>
      <c r="G8" s="6">
        <v>36806</v>
      </c>
      <c r="H8" s="6">
        <f t="shared" si="0"/>
        <v>496885</v>
      </c>
      <c r="I8" s="5" t="s">
        <v>14</v>
      </c>
      <c r="J8" s="5" t="s">
        <v>15</v>
      </c>
    </row>
    <row r="9" spans="1:10" x14ac:dyDescent="0.25">
      <c r="B9" s="4">
        <v>45525</v>
      </c>
      <c r="C9" s="5" t="s">
        <v>24</v>
      </c>
      <c r="D9" s="5" t="s">
        <v>23</v>
      </c>
      <c r="E9" s="6">
        <v>549391</v>
      </c>
      <c r="F9" s="7" t="s">
        <v>13</v>
      </c>
      <c r="G9" s="6">
        <v>43951</v>
      </c>
      <c r="H9" s="6">
        <f t="shared" si="0"/>
        <v>593342</v>
      </c>
      <c r="I9" s="5" t="s">
        <v>14</v>
      </c>
      <c r="J9" s="5" t="s">
        <v>15</v>
      </c>
    </row>
    <row r="10" spans="1:10" x14ac:dyDescent="0.25">
      <c r="B10" s="4">
        <v>45525</v>
      </c>
      <c r="C10" s="5" t="s">
        <v>25</v>
      </c>
      <c r="D10" s="5" t="s">
        <v>12</v>
      </c>
      <c r="E10" s="6">
        <v>1124228</v>
      </c>
      <c r="F10" s="7" t="s">
        <v>13</v>
      </c>
      <c r="G10" s="6">
        <v>89938</v>
      </c>
      <c r="H10" s="6">
        <f t="shared" si="0"/>
        <v>1214166</v>
      </c>
      <c r="I10" s="5" t="s">
        <v>14</v>
      </c>
      <c r="J10" s="5" t="s">
        <v>15</v>
      </c>
    </row>
    <row r="11" spans="1:10" x14ac:dyDescent="0.25">
      <c r="B11" s="4">
        <v>45528</v>
      </c>
      <c r="C11" s="5" t="s">
        <v>26</v>
      </c>
      <c r="D11" s="5" t="s">
        <v>19</v>
      </c>
      <c r="E11" s="6">
        <v>730604</v>
      </c>
      <c r="F11" s="7" t="s">
        <v>13</v>
      </c>
      <c r="G11" s="6">
        <v>58448</v>
      </c>
      <c r="H11" s="6">
        <f t="shared" si="0"/>
        <v>789052</v>
      </c>
      <c r="I11" s="5" t="s">
        <v>14</v>
      </c>
      <c r="J11" s="5" t="s">
        <v>15</v>
      </c>
    </row>
    <row r="12" spans="1:10" outlineLevel="1" x14ac:dyDescent="0.25">
      <c r="B12" s="4">
        <v>45509</v>
      </c>
      <c r="C12" s="5" t="s">
        <v>27</v>
      </c>
      <c r="D12" s="5" t="s">
        <v>28</v>
      </c>
      <c r="E12" s="6">
        <v>-112860</v>
      </c>
      <c r="F12" s="7" t="s">
        <v>13</v>
      </c>
      <c r="G12" s="6">
        <v>-9029</v>
      </c>
      <c r="H12" s="6">
        <f>+E12+G12</f>
        <v>-121889</v>
      </c>
      <c r="I12" s="5" t="s">
        <v>14</v>
      </c>
      <c r="J12" s="5" t="s">
        <v>15</v>
      </c>
    </row>
    <row r="13" spans="1:10" outlineLevel="1" x14ac:dyDescent="0.25">
      <c r="B13" s="4">
        <v>45511</v>
      </c>
      <c r="C13" s="5" t="s">
        <v>27</v>
      </c>
      <c r="D13" s="5" t="s">
        <v>29</v>
      </c>
      <c r="E13" s="6">
        <v>-426290</v>
      </c>
      <c r="F13" s="7" t="s">
        <v>13</v>
      </c>
      <c r="G13" s="6">
        <v>-34103</v>
      </c>
      <c r="H13" s="6">
        <f t="shared" ref="H13:H20" si="1">+E13+G13</f>
        <v>-460393</v>
      </c>
      <c r="I13" s="5" t="s">
        <v>14</v>
      </c>
      <c r="J13" s="5" t="s">
        <v>15</v>
      </c>
    </row>
    <row r="14" spans="1:10" outlineLevel="1" x14ac:dyDescent="0.25">
      <c r="B14" s="4">
        <v>45514</v>
      </c>
      <c r="C14" s="5" t="s">
        <v>27</v>
      </c>
      <c r="D14" s="5" t="s">
        <v>30</v>
      </c>
      <c r="E14" s="6">
        <v>-105505</v>
      </c>
      <c r="F14" s="7" t="s">
        <v>13</v>
      </c>
      <c r="G14" s="6">
        <v>-8440</v>
      </c>
      <c r="H14" s="6">
        <f t="shared" si="1"/>
        <v>-113945</v>
      </c>
      <c r="I14" s="5" t="s">
        <v>14</v>
      </c>
      <c r="J14" s="5" t="s">
        <v>15</v>
      </c>
    </row>
    <row r="15" spans="1:10" outlineLevel="1" x14ac:dyDescent="0.25">
      <c r="B15" s="4">
        <v>45514</v>
      </c>
      <c r="C15" s="5"/>
      <c r="D15" s="5" t="s">
        <v>31</v>
      </c>
      <c r="E15" s="6">
        <v>-297827</v>
      </c>
      <c r="F15" s="7" t="s">
        <v>13</v>
      </c>
      <c r="G15" s="6">
        <v>-23826</v>
      </c>
      <c r="H15" s="6">
        <f t="shared" si="1"/>
        <v>-321653</v>
      </c>
      <c r="I15" s="5" t="s">
        <v>14</v>
      </c>
      <c r="J15" s="5" t="s">
        <v>15</v>
      </c>
    </row>
    <row r="16" spans="1:10" outlineLevel="1" x14ac:dyDescent="0.25">
      <c r="B16" s="4">
        <v>45514</v>
      </c>
      <c r="C16" s="5" t="s">
        <v>27</v>
      </c>
      <c r="D16" s="5" t="s">
        <v>32</v>
      </c>
      <c r="E16" s="6">
        <v>-409530</v>
      </c>
      <c r="F16" s="7" t="s">
        <v>13</v>
      </c>
      <c r="G16" s="6">
        <v>-32762</v>
      </c>
      <c r="H16" s="6">
        <f t="shared" si="1"/>
        <v>-442292</v>
      </c>
      <c r="I16" s="5" t="s">
        <v>14</v>
      </c>
      <c r="J16" s="5" t="s">
        <v>15</v>
      </c>
    </row>
    <row r="17" spans="2:10" outlineLevel="1" x14ac:dyDescent="0.25">
      <c r="B17" s="4">
        <v>45514</v>
      </c>
      <c r="C17" s="5" t="s">
        <v>27</v>
      </c>
      <c r="D17" s="5" t="s">
        <v>33</v>
      </c>
      <c r="E17" s="6">
        <v>-362023</v>
      </c>
      <c r="F17" s="7" t="s">
        <v>13</v>
      </c>
      <c r="G17" s="6">
        <v>-28962</v>
      </c>
      <c r="H17" s="6">
        <f t="shared" si="1"/>
        <v>-390985</v>
      </c>
      <c r="I17" s="5" t="s">
        <v>14</v>
      </c>
      <c r="J17" s="5" t="s">
        <v>15</v>
      </c>
    </row>
    <row r="18" spans="2:10" outlineLevel="1" x14ac:dyDescent="0.25">
      <c r="B18" s="4">
        <v>45527</v>
      </c>
      <c r="C18" s="5" t="s">
        <v>27</v>
      </c>
      <c r="D18" s="5" t="s">
        <v>34</v>
      </c>
      <c r="E18" s="6">
        <v>-363662</v>
      </c>
      <c r="F18" s="7" t="s">
        <v>13</v>
      </c>
      <c r="G18" s="6">
        <v>-29093</v>
      </c>
      <c r="H18" s="6">
        <f t="shared" si="1"/>
        <v>-392755</v>
      </c>
      <c r="I18" s="5" t="s">
        <v>14</v>
      </c>
      <c r="J18" s="5" t="s">
        <v>15</v>
      </c>
    </row>
    <row r="19" spans="2:10" outlineLevel="1" x14ac:dyDescent="0.25">
      <c r="B19" s="4">
        <v>45528</v>
      </c>
      <c r="C19" s="5" t="s">
        <v>27</v>
      </c>
      <c r="D19" s="5" t="s">
        <v>35</v>
      </c>
      <c r="E19" s="6">
        <v>-211010</v>
      </c>
      <c r="F19" s="7" t="s">
        <v>13</v>
      </c>
      <c r="G19" s="6">
        <v>-16881</v>
      </c>
      <c r="H19" s="6">
        <f t="shared" si="1"/>
        <v>-227891</v>
      </c>
      <c r="I19" s="5" t="s">
        <v>14</v>
      </c>
      <c r="J19" s="5" t="s">
        <v>15</v>
      </c>
    </row>
    <row r="20" spans="2:10" outlineLevel="1" x14ac:dyDescent="0.25">
      <c r="B20" s="4">
        <v>45528</v>
      </c>
      <c r="C20" s="5" t="s">
        <v>27</v>
      </c>
      <c r="D20" s="5" t="s">
        <v>36</v>
      </c>
      <c r="E20" s="6">
        <v>-68112</v>
      </c>
      <c r="F20" s="7" t="s">
        <v>13</v>
      </c>
      <c r="G20" s="6">
        <v>-5449</v>
      </c>
      <c r="H20" s="6">
        <f t="shared" si="1"/>
        <v>-73561</v>
      </c>
      <c r="I20" s="5" t="s">
        <v>14</v>
      </c>
      <c r="J20" s="5" t="s">
        <v>15</v>
      </c>
    </row>
    <row r="21" spans="2:10" x14ac:dyDescent="0.25">
      <c r="B21" s="8" t="s">
        <v>37</v>
      </c>
      <c r="D21" s="9" t="s">
        <v>38</v>
      </c>
      <c r="E21" s="10">
        <f>SUM(E4:E20)</f>
        <v>4090291</v>
      </c>
      <c r="G21" s="10">
        <f>SUM(G4:G20)</f>
        <v>327222</v>
      </c>
      <c r="H21" s="10">
        <f>SUM(H4:H20)</f>
        <v>4417513</v>
      </c>
    </row>
    <row r="22" spans="2:10" x14ac:dyDescent="0.25">
      <c r="D22" s="12" t="s">
        <v>43</v>
      </c>
      <c r="H22" s="14">
        <f>-E21*0.005</f>
        <v>-20451.455000000002</v>
      </c>
    </row>
    <row r="23" spans="2:10" x14ac:dyDescent="0.25">
      <c r="D23" s="12" t="s">
        <v>39</v>
      </c>
      <c r="H23" s="14">
        <f>-H21*0.01</f>
        <v>-44175.13</v>
      </c>
    </row>
    <row r="24" spans="2:10" x14ac:dyDescent="0.25">
      <c r="D24" s="12" t="s">
        <v>40</v>
      </c>
      <c r="H24" s="14">
        <f>-H21*0.01</f>
        <v>-44175.13</v>
      </c>
    </row>
    <row r="25" spans="2:10" x14ac:dyDescent="0.25">
      <c r="D25" s="15" t="s">
        <v>41</v>
      </c>
      <c r="H25" s="16">
        <v>-108801</v>
      </c>
    </row>
    <row r="26" spans="2:10" x14ac:dyDescent="0.25">
      <c r="D26" s="17" t="s">
        <v>42</v>
      </c>
      <c r="H26" s="16">
        <f>+H21+H25</f>
        <v>4308712</v>
      </c>
    </row>
  </sheetData>
  <mergeCells count="2">
    <mergeCell ref="A1:I1"/>
    <mergeCell ref="A2:I2"/>
  </mergeCells>
  <pageMargins left="0.7" right="0.7" top="0.75" bottom="0.75" header="0.3" footer="0.3"/>
  <pageSetup paperSize="9" scale="6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T08.24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2024-12-25T02:48:37Z</cp:lastPrinted>
  <dcterms:created xsi:type="dcterms:W3CDTF">2024-09-20T09:38:38Z</dcterms:created>
  <dcterms:modified xsi:type="dcterms:W3CDTF">2025-01-09T09:40:20Z</dcterms:modified>
</cp:coreProperties>
</file>