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xr:revisionPtr revIDLastSave="0" documentId="13_ncr:1_{FC207B7D-1148-4ABA-8935-31720E02EC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</sheets>
  <definedNames>
    <definedName name="_xlnm._FilterDatabase" localSheetId="0" hidden="1">'Báo cáo'!$A$1:$K$136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7" i="1" l="1"/>
  <c r="H146" i="1"/>
  <c r="H145" i="1"/>
  <c r="H144" i="1"/>
  <c r="H143" i="1"/>
  <c r="G142" i="1"/>
  <c r="H142" i="1" s="1"/>
  <c r="E142" i="1"/>
  <c r="H141" i="1"/>
  <c r="H140" i="1"/>
  <c r="H139" i="1"/>
  <c r="H138" i="1"/>
  <c r="H137" i="1"/>
  <c r="E136" i="1"/>
  <c r="G136" i="1" s="1"/>
  <c r="H135" i="1"/>
  <c r="H134" i="1"/>
  <c r="H133" i="1"/>
  <c r="H132" i="1"/>
  <c r="H131" i="1"/>
  <c r="H130" i="1"/>
  <c r="G123" i="1"/>
  <c r="H123" i="1" s="1"/>
  <c r="H128" i="1"/>
  <c r="H127" i="1"/>
  <c r="H126" i="1"/>
  <c r="H125" i="1"/>
  <c r="H124" i="1"/>
  <c r="H122" i="1"/>
  <c r="H121" i="1"/>
  <c r="H120" i="1"/>
  <c r="H119" i="1"/>
  <c r="H118" i="1"/>
  <c r="H117" i="1"/>
  <c r="H116" i="1"/>
  <c r="H115" i="1"/>
  <c r="H114" i="1"/>
  <c r="H113" i="1"/>
  <c r="H111" i="1"/>
  <c r="H110" i="1"/>
  <c r="H109" i="1"/>
  <c r="H108" i="1"/>
  <c r="G107" i="1"/>
  <c r="H106" i="1"/>
  <c r="G147" i="1" l="1"/>
  <c r="H147" i="1" s="1"/>
  <c r="H136" i="1"/>
  <c r="G129" i="1"/>
  <c r="H129" i="1" s="1"/>
  <c r="G112" i="1"/>
  <c r="H112" i="1" s="1"/>
  <c r="H107" i="1"/>
  <c r="H105" i="1"/>
  <c r="G100" i="1" l="1"/>
  <c r="H100" i="1" l="1"/>
  <c r="H96" i="1" l="1"/>
  <c r="H94" i="1" l="1"/>
  <c r="H95" i="1"/>
  <c r="H92" i="1" l="1"/>
  <c r="H91" i="1"/>
  <c r="H90" i="1"/>
  <c r="H89" i="1"/>
  <c r="H88" i="1"/>
  <c r="H87" i="1"/>
  <c r="H86" i="1"/>
  <c r="H85" i="1"/>
  <c r="E84" i="1" l="1"/>
  <c r="H83" i="1"/>
  <c r="H82" i="1"/>
  <c r="H81" i="1"/>
  <c r="H80" i="1"/>
  <c r="H79" i="1"/>
  <c r="H78" i="1"/>
  <c r="H77" i="1"/>
  <c r="H76" i="1"/>
  <c r="H75" i="1"/>
  <c r="G84" i="1" l="1"/>
  <c r="H84" i="1" s="1"/>
  <c r="G93" i="1"/>
  <c r="H93" i="1" s="1"/>
  <c r="E74" i="1" l="1"/>
  <c r="H73" i="1"/>
  <c r="H72" i="1"/>
  <c r="H71" i="1"/>
  <c r="H70" i="1"/>
  <c r="H69" i="1"/>
  <c r="H68" i="1"/>
  <c r="H67" i="1"/>
  <c r="H66" i="1"/>
  <c r="G74" i="1" l="1"/>
  <c r="H74" i="1" s="1"/>
  <c r="E65" i="1"/>
  <c r="H64" i="1"/>
  <c r="H63" i="1"/>
  <c r="H62" i="1"/>
  <c r="H61" i="1"/>
  <c r="H60" i="1"/>
  <c r="H59" i="1"/>
  <c r="H58" i="1"/>
  <c r="H57" i="1"/>
  <c r="H56" i="1"/>
  <c r="H55" i="1"/>
  <c r="G65" i="1" l="1"/>
  <c r="H65" i="1" s="1"/>
  <c r="E54" i="1" l="1"/>
  <c r="G54" i="1" s="1"/>
  <c r="H53" i="1"/>
  <c r="H52" i="1"/>
  <c r="H51" i="1"/>
  <c r="H50" i="1"/>
  <c r="H49" i="1"/>
  <c r="H48" i="1"/>
  <c r="H47" i="1"/>
  <c r="H54" i="1" l="1"/>
  <c r="E46" i="1" l="1"/>
  <c r="G46" i="1" s="1"/>
  <c r="H46" i="1" s="1"/>
  <c r="H45" i="1"/>
  <c r="H44" i="1"/>
  <c r="H43" i="1"/>
  <c r="H42" i="1"/>
  <c r="E41" i="1" l="1"/>
  <c r="G41" i="1" s="1"/>
  <c r="H40" i="1"/>
  <c r="H39" i="1"/>
  <c r="H38" i="1"/>
  <c r="H37" i="1"/>
  <c r="H36" i="1"/>
  <c r="H35" i="1"/>
  <c r="H41" i="1" l="1"/>
  <c r="H27" i="1" l="1"/>
  <c r="H28" i="1"/>
  <c r="H29" i="1"/>
  <c r="H30" i="1"/>
  <c r="H31" i="1"/>
  <c r="H32" i="1"/>
  <c r="H33" i="1"/>
  <c r="H26" i="1"/>
  <c r="H25" i="1" l="1"/>
  <c r="H21" i="1" l="1"/>
  <c r="H20" i="1"/>
  <c r="H19" i="1"/>
  <c r="H24" i="1" l="1"/>
  <c r="H23" i="1"/>
  <c r="H22" i="1"/>
  <c r="M15" i="1" l="1"/>
  <c r="H18" i="1" l="1"/>
  <c r="H17" i="1"/>
  <c r="H16" i="1"/>
  <c r="H15" i="1" l="1"/>
  <c r="H14" i="1"/>
  <c r="H10" i="1"/>
  <c r="H11" i="1"/>
  <c r="H12" i="1"/>
  <c r="H3" i="1"/>
  <c r="H4" i="1"/>
  <c r="H5" i="1"/>
  <c r="M1" i="1" s="1"/>
  <c r="P1" i="1" s="1"/>
  <c r="H6" i="1"/>
  <c r="H7" i="1"/>
  <c r="H8" i="1"/>
  <c r="H9" i="1"/>
  <c r="H13" i="1"/>
  <c r="H2" i="1"/>
</calcChain>
</file>

<file path=xl/sharedStrings.xml><?xml version="1.0" encoding="utf-8"?>
<sst xmlns="http://schemas.openxmlformats.org/spreadsheetml/2006/main" count="993" uniqueCount="243">
  <si>
    <t>Số hóa đơn</t>
  </si>
  <si>
    <t>0312461711</t>
  </si>
  <si>
    <t>Thuế suất</t>
  </si>
  <si>
    <t>Farmers market 06QT - Quang Trung</t>
  </si>
  <si>
    <t>00020755</t>
  </si>
  <si>
    <t>Ngày hóa đơn</t>
  </si>
  <si>
    <t>8%</t>
  </si>
  <si>
    <t>00018628</t>
  </si>
  <si>
    <t>Hàng trả - phiếu HT0000836, HT0001239</t>
  </si>
  <si>
    <t>Mã số thuế người mua</t>
  </si>
  <si>
    <t>00000984</t>
  </si>
  <si>
    <t>FM4 99 Hoàng Hoa Thám</t>
  </si>
  <si>
    <t>1C24TFM</t>
  </si>
  <si>
    <t>Doanh số bán chưa có thuế GTGT</t>
  </si>
  <si>
    <t>00017234</t>
  </si>
  <si>
    <t>CÔNG TY TNHH THƯƠNG MẠI LARIA</t>
  </si>
  <si>
    <t>00015049</t>
  </si>
  <si>
    <t>Tên người mua</t>
  </si>
  <si>
    <t>00029283</t>
  </si>
  <si>
    <t>Farmers market DC01 - Nơ Trang Long, CK 10% đơn đầu đặt gà muối 500g</t>
  </si>
  <si>
    <t>Diễn giải</t>
  </si>
  <si>
    <t>00007213</t>
  </si>
  <si>
    <t>Thuế GTGT</t>
  </si>
  <si>
    <t>Farmers market DC01 - Nơ Trang Long</t>
  </si>
  <si>
    <t>00022357</t>
  </si>
  <si>
    <t>1C24TNN</t>
  </si>
  <si>
    <t>Ký hiệu HĐ</t>
  </si>
  <si>
    <t>00003416</t>
  </si>
  <si>
    <t>Thành tiền</t>
  </si>
  <si>
    <t>981</t>
  </si>
  <si>
    <t>982</t>
  </si>
  <si>
    <t>983</t>
  </si>
  <si>
    <t>Chi phí quảng cáo</t>
  </si>
  <si>
    <t>Note</t>
  </si>
  <si>
    <t>đã thanh toán 16.07.2024</t>
  </si>
  <si>
    <t>Hỗ trợ chi phí trưng bày + quảng cáo tháng 05.2024</t>
  </si>
  <si>
    <t>Hỗ trợ chi phí trưng bày + quảng cáo tháng 06.2024</t>
  </si>
  <si>
    <t>đã thanh toán 24.07.2024</t>
  </si>
  <si>
    <t>00032211</t>
  </si>
  <si>
    <t>00038105</t>
  </si>
  <si>
    <t>FM5 104 Hai Bà Trưng</t>
  </si>
  <si>
    <t>Hỗ trợ chi phí trưng bày + quảng cáo tháng 07.2024</t>
  </si>
  <si>
    <t>00001454</t>
  </si>
  <si>
    <t>00001484</t>
  </si>
  <si>
    <t>00001485</t>
  </si>
  <si>
    <t>đã thanh toán 05.09.2024</t>
  </si>
  <si>
    <t>00048694</t>
  </si>
  <si>
    <t>00049884</t>
  </si>
  <si>
    <t>1692</t>
  </si>
  <si>
    <t xml:space="preserve"> quảng cáo tháng 08.2024</t>
  </si>
  <si>
    <t>00040703</t>
  </si>
  <si>
    <t>00045038</t>
  </si>
  <si>
    <t>00046772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</si>
  <si>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</si>
  <si>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</si>
  <si>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</si>
  <si>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</si>
  <si>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</si>
  <si>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</si>
  <si>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</si>
  <si>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</si>
  <si>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</si>
  <si>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</si>
  <si>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</si>
  <si>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</si>
  <si>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Hỗ trợ chi phí trưng bày + quảng cáo tháng 10.2024</t>
  </si>
  <si>
    <t>đã thanh toán 04.12.2024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</si>
  <si>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</si>
  <si>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</si>
  <si>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</si>
  <si>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</si>
  <si>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</si>
  <si>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</si>
  <si>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</si>
  <si>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</si>
  <si>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</si>
  <si>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</si>
  <si>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</si>
  <si>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</si>
  <si>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</si>
  <si>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</si>
  <si>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đã thanh toán 14.01.2025</t>
  </si>
  <si>
    <t>1C25TNN</t>
  </si>
  <si>
    <t>00001834</t>
  </si>
  <si>
    <t>00001839</t>
  </si>
  <si>
    <t>00002598</t>
  </si>
  <si>
    <t>00004694</t>
  </si>
  <si>
    <t>00004733</t>
  </si>
  <si>
    <t>00006522</t>
  </si>
  <si>
    <t>Hỗ trợ chi phí trưng bày + quảng cáo tháng 01.2025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</si>
  <si>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</si>
  <si>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</si>
  <si>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</si>
  <si>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</si>
  <si>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</si>
  <si>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</si>
  <si>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</si>
  <si>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</si>
  <si>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</si>
  <si>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</si>
  <si>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</si>
  <si>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</si>
  <si>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</si>
  <si>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</si>
  <si>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</si>
  <si>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</si>
  <si>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</si>
  <si>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</si>
  <si>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</si>
  <si>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</si>
  <si>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Hỗ trợ chi phí trưng bày + quảng cáo tháng 03.2025</t>
  </si>
  <si>
    <t>đã thanh toán 16.04.2025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</si>
  <si>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</si>
  <si>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</si>
  <si>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</si>
  <si>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</si>
  <si>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</si>
  <si>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</si>
  <si>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</si>
  <si>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</si>
  <si>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</si>
  <si>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</si>
  <si>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</si>
  <si>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</si>
  <si>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</si>
  <si>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</si>
  <si>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</si>
  <si>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</si>
  <si>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</si>
  <si>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</si>
  <si>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</si>
  <si>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</si>
  <si>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</si>
  <si>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</si>
  <si>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</si>
  <si>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</si>
  <si>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đã thanh toán 22.07.2025</t>
  </si>
  <si>
    <t>00043951</t>
  </si>
  <si>
    <t>PO-35168 - FM1 496 Nguyễn Thị Minh Khai</t>
  </si>
  <si>
    <t>00043953</t>
  </si>
  <si>
    <t>PO-35113 - FM4 99 Hoàng Hoa Thám</t>
  </si>
  <si>
    <t>00045617</t>
  </si>
  <si>
    <t>PO-36440-00 - FM5 104 Hai Bà Trưng</t>
  </si>
  <si>
    <t>Hỗ trợ chi phí trưng bày + quảng cáo tháng 07.2025</t>
  </si>
  <si>
    <t>đã thanh toán 27.06.2025</t>
  </si>
  <si>
    <t>1C25TFA</t>
  </si>
  <si>
    <t>00000764</t>
  </si>
  <si>
    <t>00000765</t>
  </si>
  <si>
    <t>00050887</t>
  </si>
  <si>
    <t>PO-40014 - FM4 99 Hoàng Hoa Thám</t>
  </si>
  <si>
    <t>00050890</t>
  </si>
  <si>
    <t>PO-40017 - Farmers market 06QT - Quang Trung</t>
  </si>
  <si>
    <t>00052484</t>
  </si>
  <si>
    <t>PO-41405 - FM1 496 Nguyễn Thị Minh Khai</t>
  </si>
  <si>
    <t>00054245</t>
  </si>
  <si>
    <t>PO-42564 - FM5 104 Hai Bà Trưng</t>
  </si>
  <si>
    <t>Hỗ trợ chi phí trưng bày + quảng cáo tháng 08.2025</t>
  </si>
  <si>
    <t>00057915</t>
  </si>
  <si>
    <t>PO-45012 - FM5 104 Hai Bà Trưng</t>
  </si>
  <si>
    <t>Hỗ trợ chi phí trưng bày + quảng cáo tháng 09.2025</t>
  </si>
  <si>
    <t>00063947</t>
  </si>
  <si>
    <t>PO-49023 - Farmers market DC01 - Nơ Trang Long</t>
  </si>
  <si>
    <t>00065488</t>
  </si>
  <si>
    <t>PO-49952 - Farmers market DC01 - Nơ Trang Long</t>
  </si>
  <si>
    <t>00067125</t>
  </si>
  <si>
    <t>po-51352 - Farmers market DC01 - Nơ Trang Long</t>
  </si>
  <si>
    <t>00069291</t>
  </si>
  <si>
    <t>PO-52929 - FM5 104 Hai Bà Trưng</t>
  </si>
  <si>
    <t>Hỗ trợ chi phí trưng bày + quảng cáo tháng 10.2025</t>
  </si>
  <si>
    <t>đã thanh toán 21.10.2025</t>
  </si>
  <si>
    <t>00072911</t>
  </si>
  <si>
    <t>PO-54858 - FM3 486 Nguyễn Thị Thập</t>
  </si>
  <si>
    <t>00072912</t>
  </si>
  <si>
    <t>PO-54860 - FM5 104 Hai Bà Trưng</t>
  </si>
  <si>
    <t>00072913</t>
  </si>
  <si>
    <t>PO-54856 - FM1 496 Nguyễn Thị Minh Khai</t>
  </si>
  <si>
    <t>00072916</t>
  </si>
  <si>
    <t>PO-54857 - FM2 123 Phan Xích Long</t>
  </si>
  <si>
    <t>00072917</t>
  </si>
  <si>
    <t>PO-54859 - FM4 99 Hoàng Hoa Thám</t>
  </si>
  <si>
    <t>00072920</t>
  </si>
  <si>
    <t>PO-54862 - Farmers market FM07 - An Phú, Shophouse W37-W38-W39 Lumiere Riverside</t>
  </si>
  <si>
    <t>00072921</t>
  </si>
  <si>
    <t>PO-54861 - Farmers market 06QT - Quang Trung</t>
  </si>
  <si>
    <t>00076868</t>
  </si>
  <si>
    <t>PO-57912 - Farmers market DC01 - Nơ Trang Long</t>
  </si>
  <si>
    <t>00078519</t>
  </si>
  <si>
    <t>PO-59521 - Farmers market DC01 - Nơ Trang Long</t>
  </si>
  <si>
    <t>00078520</t>
  </si>
  <si>
    <t>PO-59247 - Farmers market DC01 - Nơ Trang Long</t>
  </si>
  <si>
    <t>Hỗ trợ chi phí trưng bày + quảng cáo tháng 11.2025</t>
  </si>
  <si>
    <t>00001658</t>
  </si>
  <si>
    <t>00001655</t>
  </si>
  <si>
    <t>00001657</t>
  </si>
  <si>
    <t>00001656</t>
  </si>
  <si>
    <t>00082276</t>
  </si>
  <si>
    <t>PO-62076 - Farmers market DC01 - Nơ Trang Long</t>
  </si>
  <si>
    <t>00082277</t>
  </si>
  <si>
    <t>PO-61802 - Farmers market DC01 - Nơ Trang Long</t>
  </si>
  <si>
    <t>00082368</t>
  </si>
  <si>
    <t>PO-62515 - FM1 496 Nguyễn Thị Minh Khai</t>
  </si>
  <si>
    <t>00085173</t>
  </si>
  <si>
    <t>PO-64205 - Farmers market DC01 - Nơ Trang Long</t>
  </si>
  <si>
    <t>00085933</t>
  </si>
  <si>
    <t>PO-64459 - Farmers market DC01 - Nơ Trang Long</t>
  </si>
  <si>
    <t>đã thanh toán 31.12.2025</t>
  </si>
  <si>
    <t>Hỗ trợ chi phí trưng bày + quảng cáo tháng 12.2025</t>
  </si>
  <si>
    <t>đã thanh toán 08.01.2026</t>
  </si>
  <si>
    <t>05/01/2026</t>
  </si>
  <si>
    <t>1C26TTN</t>
  </si>
  <si>
    <t>PO-67297 - Farmers market DC01 - Nơ Trang Long</t>
  </si>
  <si>
    <t>21/01/2026</t>
  </si>
  <si>
    <t>PO-70594 - Farmers market DC01 - Nơ Trang Long</t>
  </si>
  <si>
    <t>26/01/2026</t>
  </si>
  <si>
    <t>PO-71581 - Farmers market DC01 - Nơ Trang Long</t>
  </si>
  <si>
    <t>29/01/2026</t>
  </si>
  <si>
    <t>PO-72098 - Farmers market DC01 - Nơ Trang Long</t>
  </si>
  <si>
    <t>30/01/2026</t>
  </si>
  <si>
    <t>PO-72066 - FM5 104 Hai Bà Trưng</t>
  </si>
  <si>
    <t>31/01/2026</t>
  </si>
  <si>
    <t>PO-71860 - FM1 496 Nguyễn Thị Minh Khai</t>
  </si>
  <si>
    <t>Hỗ trợ chi phí trưng bày + quảng cáo tháng 01.2026</t>
  </si>
  <si>
    <t>đã thanh toán 13.02.2026</t>
  </si>
  <si>
    <t>00008484</t>
  </si>
  <si>
    <t>PO-72732 - FM1 496 Nguyễn Thị Minh Khai</t>
  </si>
  <si>
    <t>00008492</t>
  </si>
  <si>
    <t>PO-72733 - FM4 99 Hoàng Hoa Thám</t>
  </si>
  <si>
    <t>00008493</t>
  </si>
  <si>
    <t>PO-72741 - Farmers market DC01 - Nơ Trang Long</t>
  </si>
  <si>
    <t>00008494</t>
  </si>
  <si>
    <t>PO-72734 - Farmers market FM07 - An Phú, Shophouse W37-W38-W39 Lumiere Riverside</t>
  </si>
  <si>
    <t>00009099</t>
  </si>
  <si>
    <t>PO-73580 - FM1 496 Nguyễn Thị Minh Khai</t>
  </si>
  <si>
    <t>Hỗ trợ chi phí trưng bày + quảng cáo tháng 02.2026</t>
  </si>
  <si>
    <t>00015593</t>
  </si>
  <si>
    <t>PO-76117 - FM5 104 Hai Bà Trưng</t>
  </si>
  <si>
    <t>00015595</t>
  </si>
  <si>
    <t>PO-76118 - Farmers market DC01 - Nơ Trang Long</t>
  </si>
  <si>
    <t>00015596</t>
  </si>
  <si>
    <t>PO-76116 - FM4 99 Hoàng Hoa Thám</t>
  </si>
  <si>
    <t>00019194</t>
  </si>
  <si>
    <t>PO-78307 - Farmers market DC01 - Nơ Trang Long</t>
  </si>
  <si>
    <t>Hỗ trợ chi phí trưng bày + quảng cáo tháng 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</si>
</sst>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4" x14ac:knownFonts="1"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  <border>
      <left style="thin">
        <color rgb="FFE3E3E3"/>
      </left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8" fontId="2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2" fillId="0" borderId="2" xfId="0" applyFont="1" applyBorder="1" applyAlignment="1">
      <alignment horizontal="left" vertical="center"/>
    </xf>
    <xf numFmtId="38" fontId="1" fillId="2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2" fillId="0" borderId="0" xfId="0" applyFont="1" applyAlignment="1">
      <alignment horizontal="left" vertical="center"/>
    </xf>
    <xf numFmtId="0" fontId="2" fillId="0" borderId="5" xfId="0" quotePrefix="1" applyFont="1" applyBorder="1" applyAlignment="1">
      <alignment horizontal="left" vertical="center"/>
    </xf>
    <xf numFmtId="165" fontId="0" fillId="0" borderId="0" xfId="0" applyNumberFormat="1"/>
    <xf numFmtId="14" fontId="2" fillId="0" borderId="0" xfId="0" applyNumberFormat="1" applyFont="1" applyAlignment="1">
      <alignment horizontal="center" vertical="center"/>
    </xf>
    <xf numFmtId="38" fontId="2" fillId="3" borderId="2" xfId="0" applyNumberFormat="1" applyFont="1" applyFill="1" applyBorder="1" applyAlignment="1">
      <alignment horizontal="righ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quotePrefix="1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P147"/>
  <sheetViews>
    <sheetView tabSelected="1" topLeftCell="F1" zoomScaleNormal="100" workbookViewId="0">
      <selection activeCell="M1" sqref="M1"/>
    </sheetView>
  </sheetViews>
  <sheetFormatPr defaultColWidth="9.125" defaultRowHeight="14.25" outlineLevelRow="1" x14ac:dyDescent="0.2"/>
  <cols>
    <col min="1" max="1" width="14.25" style="3" customWidth="1"/>
    <col min="2" max="3" width="11.375" customWidth="1"/>
    <col min="4" max="4" width="57.125" customWidth="1"/>
    <col min="5" max="5" width="17.125" style="4" customWidth="1"/>
    <col min="6" max="6" width="11.375" customWidth="1"/>
    <col min="7" max="8" width="15.75" style="4" customWidth="1"/>
    <col min="9" max="9" width="50" customWidth="1"/>
    <col min="10" max="10" width="21.375" customWidth="1"/>
    <col min="13" max="13" width="15.875" bestFit="1" customWidth="1"/>
    <col min="15" max="15" width="15.25" bestFit="1" customWidth="1"/>
    <col min="16" max="16" width="13.25" bestFit="1" customWidth="1"/>
  </cols>
  <sheetData>
    <row r="1" spans="1:16" ht="24.75" customHeight="1" collapsed="1" x14ac:dyDescent="0.2">
      <c r="A1" s="9" t="s">
        <v>5</v>
      </c>
      <c r="B1" s="1" t="s">
        <v>0</v>
      </c>
      <c r="C1" s="1" t="s">
        <v>26</v>
      </c>
      <c r="D1" s="1" t="s">
        <v>20</v>
      </c>
      <c r="E1" s="6" t="s">
        <v>13</v>
      </c>
      <c r="F1" s="1" t="s">
        <v>2</v>
      </c>
      <c r="G1" s="6" t="s">
        <v>22</v>
      </c>
      <c r="H1" s="6" t="s">
        <v>28</v>
      </c>
      <c r="I1" s="1" t="s">
        <v>17</v>
      </c>
      <c r="J1" s="1" t="s">
        <v>9</v>
      </c>
      <c r="K1" s="10" t="s">
        <v>33</v>
      </c>
      <c r="M1" s="11">
        <f>+SUBTOTAL(9,H:H)</f>
        <v>30669979.636400003</v>
      </c>
      <c r="O1" s="11">
        <v>13761037</v>
      </c>
      <c r="P1" s="14">
        <f>+M1-O1</f>
        <v>16908942.636400003</v>
      </c>
    </row>
    <row r="2" spans="1:16" hidden="1" outlineLevel="1" x14ac:dyDescent="0.2">
      <c r="A2" s="8">
        <v>45309</v>
      </c>
      <c r="B2" s="5" t="s">
        <v>27</v>
      </c>
      <c r="C2" s="5" t="s">
        <v>25</v>
      </c>
      <c r="D2" s="5" t="s">
        <v>23</v>
      </c>
      <c r="E2" s="2">
        <v>2288633</v>
      </c>
      <c r="F2" s="7" t="s">
        <v>6</v>
      </c>
      <c r="G2" s="2">
        <v>183091</v>
      </c>
      <c r="H2" s="2">
        <f>+E2+G2</f>
        <v>2471724</v>
      </c>
      <c r="I2" s="5" t="s">
        <v>15</v>
      </c>
      <c r="J2" s="5" t="s">
        <v>1</v>
      </c>
      <c r="K2" s="5" t="s">
        <v>34</v>
      </c>
    </row>
    <row r="3" spans="1:16" hidden="1" outlineLevel="1" x14ac:dyDescent="0.2">
      <c r="A3" s="8">
        <v>45324</v>
      </c>
      <c r="B3" s="5" t="s">
        <v>21</v>
      </c>
      <c r="C3" s="5" t="s">
        <v>25</v>
      </c>
      <c r="D3" s="5" t="s">
        <v>23</v>
      </c>
      <c r="E3" s="2">
        <v>2299332</v>
      </c>
      <c r="F3" s="7" t="s">
        <v>6</v>
      </c>
      <c r="G3" s="2">
        <v>183947</v>
      </c>
      <c r="H3" s="2">
        <f t="shared" ref="H3:H15" si="0">+E3+G3</f>
        <v>2483279</v>
      </c>
      <c r="I3" s="5" t="s">
        <v>15</v>
      </c>
      <c r="J3" s="5" t="s">
        <v>1</v>
      </c>
      <c r="K3" s="5" t="s">
        <v>34</v>
      </c>
    </row>
    <row r="4" spans="1:16" hidden="1" outlineLevel="1" x14ac:dyDescent="0.2">
      <c r="A4" s="8">
        <v>45385</v>
      </c>
      <c r="B4" s="5" t="s">
        <v>16</v>
      </c>
      <c r="C4" s="5" t="s">
        <v>25</v>
      </c>
      <c r="D4" s="5" t="s">
        <v>23</v>
      </c>
      <c r="E4" s="2">
        <v>2535374</v>
      </c>
      <c r="F4" s="7" t="s">
        <v>6</v>
      </c>
      <c r="G4" s="2">
        <v>202830</v>
      </c>
      <c r="H4" s="2">
        <f t="shared" si="0"/>
        <v>2738204</v>
      </c>
      <c r="I4" s="5" t="s">
        <v>15</v>
      </c>
      <c r="J4" s="5" t="s">
        <v>1</v>
      </c>
      <c r="K4" s="5" t="s">
        <v>34</v>
      </c>
    </row>
    <row r="5" spans="1:16" hidden="1" outlineLevel="1" x14ac:dyDescent="0.2">
      <c r="A5" s="8">
        <v>45395</v>
      </c>
      <c r="B5" s="5" t="s">
        <v>14</v>
      </c>
      <c r="C5" s="5" t="s">
        <v>25</v>
      </c>
      <c r="D5" s="5" t="s">
        <v>19</v>
      </c>
      <c r="E5" s="2">
        <v>4197992</v>
      </c>
      <c r="F5" s="7" t="s">
        <v>6</v>
      </c>
      <c r="G5" s="2">
        <v>335839</v>
      </c>
      <c r="H5" s="2">
        <f t="shared" si="0"/>
        <v>4533831</v>
      </c>
      <c r="I5" s="5" t="s">
        <v>15</v>
      </c>
      <c r="J5" s="5" t="s">
        <v>1</v>
      </c>
      <c r="K5" s="5" t="s">
        <v>34</v>
      </c>
    </row>
    <row r="6" spans="1:16" hidden="1" outlineLevel="1" x14ac:dyDescent="0.2">
      <c r="A6" s="8">
        <v>45404</v>
      </c>
      <c r="B6" s="5" t="s">
        <v>7</v>
      </c>
      <c r="C6" s="5" t="s">
        <v>25</v>
      </c>
      <c r="D6" s="5" t="s">
        <v>23</v>
      </c>
      <c r="E6" s="2">
        <v>2375726</v>
      </c>
      <c r="F6" s="7" t="s">
        <v>6</v>
      </c>
      <c r="G6" s="2">
        <v>190058</v>
      </c>
      <c r="H6" s="2">
        <f t="shared" si="0"/>
        <v>2565784</v>
      </c>
      <c r="I6" s="5" t="s">
        <v>15</v>
      </c>
      <c r="J6" s="5" t="s">
        <v>1</v>
      </c>
      <c r="K6" s="5" t="s">
        <v>34</v>
      </c>
    </row>
    <row r="7" spans="1:16" hidden="1" outlineLevel="1" x14ac:dyDescent="0.2">
      <c r="A7" s="8">
        <v>45421</v>
      </c>
      <c r="B7" s="5" t="s">
        <v>4</v>
      </c>
      <c r="C7" s="5" t="s">
        <v>25</v>
      </c>
      <c r="D7" s="5" t="s">
        <v>3</v>
      </c>
      <c r="E7" s="2">
        <v>2322136</v>
      </c>
      <c r="F7" s="7" t="s">
        <v>6</v>
      </c>
      <c r="G7" s="2">
        <v>185771</v>
      </c>
      <c r="H7" s="2">
        <f t="shared" si="0"/>
        <v>2507907</v>
      </c>
      <c r="I7" s="5" t="s">
        <v>15</v>
      </c>
      <c r="J7" s="5" t="s">
        <v>1</v>
      </c>
      <c r="K7" s="5" t="s">
        <v>37</v>
      </c>
    </row>
    <row r="8" spans="1:16" hidden="1" outlineLevel="1" x14ac:dyDescent="0.2">
      <c r="A8" s="8">
        <v>45427</v>
      </c>
      <c r="B8" s="5" t="s">
        <v>24</v>
      </c>
      <c r="C8" s="5" t="s">
        <v>25</v>
      </c>
      <c r="D8" s="5" t="s">
        <v>11</v>
      </c>
      <c r="E8" s="2">
        <v>1106934</v>
      </c>
      <c r="F8" s="7" t="s">
        <v>6</v>
      </c>
      <c r="G8" s="2">
        <v>88555</v>
      </c>
      <c r="H8" s="2">
        <f t="shared" si="0"/>
        <v>1195489</v>
      </c>
      <c r="I8" s="5" t="s">
        <v>15</v>
      </c>
      <c r="J8" s="5" t="s">
        <v>1</v>
      </c>
      <c r="K8" s="5" t="s">
        <v>37</v>
      </c>
    </row>
    <row r="9" spans="1:16" hidden="1" outlineLevel="1" x14ac:dyDescent="0.2">
      <c r="A9" s="8">
        <v>45443</v>
      </c>
      <c r="B9" s="5" t="s">
        <v>10</v>
      </c>
      <c r="C9" s="5" t="s">
        <v>12</v>
      </c>
      <c r="D9" s="5" t="s">
        <v>8</v>
      </c>
      <c r="E9" s="2">
        <v>-1368978</v>
      </c>
      <c r="F9" s="7" t="s">
        <v>6</v>
      </c>
      <c r="G9" s="2">
        <v>-109518</v>
      </c>
      <c r="H9" s="2">
        <f t="shared" si="0"/>
        <v>-1478496</v>
      </c>
      <c r="I9" s="5" t="s">
        <v>15</v>
      </c>
      <c r="J9" s="5" t="s">
        <v>1</v>
      </c>
      <c r="K9" s="5" t="s">
        <v>34</v>
      </c>
    </row>
    <row r="10" spans="1:16" hidden="1" outlineLevel="1" x14ac:dyDescent="0.2">
      <c r="A10" s="8">
        <v>45443</v>
      </c>
      <c r="B10" s="5" t="s">
        <v>29</v>
      </c>
      <c r="C10" s="5" t="s">
        <v>12</v>
      </c>
      <c r="D10" s="5" t="s">
        <v>32</v>
      </c>
      <c r="E10" s="2">
        <v>-22888</v>
      </c>
      <c r="F10" s="7" t="s">
        <v>6</v>
      </c>
      <c r="G10" s="2">
        <v>-1830</v>
      </c>
      <c r="H10" s="2">
        <f t="shared" si="0"/>
        <v>-24718</v>
      </c>
      <c r="I10" s="5" t="s">
        <v>15</v>
      </c>
      <c r="J10" s="5" t="s">
        <v>1</v>
      </c>
      <c r="K10" s="5" t="s">
        <v>34</v>
      </c>
    </row>
    <row r="11" spans="1:16" hidden="1" outlineLevel="1" x14ac:dyDescent="0.2">
      <c r="A11" s="8">
        <v>45443</v>
      </c>
      <c r="B11" s="5" t="s">
        <v>30</v>
      </c>
      <c r="C11" s="5" t="s">
        <v>12</v>
      </c>
      <c r="D11" s="5" t="s">
        <v>32</v>
      </c>
      <c r="E11" s="2">
        <v>-22992</v>
      </c>
      <c r="F11" s="7" t="s">
        <v>6</v>
      </c>
      <c r="G11" s="2">
        <v>-1840</v>
      </c>
      <c r="H11" s="2">
        <f t="shared" si="0"/>
        <v>-24832</v>
      </c>
      <c r="I11" s="5" t="s">
        <v>15</v>
      </c>
      <c r="J11" s="5" t="s">
        <v>1</v>
      </c>
      <c r="K11" s="5" t="s">
        <v>34</v>
      </c>
    </row>
    <row r="12" spans="1:16" hidden="1" outlineLevel="1" x14ac:dyDescent="0.2">
      <c r="A12" s="8">
        <v>45443</v>
      </c>
      <c r="B12" s="5" t="s">
        <v>31</v>
      </c>
      <c r="C12" s="5" t="s">
        <v>12</v>
      </c>
      <c r="D12" s="5" t="s">
        <v>32</v>
      </c>
      <c r="E12" s="2">
        <v>-91090</v>
      </c>
      <c r="F12" s="7" t="s">
        <v>6</v>
      </c>
      <c r="G12" s="2">
        <v>-7288</v>
      </c>
      <c r="H12" s="2">
        <f t="shared" si="0"/>
        <v>-98378</v>
      </c>
      <c r="I12" s="5" t="s">
        <v>15</v>
      </c>
      <c r="J12" s="5" t="s">
        <v>1</v>
      </c>
      <c r="K12" s="5" t="s">
        <v>34</v>
      </c>
    </row>
    <row r="13" spans="1:16" hidden="1" outlineLevel="1" x14ac:dyDescent="0.2">
      <c r="A13" s="8">
        <v>45460</v>
      </c>
      <c r="B13" s="5" t="s">
        <v>18</v>
      </c>
      <c r="C13" s="5" t="s">
        <v>25</v>
      </c>
      <c r="D13" s="5" t="s">
        <v>23</v>
      </c>
      <c r="E13" s="2">
        <v>5057402</v>
      </c>
      <c r="F13" s="7" t="s">
        <v>6</v>
      </c>
      <c r="G13" s="2">
        <v>404592</v>
      </c>
      <c r="H13" s="2">
        <f t="shared" si="0"/>
        <v>5461994</v>
      </c>
      <c r="I13" s="5" t="s">
        <v>15</v>
      </c>
      <c r="J13" s="5" t="s">
        <v>1</v>
      </c>
      <c r="K13" s="5" t="s">
        <v>45</v>
      </c>
    </row>
    <row r="14" spans="1:16" hidden="1" x14ac:dyDescent="0.2">
      <c r="A14" s="8">
        <v>45533</v>
      </c>
      <c r="B14" s="13" t="s">
        <v>42</v>
      </c>
      <c r="C14" s="5" t="s">
        <v>12</v>
      </c>
      <c r="D14" s="5" t="s">
        <v>35</v>
      </c>
      <c r="E14" s="2">
        <v>-34290</v>
      </c>
      <c r="F14" s="7" t="s">
        <v>6</v>
      </c>
      <c r="G14" s="2">
        <v>-2744</v>
      </c>
      <c r="H14" s="2">
        <f t="shared" si="0"/>
        <v>-37034</v>
      </c>
      <c r="I14" s="5" t="s">
        <v>15</v>
      </c>
      <c r="J14" s="5" t="s">
        <v>1</v>
      </c>
      <c r="K14" s="5" t="s">
        <v>37</v>
      </c>
    </row>
    <row r="15" spans="1:16" hidden="1" x14ac:dyDescent="0.2">
      <c r="A15" s="8">
        <v>45533</v>
      </c>
      <c r="B15" s="13" t="s">
        <v>43</v>
      </c>
      <c r="C15" s="5" t="s">
        <v>12</v>
      </c>
      <c r="D15" s="5" t="s">
        <v>36</v>
      </c>
      <c r="E15" s="2">
        <v>-50574</v>
      </c>
      <c r="F15" s="7" t="s">
        <v>6</v>
      </c>
      <c r="G15" s="2">
        <v>-4046</v>
      </c>
      <c r="H15" s="2">
        <f t="shared" si="0"/>
        <v>-54620</v>
      </c>
      <c r="I15" s="5" t="s">
        <v>15</v>
      </c>
      <c r="J15" s="5" t="s">
        <v>1</v>
      </c>
      <c r="K15" s="5" t="s">
        <v>45</v>
      </c>
      <c r="M15" s="14">
        <f>8213124-7493471</f>
        <v>719653</v>
      </c>
    </row>
    <row r="16" spans="1:16" hidden="1" x14ac:dyDescent="0.2">
      <c r="A16" s="8">
        <v>45475</v>
      </c>
      <c r="B16" s="5" t="s">
        <v>38</v>
      </c>
      <c r="C16" s="5" t="s">
        <v>25</v>
      </c>
      <c r="D16" s="5" t="s">
        <v>23</v>
      </c>
      <c r="E16" s="2">
        <v>1957812</v>
      </c>
      <c r="F16" s="7" t="s">
        <v>6</v>
      </c>
      <c r="G16" s="2">
        <v>156625</v>
      </c>
      <c r="H16" s="2">
        <f>+E16+G16</f>
        <v>2114437</v>
      </c>
      <c r="I16" s="5" t="s">
        <v>15</v>
      </c>
      <c r="J16" s="5" t="s">
        <v>1</v>
      </c>
      <c r="K16" s="5" t="s">
        <v>45</v>
      </c>
    </row>
    <row r="17" spans="1:11" hidden="1" x14ac:dyDescent="0.2">
      <c r="A17" s="8">
        <v>45499</v>
      </c>
      <c r="B17" s="5" t="s">
        <v>39</v>
      </c>
      <c r="C17" s="5" t="s">
        <v>25</v>
      </c>
      <c r="D17" s="5" t="s">
        <v>40</v>
      </c>
      <c r="E17" s="2">
        <v>666348</v>
      </c>
      <c r="F17" s="7" t="s">
        <v>6</v>
      </c>
      <c r="G17" s="2">
        <v>53308</v>
      </c>
      <c r="H17" s="16">
        <f>+E17+G17</f>
        <v>719656</v>
      </c>
      <c r="I17" s="5" t="s">
        <v>15</v>
      </c>
      <c r="J17" s="5" t="s">
        <v>1</v>
      </c>
      <c r="K17" s="5" t="s">
        <v>169</v>
      </c>
    </row>
    <row r="18" spans="1:11" hidden="1" x14ac:dyDescent="0.2">
      <c r="A18" s="8">
        <v>45533</v>
      </c>
      <c r="B18" s="13" t="s">
        <v>44</v>
      </c>
      <c r="C18" s="5" t="s">
        <v>12</v>
      </c>
      <c r="D18" s="12" t="s">
        <v>41</v>
      </c>
      <c r="E18" s="2">
        <v>-26242</v>
      </c>
      <c r="F18" s="7" t="s">
        <v>6</v>
      </c>
      <c r="G18" s="2">
        <v>-2100</v>
      </c>
      <c r="H18" s="2">
        <f>+E18+G18</f>
        <v>-28342</v>
      </c>
      <c r="I18" s="5" t="s">
        <v>15</v>
      </c>
      <c r="J18" s="5" t="s">
        <v>1</v>
      </c>
      <c r="K18" s="5" t="s">
        <v>45</v>
      </c>
    </row>
    <row r="19" spans="1:11" hidden="1" x14ac:dyDescent="0.2">
      <c r="A19" s="8">
        <v>45512</v>
      </c>
      <c r="B19" s="5" t="s">
        <v>50</v>
      </c>
      <c r="C19" s="5" t="s">
        <v>25</v>
      </c>
      <c r="D19" s="5" t="s">
        <v>11</v>
      </c>
      <c r="E19" s="2">
        <v>555290</v>
      </c>
      <c r="F19" s="7" t="s">
        <v>6</v>
      </c>
      <c r="G19" s="2">
        <v>44423</v>
      </c>
      <c r="H19" s="2">
        <f>+E19+G19</f>
        <v>599713</v>
      </c>
      <c r="I19" s="5" t="s">
        <v>15</v>
      </c>
      <c r="J19" s="5" t="s">
        <v>1</v>
      </c>
      <c r="K19" s="5" t="s">
        <v>66</v>
      </c>
    </row>
    <row r="20" spans="1:11" hidden="1" x14ac:dyDescent="0.2">
      <c r="A20" s="8">
        <v>45528</v>
      </c>
      <c r="B20" s="5" t="s">
        <v>51</v>
      </c>
      <c r="C20" s="5" t="s">
        <v>25</v>
      </c>
      <c r="D20" s="5" t="s">
        <v>23</v>
      </c>
      <c r="E20" s="2">
        <v>1531687</v>
      </c>
      <c r="F20" s="7" t="s">
        <v>6</v>
      </c>
      <c r="G20" s="2">
        <v>122535</v>
      </c>
      <c r="H20" s="2">
        <f t="shared" ref="H20:H21" si="1">+E20+G20</f>
        <v>1654222</v>
      </c>
      <c r="I20" s="5" t="s">
        <v>15</v>
      </c>
      <c r="J20" s="5" t="s">
        <v>1</v>
      </c>
      <c r="K20" s="5" t="s">
        <v>66</v>
      </c>
    </row>
    <row r="21" spans="1:11" hidden="1" x14ac:dyDescent="0.2">
      <c r="A21" s="8">
        <v>45534</v>
      </c>
      <c r="B21" s="5" t="s">
        <v>52</v>
      </c>
      <c r="C21" s="5" t="s">
        <v>25</v>
      </c>
      <c r="D21" s="5" t="s">
        <v>23</v>
      </c>
      <c r="E21" s="2">
        <v>8247824</v>
      </c>
      <c r="F21" s="7" t="s">
        <v>6</v>
      </c>
      <c r="G21" s="2">
        <v>659826</v>
      </c>
      <c r="H21" s="2">
        <f t="shared" si="1"/>
        <v>8907650</v>
      </c>
      <c r="I21" s="5" t="s">
        <v>15</v>
      </c>
      <c r="J21" s="5" t="s">
        <v>1</v>
      </c>
      <c r="K21" s="5" t="s">
        <v>66</v>
      </c>
    </row>
    <row r="22" spans="1:11" hidden="1" x14ac:dyDescent="0.2">
      <c r="A22" s="8">
        <v>45547</v>
      </c>
      <c r="B22" s="5" t="s">
        <v>46</v>
      </c>
      <c r="C22" s="5" t="s">
        <v>25</v>
      </c>
      <c r="D22" s="5" t="s">
        <v>40</v>
      </c>
      <c r="E22" s="2">
        <v>774156</v>
      </c>
      <c r="F22" s="7" t="s">
        <v>6</v>
      </c>
      <c r="G22" s="2">
        <v>61932</v>
      </c>
      <c r="H22" s="2">
        <f>+E22+G22</f>
        <v>836088</v>
      </c>
      <c r="I22" s="5" t="s">
        <v>15</v>
      </c>
      <c r="J22" s="5" t="s">
        <v>1</v>
      </c>
      <c r="K22" s="5" t="s">
        <v>66</v>
      </c>
    </row>
    <row r="23" spans="1:11" hidden="1" x14ac:dyDescent="0.2">
      <c r="A23" s="8">
        <v>45549</v>
      </c>
      <c r="B23" s="5" t="s">
        <v>47</v>
      </c>
      <c r="C23" s="5" t="s">
        <v>25</v>
      </c>
      <c r="D23" s="5" t="s">
        <v>23</v>
      </c>
      <c r="E23" s="2">
        <v>2327694</v>
      </c>
      <c r="F23" s="7" t="s">
        <v>6</v>
      </c>
      <c r="G23" s="2">
        <v>186216</v>
      </c>
      <c r="H23" s="2">
        <f t="shared" ref="H23:H33" si="2">+E23+G23</f>
        <v>2513910</v>
      </c>
      <c r="I23" s="5" t="s">
        <v>15</v>
      </c>
      <c r="J23" s="5" t="s">
        <v>1</v>
      </c>
      <c r="K23" s="5" t="s">
        <v>66</v>
      </c>
    </row>
    <row r="24" spans="1:11" hidden="1" x14ac:dyDescent="0.2">
      <c r="A24" s="8">
        <v>45564</v>
      </c>
      <c r="B24" s="5" t="s">
        <v>48</v>
      </c>
      <c r="C24" s="5" t="s">
        <v>12</v>
      </c>
      <c r="D24" s="5" t="s">
        <v>49</v>
      </c>
      <c r="E24" s="2">
        <v>-103348</v>
      </c>
      <c r="F24" s="7" t="s">
        <v>6</v>
      </c>
      <c r="G24" s="2">
        <v>-8268</v>
      </c>
      <c r="H24" s="2">
        <f t="shared" si="2"/>
        <v>-111616</v>
      </c>
      <c r="I24" s="5" t="s">
        <v>15</v>
      </c>
      <c r="J24" s="5" t="s">
        <v>1</v>
      </c>
      <c r="K24" s="5" t="s">
        <v>66</v>
      </c>
    </row>
    <row r="25" spans="1:11" hidden="1" x14ac:dyDescent="0.2">
      <c r="A25" s="15">
        <v>45574</v>
      </c>
      <c r="B25" s="12"/>
      <c r="C25" s="12"/>
      <c r="D25" s="12" t="s">
        <v>53</v>
      </c>
      <c r="E25" s="2">
        <v>-31018.5</v>
      </c>
      <c r="F25" s="7" t="s">
        <v>6</v>
      </c>
      <c r="G25" s="2">
        <v>-2481.48</v>
      </c>
      <c r="H25" s="2">
        <f t="shared" si="2"/>
        <v>-33499.980000000003</v>
      </c>
      <c r="I25" s="5" t="s">
        <v>15</v>
      </c>
      <c r="J25" s="5" t="s">
        <v>1</v>
      </c>
      <c r="K25" s="5" t="s">
        <v>66</v>
      </c>
    </row>
    <row r="26" spans="1:11" hidden="1" x14ac:dyDescent="0.2">
      <c r="A26" s="8">
        <v>45572</v>
      </c>
      <c r="B26" s="5" t="s">
        <v>54</v>
      </c>
      <c r="C26" s="5" t="s">
        <v>25</v>
      </c>
      <c r="D26" s="5" t="s">
        <v>55</v>
      </c>
      <c r="E26" s="2">
        <v>2089923</v>
      </c>
      <c r="F26" s="7" t="s">
        <v>6</v>
      </c>
      <c r="G26" s="2">
        <v>167194</v>
      </c>
      <c r="H26" s="2">
        <f t="shared" si="2"/>
        <v>2257117</v>
      </c>
      <c r="I26" s="5" t="s">
        <v>15</v>
      </c>
      <c r="J26" s="5" t="s">
        <v>1</v>
      </c>
      <c r="K26" s="5" t="s">
        <v>81</v>
      </c>
    </row>
    <row r="27" spans="1:11" hidden="1" x14ac:dyDescent="0.2">
      <c r="A27" s="8">
        <v>45573</v>
      </c>
      <c r="B27" s="5" t="s">
        <v>56</v>
      </c>
      <c r="C27" s="5" t="s">
        <v>25</v>
      </c>
      <c r="D27" s="5" t="s">
        <v>23</v>
      </c>
      <c r="E27" s="2">
        <v>1288139</v>
      </c>
      <c r="F27" s="7" t="s">
        <v>6</v>
      </c>
      <c r="G27" s="2">
        <v>103051</v>
      </c>
      <c r="H27" s="2">
        <f t="shared" si="2"/>
        <v>1391190</v>
      </c>
      <c r="I27" s="5" t="s">
        <v>15</v>
      </c>
      <c r="J27" s="5" t="s">
        <v>1</v>
      </c>
      <c r="K27" s="5" t="s">
        <v>81</v>
      </c>
    </row>
    <row r="28" spans="1:11" hidden="1" x14ac:dyDescent="0.2">
      <c r="A28" s="8">
        <v>45576</v>
      </c>
      <c r="B28" s="5" t="s">
        <v>57</v>
      </c>
      <c r="C28" s="5" t="s">
        <v>25</v>
      </c>
      <c r="D28" s="5" t="s">
        <v>58</v>
      </c>
      <c r="E28" s="2">
        <v>761566</v>
      </c>
      <c r="F28" s="7" t="s">
        <v>6</v>
      </c>
      <c r="G28" s="2">
        <v>60925</v>
      </c>
      <c r="H28" s="2">
        <f t="shared" si="2"/>
        <v>822491</v>
      </c>
      <c r="I28" s="5" t="s">
        <v>15</v>
      </c>
      <c r="J28" s="5" t="s">
        <v>1</v>
      </c>
      <c r="K28" s="5" t="s">
        <v>81</v>
      </c>
    </row>
    <row r="29" spans="1:11" hidden="1" x14ac:dyDescent="0.2">
      <c r="A29" s="8">
        <v>45577</v>
      </c>
      <c r="B29" s="5" t="s">
        <v>59</v>
      </c>
      <c r="C29" s="5" t="s">
        <v>25</v>
      </c>
      <c r="D29" s="5" t="s">
        <v>11</v>
      </c>
      <c r="E29" s="2">
        <v>734310</v>
      </c>
      <c r="F29" s="7" t="s">
        <v>6</v>
      </c>
      <c r="G29" s="2">
        <v>58745</v>
      </c>
      <c r="H29" s="2">
        <f t="shared" si="2"/>
        <v>793055</v>
      </c>
      <c r="I29" s="5" t="s">
        <v>15</v>
      </c>
      <c r="J29" s="5" t="s">
        <v>1</v>
      </c>
      <c r="K29" s="5" t="s">
        <v>81</v>
      </c>
    </row>
    <row r="30" spans="1:11" hidden="1" x14ac:dyDescent="0.2">
      <c r="A30" s="8">
        <v>45581</v>
      </c>
      <c r="B30" s="5" t="s">
        <v>60</v>
      </c>
      <c r="C30" s="5" t="s">
        <v>25</v>
      </c>
      <c r="D30" s="5" t="s">
        <v>40</v>
      </c>
      <c r="E30" s="2">
        <v>587448</v>
      </c>
      <c r="F30" s="7" t="s">
        <v>6</v>
      </c>
      <c r="G30" s="2">
        <v>46996</v>
      </c>
      <c r="H30" s="2">
        <f t="shared" si="2"/>
        <v>634444</v>
      </c>
      <c r="I30" s="5" t="s">
        <v>15</v>
      </c>
      <c r="J30" s="5" t="s">
        <v>1</v>
      </c>
      <c r="K30" s="5" t="s">
        <v>81</v>
      </c>
    </row>
    <row r="31" spans="1:11" hidden="1" x14ac:dyDescent="0.2">
      <c r="A31" s="8">
        <v>45582</v>
      </c>
      <c r="B31" s="5" t="s">
        <v>61</v>
      </c>
      <c r="C31" s="5" t="s">
        <v>25</v>
      </c>
      <c r="D31" s="5" t="s">
        <v>23</v>
      </c>
      <c r="E31" s="2">
        <v>1792215</v>
      </c>
      <c r="F31" s="7" t="s">
        <v>6</v>
      </c>
      <c r="G31" s="2">
        <v>143377</v>
      </c>
      <c r="H31" s="2">
        <f t="shared" si="2"/>
        <v>1935592</v>
      </c>
      <c r="I31" s="5" t="s">
        <v>15</v>
      </c>
      <c r="J31" s="5" t="s">
        <v>1</v>
      </c>
      <c r="K31" s="5" t="s">
        <v>81</v>
      </c>
    </row>
    <row r="32" spans="1:11" hidden="1" x14ac:dyDescent="0.2">
      <c r="A32" s="8">
        <v>45594</v>
      </c>
      <c r="B32" s="5" t="s">
        <v>62</v>
      </c>
      <c r="C32" s="5" t="s">
        <v>25</v>
      </c>
      <c r="D32" s="5" t="s">
        <v>63</v>
      </c>
      <c r="E32" s="2">
        <v>737956</v>
      </c>
      <c r="F32" s="7" t="s">
        <v>6</v>
      </c>
      <c r="G32" s="2">
        <v>59036</v>
      </c>
      <c r="H32" s="2">
        <f t="shared" si="2"/>
        <v>796992</v>
      </c>
      <c r="I32" s="5" t="s">
        <v>15</v>
      </c>
      <c r="J32" s="5" t="s">
        <v>1</v>
      </c>
      <c r="K32" s="5" t="s">
        <v>81</v>
      </c>
    </row>
    <row r="33" spans="1:11" hidden="1" x14ac:dyDescent="0.2">
      <c r="A33" s="8">
        <v>45594</v>
      </c>
      <c r="B33" s="5" t="s">
        <v>64</v>
      </c>
      <c r="C33" s="5" t="s">
        <v>25</v>
      </c>
      <c r="D33" s="5" t="s">
        <v>40</v>
      </c>
      <c r="E33" s="2">
        <v>835004</v>
      </c>
      <c r="F33" s="7" t="s">
        <v>6</v>
      </c>
      <c r="G33" s="2">
        <v>66800</v>
      </c>
      <c r="H33" s="2">
        <f t="shared" si="2"/>
        <v>901804</v>
      </c>
      <c r="I33" s="5" t="s">
        <v>15</v>
      </c>
      <c r="J33" s="5" t="s">
        <v>1</v>
      </c>
      <c r="K33" s="5" t="s">
        <v>81</v>
      </c>
    </row>
    <row r="34" spans="1:11" hidden="1" x14ac:dyDescent="0.2">
      <c r="A34" s="8">
        <v>45608</v>
      </c>
      <c r="B34" s="5"/>
      <c r="C34" s="5"/>
      <c r="D34" s="5" t="s">
        <v>65</v>
      </c>
      <c r="E34" s="2">
        <v>-88265.61</v>
      </c>
      <c r="F34" s="7" t="s">
        <v>6</v>
      </c>
      <c r="G34" s="2">
        <v>-7061.2488000000003</v>
      </c>
      <c r="H34" s="2">
        <v>-95327</v>
      </c>
      <c r="I34" s="5" t="s">
        <v>15</v>
      </c>
      <c r="J34" s="5" t="s">
        <v>1</v>
      </c>
      <c r="K34" s="5" t="s">
        <v>81</v>
      </c>
    </row>
    <row r="35" spans="1:11" hidden="1" x14ac:dyDescent="0.2">
      <c r="A35" s="8">
        <v>45597</v>
      </c>
      <c r="B35" s="5" t="s">
        <v>67</v>
      </c>
      <c r="C35" s="5" t="s">
        <v>25</v>
      </c>
      <c r="D35" s="5" t="s">
        <v>63</v>
      </c>
      <c r="E35" s="2">
        <v>553467</v>
      </c>
      <c r="F35" s="7" t="s">
        <v>6</v>
      </c>
      <c r="G35" s="2">
        <v>44277</v>
      </c>
      <c r="H35" s="2">
        <f>+E35+G35</f>
        <v>597744</v>
      </c>
      <c r="I35" s="5" t="s">
        <v>15</v>
      </c>
      <c r="J35" s="5" t="s">
        <v>1</v>
      </c>
      <c r="K35" s="5" t="s">
        <v>111</v>
      </c>
    </row>
    <row r="36" spans="1:11" hidden="1" x14ac:dyDescent="0.2">
      <c r="A36" s="8">
        <v>45602</v>
      </c>
      <c r="B36" s="5" t="s">
        <v>68</v>
      </c>
      <c r="C36" s="5" t="s">
        <v>25</v>
      </c>
      <c r="D36" s="5" t="s">
        <v>3</v>
      </c>
      <c r="E36" s="2">
        <v>220293</v>
      </c>
      <c r="F36" s="7" t="s">
        <v>6</v>
      </c>
      <c r="G36" s="2">
        <v>17623</v>
      </c>
      <c r="H36" s="2">
        <f t="shared" ref="H36:H40" si="3">+E36+G36</f>
        <v>237916</v>
      </c>
      <c r="I36" s="5" t="s">
        <v>15</v>
      </c>
      <c r="J36" s="5" t="s">
        <v>1</v>
      </c>
      <c r="K36" s="5" t="s">
        <v>111</v>
      </c>
    </row>
    <row r="37" spans="1:11" hidden="1" x14ac:dyDescent="0.2">
      <c r="A37" s="8">
        <v>45602</v>
      </c>
      <c r="B37" s="5" t="s">
        <v>69</v>
      </c>
      <c r="C37" s="5" t="s">
        <v>25</v>
      </c>
      <c r="D37" s="5" t="s">
        <v>40</v>
      </c>
      <c r="E37" s="2">
        <v>1792090</v>
      </c>
      <c r="F37" s="7" t="s">
        <v>6</v>
      </c>
      <c r="G37" s="2">
        <v>143367</v>
      </c>
      <c r="H37" s="2">
        <f t="shared" si="3"/>
        <v>1935457</v>
      </c>
      <c r="I37" s="5" t="s">
        <v>15</v>
      </c>
      <c r="J37" s="5" t="s">
        <v>1</v>
      </c>
      <c r="K37" s="5" t="s">
        <v>111</v>
      </c>
    </row>
    <row r="38" spans="1:11" hidden="1" x14ac:dyDescent="0.2">
      <c r="A38" s="8">
        <v>45604</v>
      </c>
      <c r="B38" s="5" t="s">
        <v>70</v>
      </c>
      <c r="C38" s="5" t="s">
        <v>25</v>
      </c>
      <c r="D38" s="5" t="s">
        <v>40</v>
      </c>
      <c r="E38" s="2">
        <v>1792090</v>
      </c>
      <c r="F38" s="7" t="s">
        <v>6</v>
      </c>
      <c r="G38" s="2">
        <v>143367</v>
      </c>
      <c r="H38" s="2">
        <f t="shared" si="3"/>
        <v>1935457</v>
      </c>
      <c r="I38" s="5" t="s">
        <v>15</v>
      </c>
      <c r="J38" s="5" t="s">
        <v>1</v>
      </c>
      <c r="K38" s="5" t="s">
        <v>111</v>
      </c>
    </row>
    <row r="39" spans="1:11" hidden="1" x14ac:dyDescent="0.2">
      <c r="A39" s="8">
        <v>45604</v>
      </c>
      <c r="B39" s="5" t="s">
        <v>71</v>
      </c>
      <c r="C39" s="5" t="s">
        <v>25</v>
      </c>
      <c r="D39" s="5" t="s">
        <v>72</v>
      </c>
      <c r="E39" s="2">
        <v>555290</v>
      </c>
      <c r="F39" s="7" t="s">
        <v>6</v>
      </c>
      <c r="G39" s="2">
        <v>44423</v>
      </c>
      <c r="H39" s="2">
        <f t="shared" si="3"/>
        <v>599713</v>
      </c>
      <c r="I39" s="5" t="s">
        <v>15</v>
      </c>
      <c r="J39" s="5" t="s">
        <v>1</v>
      </c>
      <c r="K39" s="5" t="s">
        <v>111</v>
      </c>
    </row>
    <row r="40" spans="1:11" hidden="1" x14ac:dyDescent="0.2">
      <c r="A40" s="8">
        <v>45612</v>
      </c>
      <c r="B40" s="5" t="s">
        <v>73</v>
      </c>
      <c r="C40" s="5" t="s">
        <v>25</v>
      </c>
      <c r="D40" s="5" t="s">
        <v>40</v>
      </c>
      <c r="E40" s="2">
        <v>1792090</v>
      </c>
      <c r="F40" s="7" t="s">
        <v>6</v>
      </c>
      <c r="G40" s="2">
        <v>143367</v>
      </c>
      <c r="H40" s="2">
        <f t="shared" si="3"/>
        <v>1935457</v>
      </c>
      <c r="I40" s="5" t="s">
        <v>15</v>
      </c>
      <c r="J40" s="5" t="s">
        <v>1</v>
      </c>
      <c r="K40" s="5" t="s">
        <v>111</v>
      </c>
    </row>
    <row r="41" spans="1:11" hidden="1" x14ac:dyDescent="0.2">
      <c r="A41" s="8">
        <v>45612</v>
      </c>
      <c r="B41" s="5">
        <v>317</v>
      </c>
      <c r="C41" s="5" t="s">
        <v>145</v>
      </c>
      <c r="D41" s="5" t="s">
        <v>74</v>
      </c>
      <c r="E41" s="2">
        <f>-1%*SUM(E35:E40)</f>
        <v>-67053.2</v>
      </c>
      <c r="F41" s="7" t="s">
        <v>6</v>
      </c>
      <c r="G41" s="2">
        <f>+E41*F41</f>
        <v>-5364.2560000000003</v>
      </c>
      <c r="H41" s="2">
        <f>+E41+G41</f>
        <v>-72417.455999999991</v>
      </c>
      <c r="I41" s="5" t="s">
        <v>15</v>
      </c>
      <c r="J41" s="5" t="s">
        <v>1</v>
      </c>
      <c r="K41" s="5" t="s">
        <v>111</v>
      </c>
    </row>
    <row r="42" spans="1:11" hidden="1" x14ac:dyDescent="0.2">
      <c r="A42" s="8">
        <v>45638</v>
      </c>
      <c r="B42" s="5" t="s">
        <v>75</v>
      </c>
      <c r="C42" s="5" t="s">
        <v>25</v>
      </c>
      <c r="D42" s="5" t="s">
        <v>58</v>
      </c>
      <c r="E42" s="2">
        <v>317334</v>
      </c>
      <c r="F42" s="7" t="s">
        <v>6</v>
      </c>
      <c r="G42" s="2">
        <v>25387</v>
      </c>
      <c r="H42" s="2">
        <f>+E42+G42</f>
        <v>342721</v>
      </c>
      <c r="I42" s="5" t="s">
        <v>15</v>
      </c>
      <c r="J42" s="5" t="s">
        <v>1</v>
      </c>
      <c r="K42" s="5" t="s">
        <v>111</v>
      </c>
    </row>
    <row r="43" spans="1:11" hidden="1" x14ac:dyDescent="0.2">
      <c r="A43" s="8">
        <v>45640</v>
      </c>
      <c r="B43" s="5" t="s">
        <v>76</v>
      </c>
      <c r="C43" s="5" t="s">
        <v>25</v>
      </c>
      <c r="D43" s="5" t="s">
        <v>77</v>
      </c>
      <c r="E43" s="2">
        <v>1012119</v>
      </c>
      <c r="F43" s="7" t="s">
        <v>6</v>
      </c>
      <c r="G43" s="2">
        <v>80970</v>
      </c>
      <c r="H43" s="2">
        <f t="shared" ref="H43:H45" si="4">+E43+G43</f>
        <v>1093089</v>
      </c>
      <c r="I43" s="5" t="s">
        <v>15</v>
      </c>
      <c r="J43" s="5" t="s">
        <v>1</v>
      </c>
      <c r="K43" s="5" t="s">
        <v>111</v>
      </c>
    </row>
    <row r="44" spans="1:11" hidden="1" x14ac:dyDescent="0.2">
      <c r="A44" s="8">
        <v>45651</v>
      </c>
      <c r="B44" s="5" t="s">
        <v>78</v>
      </c>
      <c r="C44" s="5" t="s">
        <v>25</v>
      </c>
      <c r="D44" s="5" t="s">
        <v>77</v>
      </c>
      <c r="E44" s="2">
        <v>370842</v>
      </c>
      <c r="F44" s="7" t="s">
        <v>6</v>
      </c>
      <c r="G44" s="2">
        <v>29667</v>
      </c>
      <c r="H44" s="2">
        <f t="shared" si="4"/>
        <v>400509</v>
      </c>
      <c r="I44" s="5" t="s">
        <v>15</v>
      </c>
      <c r="J44" s="5" t="s">
        <v>1</v>
      </c>
      <c r="K44" s="5" t="s">
        <v>111</v>
      </c>
    </row>
    <row r="45" spans="1:11" hidden="1" x14ac:dyDescent="0.2">
      <c r="A45" s="8">
        <v>45653</v>
      </c>
      <c r="B45" s="5" t="s">
        <v>79</v>
      </c>
      <c r="C45" s="5" t="s">
        <v>25</v>
      </c>
      <c r="D45" s="5" t="s">
        <v>77</v>
      </c>
      <c r="E45" s="2">
        <v>1062302</v>
      </c>
      <c r="F45" s="7" t="s">
        <v>6</v>
      </c>
      <c r="G45" s="2">
        <v>84984</v>
      </c>
      <c r="H45" s="2">
        <f t="shared" si="4"/>
        <v>1147286</v>
      </c>
      <c r="I45" s="5" t="s">
        <v>15</v>
      </c>
      <c r="J45" s="5" t="s">
        <v>1</v>
      </c>
      <c r="K45" s="5" t="s">
        <v>111</v>
      </c>
    </row>
    <row r="46" spans="1:11" hidden="1" x14ac:dyDescent="0.2">
      <c r="A46" s="8">
        <v>45653</v>
      </c>
      <c r="B46" s="5">
        <v>318</v>
      </c>
      <c r="C46" s="5" t="s">
        <v>145</v>
      </c>
      <c r="D46" s="5" t="s">
        <v>80</v>
      </c>
      <c r="E46" s="2">
        <f>-1%*SUM(E42:E45)</f>
        <v>-27625.97</v>
      </c>
      <c r="F46" s="7" t="s">
        <v>6</v>
      </c>
      <c r="G46" s="2">
        <f>+E46*F46</f>
        <v>-2210.0776000000001</v>
      </c>
      <c r="H46" s="2">
        <f>+E46+G46</f>
        <v>-29836.047600000002</v>
      </c>
      <c r="I46" s="5" t="s">
        <v>15</v>
      </c>
      <c r="J46" s="5" t="s">
        <v>1</v>
      </c>
      <c r="K46" s="5" t="s">
        <v>111</v>
      </c>
    </row>
    <row r="47" spans="1:11" hidden="1" x14ac:dyDescent="0.2">
      <c r="A47" s="8">
        <v>45661</v>
      </c>
      <c r="B47" s="5" t="s">
        <v>43</v>
      </c>
      <c r="C47" s="5" t="s">
        <v>82</v>
      </c>
      <c r="D47" s="5" t="s">
        <v>23</v>
      </c>
      <c r="E47" s="2">
        <v>1167495</v>
      </c>
      <c r="F47" s="7" t="s">
        <v>6</v>
      </c>
      <c r="G47" s="2">
        <v>93400</v>
      </c>
      <c r="H47" s="2">
        <f>+E47+G47</f>
        <v>1260895</v>
      </c>
      <c r="I47" s="5" t="s">
        <v>15</v>
      </c>
      <c r="J47" s="5" t="s">
        <v>1</v>
      </c>
      <c r="K47" s="5" t="s">
        <v>111</v>
      </c>
    </row>
    <row r="48" spans="1:11" hidden="1" x14ac:dyDescent="0.2">
      <c r="A48" s="8">
        <v>45665</v>
      </c>
      <c r="B48" s="5" t="s">
        <v>83</v>
      </c>
      <c r="C48" s="5" t="s">
        <v>82</v>
      </c>
      <c r="D48" s="5" t="s">
        <v>58</v>
      </c>
      <c r="E48" s="2">
        <v>537627</v>
      </c>
      <c r="F48" s="7" t="s">
        <v>6</v>
      </c>
      <c r="G48" s="2">
        <v>43010</v>
      </c>
      <c r="H48" s="2">
        <f t="shared" ref="H48:H53" si="5">+E48+G48</f>
        <v>580637</v>
      </c>
      <c r="I48" s="5" t="s">
        <v>15</v>
      </c>
      <c r="J48" s="5" t="s">
        <v>1</v>
      </c>
      <c r="K48" s="5" t="s">
        <v>111</v>
      </c>
    </row>
    <row r="49" spans="1:11" hidden="1" x14ac:dyDescent="0.2">
      <c r="A49" s="8">
        <v>45665</v>
      </c>
      <c r="B49" s="5" t="s">
        <v>84</v>
      </c>
      <c r="C49" s="5" t="s">
        <v>82</v>
      </c>
      <c r="D49" s="5" t="s">
        <v>11</v>
      </c>
      <c r="E49" s="2">
        <v>1110580</v>
      </c>
      <c r="F49" s="7" t="s">
        <v>6</v>
      </c>
      <c r="G49" s="2">
        <v>88846</v>
      </c>
      <c r="H49" s="2">
        <f t="shared" si="5"/>
        <v>1199426</v>
      </c>
      <c r="I49" s="5" t="s">
        <v>15</v>
      </c>
      <c r="J49" s="5" t="s">
        <v>1</v>
      </c>
      <c r="K49" s="5" t="s">
        <v>111</v>
      </c>
    </row>
    <row r="50" spans="1:11" hidden="1" x14ac:dyDescent="0.2">
      <c r="A50" s="8">
        <v>45666</v>
      </c>
      <c r="B50" s="5" t="s">
        <v>85</v>
      </c>
      <c r="C50" s="5" t="s">
        <v>82</v>
      </c>
      <c r="D50" s="5" t="s">
        <v>3</v>
      </c>
      <c r="E50" s="2">
        <v>537627</v>
      </c>
      <c r="F50" s="7" t="s">
        <v>6</v>
      </c>
      <c r="G50" s="2">
        <v>43010</v>
      </c>
      <c r="H50" s="2">
        <f t="shared" si="5"/>
        <v>580637</v>
      </c>
      <c r="I50" s="5" t="s">
        <v>15</v>
      </c>
      <c r="J50" s="5" t="s">
        <v>1</v>
      </c>
      <c r="K50" s="5" t="s">
        <v>111</v>
      </c>
    </row>
    <row r="51" spans="1:11" hidden="1" x14ac:dyDescent="0.2">
      <c r="A51" s="8">
        <v>45674</v>
      </c>
      <c r="B51" s="5" t="s">
        <v>86</v>
      </c>
      <c r="C51" s="5" t="s">
        <v>82</v>
      </c>
      <c r="D51" s="5" t="s">
        <v>23</v>
      </c>
      <c r="E51" s="2">
        <v>1257524</v>
      </c>
      <c r="F51" s="7" t="s">
        <v>6</v>
      </c>
      <c r="G51" s="2">
        <v>100602</v>
      </c>
      <c r="H51" s="2">
        <f t="shared" si="5"/>
        <v>1358126</v>
      </c>
      <c r="I51" s="5" t="s">
        <v>15</v>
      </c>
      <c r="J51" s="5" t="s">
        <v>1</v>
      </c>
      <c r="K51" s="5" t="s">
        <v>111</v>
      </c>
    </row>
    <row r="52" spans="1:11" hidden="1" x14ac:dyDescent="0.2">
      <c r="A52" s="8">
        <v>45674</v>
      </c>
      <c r="B52" s="5" t="s">
        <v>87</v>
      </c>
      <c r="C52" s="5" t="s">
        <v>82</v>
      </c>
      <c r="D52" s="5" t="s">
        <v>58</v>
      </c>
      <c r="E52" s="2">
        <v>444760</v>
      </c>
      <c r="F52" s="7" t="s">
        <v>6</v>
      </c>
      <c r="G52" s="2">
        <v>35581</v>
      </c>
      <c r="H52" s="2">
        <f t="shared" si="5"/>
        <v>480341</v>
      </c>
      <c r="I52" s="5" t="s">
        <v>15</v>
      </c>
      <c r="J52" s="5" t="s">
        <v>1</v>
      </c>
      <c r="K52" s="5" t="s">
        <v>111</v>
      </c>
    </row>
    <row r="53" spans="1:11" hidden="1" x14ac:dyDescent="0.2">
      <c r="A53" s="8">
        <v>45680</v>
      </c>
      <c r="B53" s="5" t="s">
        <v>88</v>
      </c>
      <c r="C53" s="5" t="s">
        <v>82</v>
      </c>
      <c r="D53" s="5" t="s">
        <v>11</v>
      </c>
      <c r="E53" s="2">
        <v>1667850</v>
      </c>
      <c r="F53" s="7" t="s">
        <v>6</v>
      </c>
      <c r="G53" s="2">
        <v>133428</v>
      </c>
      <c r="H53" s="2">
        <f t="shared" si="5"/>
        <v>1801278</v>
      </c>
      <c r="I53" s="5" t="s">
        <v>15</v>
      </c>
      <c r="J53" s="5" t="s">
        <v>1</v>
      </c>
      <c r="K53" s="5" t="s">
        <v>111</v>
      </c>
    </row>
    <row r="54" spans="1:11" hidden="1" x14ac:dyDescent="0.2">
      <c r="A54" s="8">
        <v>45680</v>
      </c>
      <c r="B54" s="5">
        <v>319</v>
      </c>
      <c r="C54" s="5" t="s">
        <v>145</v>
      </c>
      <c r="D54" s="5" t="s">
        <v>89</v>
      </c>
      <c r="E54" s="2">
        <f>-1%*SUM(E47:E53)</f>
        <v>-67234.63</v>
      </c>
      <c r="F54" s="7" t="s">
        <v>6</v>
      </c>
      <c r="G54" s="2">
        <f>+E54*F54</f>
        <v>-5378.7704000000003</v>
      </c>
      <c r="H54" s="2">
        <f>+E54+G54</f>
        <v>-72613.400399999999</v>
      </c>
      <c r="I54" s="5" t="s">
        <v>15</v>
      </c>
      <c r="J54" s="5" t="s">
        <v>1</v>
      </c>
      <c r="K54" s="5" t="s">
        <v>111</v>
      </c>
    </row>
    <row r="55" spans="1:11" hidden="1" x14ac:dyDescent="0.2">
      <c r="A55" s="8">
        <v>45694</v>
      </c>
      <c r="B55" s="5" t="s">
        <v>90</v>
      </c>
      <c r="C55" s="5" t="s">
        <v>82</v>
      </c>
      <c r="D55" s="5" t="s">
        <v>11</v>
      </c>
      <c r="E55" s="2">
        <v>1551166</v>
      </c>
      <c r="F55" s="7" t="s">
        <v>6</v>
      </c>
      <c r="G55" s="2">
        <v>124093</v>
      </c>
      <c r="H55" s="16">
        <f>+E55+G55</f>
        <v>1675259</v>
      </c>
      <c r="I55" s="5" t="s">
        <v>15</v>
      </c>
      <c r="J55" s="5" t="s">
        <v>1</v>
      </c>
      <c r="K55" s="5" t="s">
        <v>169</v>
      </c>
    </row>
    <row r="56" spans="1:11" hidden="1" x14ac:dyDescent="0.2">
      <c r="A56" s="8">
        <v>45694</v>
      </c>
      <c r="B56" s="5" t="s">
        <v>91</v>
      </c>
      <c r="C56" s="5" t="s">
        <v>82</v>
      </c>
      <c r="D56" s="5" t="s">
        <v>40</v>
      </c>
      <c r="E56" s="2">
        <v>1451335</v>
      </c>
      <c r="F56" s="7" t="s">
        <v>6</v>
      </c>
      <c r="G56" s="2">
        <v>116107</v>
      </c>
      <c r="H56" s="2">
        <f t="shared" ref="H56:H64" si="6">+E56+G56</f>
        <v>1567442</v>
      </c>
      <c r="I56" s="5" t="s">
        <v>15</v>
      </c>
      <c r="J56" s="5" t="s">
        <v>1</v>
      </c>
      <c r="K56" t="s">
        <v>144</v>
      </c>
    </row>
    <row r="57" spans="1:11" hidden="1" x14ac:dyDescent="0.2">
      <c r="A57" s="8">
        <v>45707</v>
      </c>
      <c r="B57" s="5" t="s">
        <v>92</v>
      </c>
      <c r="C57" s="5" t="s">
        <v>82</v>
      </c>
      <c r="D57" s="5" t="s">
        <v>63</v>
      </c>
      <c r="E57" s="2">
        <v>870801</v>
      </c>
      <c r="F57" s="7" t="s">
        <v>6</v>
      </c>
      <c r="G57" s="2">
        <v>69664</v>
      </c>
      <c r="H57" s="2">
        <f t="shared" si="6"/>
        <v>940465</v>
      </c>
      <c r="I57" s="5" t="s">
        <v>15</v>
      </c>
      <c r="J57" s="5" t="s">
        <v>1</v>
      </c>
      <c r="K57" t="s">
        <v>144</v>
      </c>
    </row>
    <row r="58" spans="1:11" hidden="1" x14ac:dyDescent="0.2">
      <c r="A58" s="8">
        <v>45710</v>
      </c>
      <c r="B58" s="5" t="s">
        <v>93</v>
      </c>
      <c r="C58" s="5" t="s">
        <v>82</v>
      </c>
      <c r="D58" s="5" t="s">
        <v>77</v>
      </c>
      <c r="E58" s="2">
        <v>537627</v>
      </c>
      <c r="F58" s="7" t="s">
        <v>6</v>
      </c>
      <c r="G58" s="2">
        <v>43010</v>
      </c>
      <c r="H58" s="2">
        <f t="shared" si="6"/>
        <v>580637</v>
      </c>
      <c r="I58" s="5" t="s">
        <v>15</v>
      </c>
      <c r="J58" s="5" t="s">
        <v>1</v>
      </c>
      <c r="K58" t="s">
        <v>144</v>
      </c>
    </row>
    <row r="59" spans="1:11" hidden="1" x14ac:dyDescent="0.2">
      <c r="A59" s="8">
        <v>45715</v>
      </c>
      <c r="B59" s="5" t="s">
        <v>94</v>
      </c>
      <c r="C59" s="5" t="s">
        <v>82</v>
      </c>
      <c r="D59" s="5" t="s">
        <v>63</v>
      </c>
      <c r="E59" s="2">
        <v>870801</v>
      </c>
      <c r="F59" s="7" t="s">
        <v>6</v>
      </c>
      <c r="G59" s="2">
        <v>69664</v>
      </c>
      <c r="H59" s="2">
        <f t="shared" si="6"/>
        <v>940465</v>
      </c>
      <c r="I59" s="5" t="s">
        <v>15</v>
      </c>
      <c r="J59" s="5" t="s">
        <v>1</v>
      </c>
      <c r="K59" t="s">
        <v>144</v>
      </c>
    </row>
    <row r="60" spans="1:11" hidden="1" x14ac:dyDescent="0.2">
      <c r="A60" s="8">
        <v>45715</v>
      </c>
      <c r="B60" s="5" t="s">
        <v>95</v>
      </c>
      <c r="C60" s="5" t="s">
        <v>82</v>
      </c>
      <c r="D60" s="5" t="s">
        <v>40</v>
      </c>
      <c r="E60" s="2">
        <v>528890</v>
      </c>
      <c r="F60" s="7" t="s">
        <v>6</v>
      </c>
      <c r="G60" s="2">
        <v>42311</v>
      </c>
      <c r="H60" s="2">
        <f t="shared" si="6"/>
        <v>571201</v>
      </c>
      <c r="I60" s="5" t="s">
        <v>15</v>
      </c>
      <c r="J60" s="5" t="s">
        <v>1</v>
      </c>
      <c r="K60" t="s">
        <v>144</v>
      </c>
    </row>
    <row r="61" spans="1:11" hidden="1" x14ac:dyDescent="0.2">
      <c r="A61" s="8">
        <v>45715</v>
      </c>
      <c r="B61" s="5" t="s">
        <v>96</v>
      </c>
      <c r="C61" s="5" t="s">
        <v>82</v>
      </c>
      <c r="D61" s="5" t="s">
        <v>40</v>
      </c>
      <c r="E61" s="2">
        <v>553467</v>
      </c>
      <c r="F61" s="7" t="s">
        <v>6</v>
      </c>
      <c r="G61" s="2">
        <v>44277</v>
      </c>
      <c r="H61" s="2">
        <f t="shared" si="6"/>
        <v>597744</v>
      </c>
      <c r="I61" s="5" t="s">
        <v>15</v>
      </c>
      <c r="J61" s="5" t="s">
        <v>1</v>
      </c>
      <c r="K61" t="s">
        <v>144</v>
      </c>
    </row>
    <row r="62" spans="1:11" hidden="1" x14ac:dyDescent="0.2">
      <c r="A62" s="8">
        <v>45715</v>
      </c>
      <c r="B62" s="5" t="s">
        <v>97</v>
      </c>
      <c r="C62" s="5" t="s">
        <v>82</v>
      </c>
      <c r="D62" s="5" t="s">
        <v>77</v>
      </c>
      <c r="E62" s="2">
        <v>870801</v>
      </c>
      <c r="F62" s="7" t="s">
        <v>6</v>
      </c>
      <c r="G62" s="2">
        <v>69664</v>
      </c>
      <c r="H62" s="2">
        <f t="shared" si="6"/>
        <v>940465</v>
      </c>
      <c r="I62" s="5" t="s">
        <v>15</v>
      </c>
      <c r="J62" s="5" t="s">
        <v>1</v>
      </c>
      <c r="K62" t="s">
        <v>144</v>
      </c>
    </row>
    <row r="63" spans="1:11" hidden="1" x14ac:dyDescent="0.2">
      <c r="A63" s="8">
        <v>45716</v>
      </c>
      <c r="B63" s="5" t="s">
        <v>98</v>
      </c>
      <c r="C63" s="5" t="s">
        <v>82</v>
      </c>
      <c r="D63" s="5" t="s">
        <v>11</v>
      </c>
      <c r="E63" s="2">
        <v>870801</v>
      </c>
      <c r="F63" s="7" t="s">
        <v>6</v>
      </c>
      <c r="G63" s="2">
        <v>69664</v>
      </c>
      <c r="H63" s="2">
        <f t="shared" si="6"/>
        <v>940465</v>
      </c>
      <c r="I63" s="5" t="s">
        <v>15</v>
      </c>
      <c r="J63" s="5" t="s">
        <v>1</v>
      </c>
      <c r="K63" t="s">
        <v>144</v>
      </c>
    </row>
    <row r="64" spans="1:11" hidden="1" x14ac:dyDescent="0.2">
      <c r="A64" s="8">
        <v>45716</v>
      </c>
      <c r="B64" s="5" t="s">
        <v>99</v>
      </c>
      <c r="C64" s="5" t="s">
        <v>82</v>
      </c>
      <c r="D64" s="5" t="s">
        <v>100</v>
      </c>
      <c r="E64" s="2">
        <v>870801</v>
      </c>
      <c r="F64" s="7" t="s">
        <v>6</v>
      </c>
      <c r="G64" s="2">
        <v>69664</v>
      </c>
      <c r="H64" s="2">
        <f t="shared" si="6"/>
        <v>940465</v>
      </c>
      <c r="I64" s="5" t="s">
        <v>15</v>
      </c>
      <c r="J64" s="5" t="s">
        <v>1</v>
      </c>
      <c r="K64" t="s">
        <v>144</v>
      </c>
    </row>
    <row r="65" spans="1:11" hidden="1" x14ac:dyDescent="0.2">
      <c r="A65" s="8">
        <v>45716</v>
      </c>
      <c r="D65" s="5" t="s">
        <v>101</v>
      </c>
      <c r="E65" s="2">
        <f>-1%*SUM(E55:E64)</f>
        <v>-89764.900000000009</v>
      </c>
      <c r="F65" s="7" t="s">
        <v>6</v>
      </c>
      <c r="G65" s="2">
        <f>+E65*F65</f>
        <v>-7181.1920000000009</v>
      </c>
      <c r="H65" s="16">
        <f>+E65+G65</f>
        <v>-96946.092000000004</v>
      </c>
      <c r="I65" s="5" t="s">
        <v>15</v>
      </c>
      <c r="J65" s="5" t="s">
        <v>1</v>
      </c>
      <c r="K65" s="5" t="s">
        <v>169</v>
      </c>
    </row>
    <row r="66" spans="1:11" hidden="1" x14ac:dyDescent="0.2">
      <c r="A66" s="8">
        <v>45717</v>
      </c>
      <c r="B66" s="5" t="s">
        <v>102</v>
      </c>
      <c r="C66" s="5" t="s">
        <v>82</v>
      </c>
      <c r="D66" s="5" t="s">
        <v>3</v>
      </c>
      <c r="E66" s="2">
        <v>537627</v>
      </c>
      <c r="F66" s="7" t="s">
        <v>6</v>
      </c>
      <c r="G66" s="2">
        <v>43010</v>
      </c>
      <c r="H66" s="2">
        <f>+E66+G66</f>
        <v>580637</v>
      </c>
      <c r="I66" s="5" t="s">
        <v>15</v>
      </c>
      <c r="J66" s="5" t="s">
        <v>1</v>
      </c>
      <c r="K66" t="s">
        <v>144</v>
      </c>
    </row>
    <row r="67" spans="1:11" hidden="1" x14ac:dyDescent="0.2">
      <c r="A67" s="8">
        <v>45717</v>
      </c>
      <c r="B67" s="5" t="s">
        <v>103</v>
      </c>
      <c r="C67" s="5" t="s">
        <v>82</v>
      </c>
      <c r="D67" s="5" t="s">
        <v>58</v>
      </c>
      <c r="E67" s="2">
        <v>870801</v>
      </c>
      <c r="F67" s="7" t="s">
        <v>6</v>
      </c>
      <c r="G67" s="2">
        <v>69664</v>
      </c>
      <c r="H67" s="2">
        <f t="shared" ref="H67:H73" si="7">+E67+G67</f>
        <v>940465</v>
      </c>
      <c r="I67" s="5" t="s">
        <v>15</v>
      </c>
      <c r="J67" s="5" t="s">
        <v>1</v>
      </c>
      <c r="K67" t="s">
        <v>144</v>
      </c>
    </row>
    <row r="68" spans="1:11" hidden="1" x14ac:dyDescent="0.2">
      <c r="A68" s="8">
        <v>45733</v>
      </c>
      <c r="B68" s="5" t="s">
        <v>104</v>
      </c>
      <c r="C68" s="5" t="s">
        <v>82</v>
      </c>
      <c r="D68" s="5" t="s">
        <v>3</v>
      </c>
      <c r="E68" s="2">
        <v>553467</v>
      </c>
      <c r="F68" s="7" t="s">
        <v>6</v>
      </c>
      <c r="G68" s="2">
        <v>44277</v>
      </c>
      <c r="H68" s="16">
        <f t="shared" si="7"/>
        <v>597744</v>
      </c>
      <c r="I68" s="5" t="s">
        <v>15</v>
      </c>
      <c r="J68" s="5" t="s">
        <v>1</v>
      </c>
      <c r="K68" s="5" t="s">
        <v>169</v>
      </c>
    </row>
    <row r="69" spans="1:11" hidden="1" x14ac:dyDescent="0.2">
      <c r="A69" s="8">
        <v>45736</v>
      </c>
      <c r="B69" s="5" t="s">
        <v>105</v>
      </c>
      <c r="C69" s="5" t="s">
        <v>82</v>
      </c>
      <c r="D69" s="5" t="s">
        <v>58</v>
      </c>
      <c r="E69" s="2">
        <v>775979</v>
      </c>
      <c r="F69" s="7" t="s">
        <v>6</v>
      </c>
      <c r="G69" s="2">
        <v>62078</v>
      </c>
      <c r="H69" s="2">
        <f t="shared" si="7"/>
        <v>838057</v>
      </c>
      <c r="I69" s="5" t="s">
        <v>15</v>
      </c>
      <c r="J69" s="5" t="s">
        <v>1</v>
      </c>
      <c r="K69" t="s">
        <v>144</v>
      </c>
    </row>
    <row r="70" spans="1:11" hidden="1" x14ac:dyDescent="0.2">
      <c r="A70" s="8">
        <v>45737</v>
      </c>
      <c r="B70" s="5" t="s">
        <v>106</v>
      </c>
      <c r="C70" s="5" t="s">
        <v>82</v>
      </c>
      <c r="D70" s="5" t="s">
        <v>77</v>
      </c>
      <c r="E70" s="2">
        <v>1075254</v>
      </c>
      <c r="F70" s="7" t="s">
        <v>6</v>
      </c>
      <c r="G70" s="2">
        <v>86020</v>
      </c>
      <c r="H70" s="2">
        <f t="shared" si="7"/>
        <v>1161274</v>
      </c>
      <c r="I70" s="5" t="s">
        <v>15</v>
      </c>
      <c r="J70" s="5" t="s">
        <v>1</v>
      </c>
      <c r="K70" t="s">
        <v>144</v>
      </c>
    </row>
    <row r="71" spans="1:11" hidden="1" x14ac:dyDescent="0.2">
      <c r="A71" s="8">
        <v>45737</v>
      </c>
      <c r="B71" s="5" t="s">
        <v>107</v>
      </c>
      <c r="C71" s="5" t="s">
        <v>82</v>
      </c>
      <c r="D71" s="5" t="s">
        <v>40</v>
      </c>
      <c r="E71" s="2">
        <v>741684</v>
      </c>
      <c r="F71" s="7" t="s">
        <v>6</v>
      </c>
      <c r="G71" s="2">
        <v>59335</v>
      </c>
      <c r="H71" s="2">
        <f t="shared" si="7"/>
        <v>801019</v>
      </c>
      <c r="I71" s="5" t="s">
        <v>15</v>
      </c>
      <c r="J71" s="5" t="s">
        <v>1</v>
      </c>
      <c r="K71" t="s">
        <v>144</v>
      </c>
    </row>
    <row r="72" spans="1:11" hidden="1" x14ac:dyDescent="0.2">
      <c r="A72" s="8">
        <v>45738</v>
      </c>
      <c r="B72" s="5" t="s">
        <v>108</v>
      </c>
      <c r="C72" s="5" t="s">
        <v>82</v>
      </c>
      <c r="D72" s="5" t="s">
        <v>77</v>
      </c>
      <c r="E72" s="2">
        <v>666348</v>
      </c>
      <c r="F72" s="7" t="s">
        <v>6</v>
      </c>
      <c r="G72" s="2">
        <v>53308</v>
      </c>
      <c r="H72" s="2">
        <f t="shared" si="7"/>
        <v>719656</v>
      </c>
      <c r="I72" s="5" t="s">
        <v>15</v>
      </c>
      <c r="J72" s="5" t="s">
        <v>1</v>
      </c>
      <c r="K72" t="s">
        <v>144</v>
      </c>
    </row>
    <row r="73" spans="1:11" hidden="1" x14ac:dyDescent="0.2">
      <c r="A73" s="8">
        <v>45744</v>
      </c>
      <c r="B73" s="5" t="s">
        <v>109</v>
      </c>
      <c r="C73" s="5" t="s">
        <v>82</v>
      </c>
      <c r="D73" s="5" t="s">
        <v>72</v>
      </c>
      <c r="E73" s="2">
        <v>648685</v>
      </c>
      <c r="F73" s="7" t="s">
        <v>6</v>
      </c>
      <c r="G73" s="2">
        <v>51895</v>
      </c>
      <c r="H73" s="2">
        <f t="shared" si="7"/>
        <v>700580</v>
      </c>
      <c r="I73" s="5" t="s">
        <v>15</v>
      </c>
      <c r="J73" s="5" t="s">
        <v>1</v>
      </c>
      <c r="K73" t="s">
        <v>144</v>
      </c>
    </row>
    <row r="74" spans="1:11" hidden="1" x14ac:dyDescent="0.2">
      <c r="A74" s="8">
        <v>45744</v>
      </c>
      <c r="D74" s="5" t="s">
        <v>110</v>
      </c>
      <c r="E74" s="2">
        <f>-1%*SUM(E66:E73)</f>
        <v>-58698.450000000004</v>
      </c>
      <c r="F74" s="7" t="s">
        <v>6</v>
      </c>
      <c r="G74" s="2">
        <f>+E74*F74</f>
        <v>-4695.8760000000002</v>
      </c>
      <c r="H74" s="16">
        <f>+E74+G74</f>
        <v>-63394.326000000001</v>
      </c>
      <c r="I74" s="5" t="s">
        <v>15</v>
      </c>
      <c r="J74" s="5" t="s">
        <v>1</v>
      </c>
      <c r="K74" s="5" t="s">
        <v>169</v>
      </c>
    </row>
    <row r="75" spans="1:11" hidden="1" x14ac:dyDescent="0.2">
      <c r="A75" s="8">
        <v>45751</v>
      </c>
      <c r="B75" s="5" t="s">
        <v>112</v>
      </c>
      <c r="C75" s="5" t="s">
        <v>82</v>
      </c>
      <c r="D75" s="5" t="s">
        <v>58</v>
      </c>
      <c r="E75" s="2">
        <v>609194</v>
      </c>
      <c r="F75" s="7" t="s">
        <v>6</v>
      </c>
      <c r="G75" s="2">
        <v>48736</v>
      </c>
      <c r="H75" s="2">
        <f>+E75+G75</f>
        <v>657930</v>
      </c>
      <c r="I75" s="5" t="s">
        <v>15</v>
      </c>
      <c r="J75" s="5" t="s">
        <v>1</v>
      </c>
      <c r="K75" t="s">
        <v>136</v>
      </c>
    </row>
    <row r="76" spans="1:11" hidden="1" x14ac:dyDescent="0.2">
      <c r="A76" s="8">
        <v>45751</v>
      </c>
      <c r="B76" s="5" t="s">
        <v>113</v>
      </c>
      <c r="C76" s="5" t="s">
        <v>82</v>
      </c>
      <c r="D76" s="5" t="s">
        <v>40</v>
      </c>
      <c r="E76" s="2">
        <v>480432</v>
      </c>
      <c r="F76" s="7" t="s">
        <v>6</v>
      </c>
      <c r="G76" s="2">
        <v>38435</v>
      </c>
      <c r="H76" s="2">
        <f>+E76+G76</f>
        <v>518867</v>
      </c>
      <c r="I76" s="5" t="s">
        <v>15</v>
      </c>
      <c r="J76" s="5" t="s">
        <v>1</v>
      </c>
      <c r="K76" t="s">
        <v>136</v>
      </c>
    </row>
    <row r="77" spans="1:11" hidden="1" x14ac:dyDescent="0.2">
      <c r="A77" s="8">
        <v>45755</v>
      </c>
      <c r="B77" s="5" t="s">
        <v>114</v>
      </c>
      <c r="C77" s="5" t="s">
        <v>82</v>
      </c>
      <c r="D77" s="5" t="s">
        <v>3</v>
      </c>
      <c r="E77" s="2">
        <v>759743</v>
      </c>
      <c r="F77" s="7" t="s">
        <v>6</v>
      </c>
      <c r="G77" s="2">
        <v>60779</v>
      </c>
      <c r="H77" s="2">
        <f t="shared" ref="H77:H83" si="8">+E77+G77</f>
        <v>820522</v>
      </c>
      <c r="I77" s="5" t="s">
        <v>15</v>
      </c>
      <c r="J77" s="5" t="s">
        <v>1</v>
      </c>
      <c r="K77" t="s">
        <v>136</v>
      </c>
    </row>
    <row r="78" spans="1:11" hidden="1" x14ac:dyDescent="0.2">
      <c r="A78" s="8">
        <v>45755</v>
      </c>
      <c r="B78" s="5" t="s">
        <v>115</v>
      </c>
      <c r="C78" s="5" t="s">
        <v>82</v>
      </c>
      <c r="D78" s="5" t="s">
        <v>3</v>
      </c>
      <c r="E78" s="2">
        <v>537627</v>
      </c>
      <c r="F78" s="7" t="s">
        <v>6</v>
      </c>
      <c r="G78" s="2">
        <v>43010</v>
      </c>
      <c r="H78" s="2">
        <f t="shared" si="8"/>
        <v>580637</v>
      </c>
      <c r="I78" s="5" t="s">
        <v>15</v>
      </c>
      <c r="J78" s="5" t="s">
        <v>1</v>
      </c>
      <c r="K78" t="s">
        <v>136</v>
      </c>
    </row>
    <row r="79" spans="1:11" hidden="1" x14ac:dyDescent="0.2">
      <c r="A79" s="8">
        <v>45756</v>
      </c>
      <c r="B79" s="5" t="s">
        <v>116</v>
      </c>
      <c r="C79" s="5" t="s">
        <v>82</v>
      </c>
      <c r="D79" s="5" t="s">
        <v>11</v>
      </c>
      <c r="E79" s="2">
        <v>664525</v>
      </c>
      <c r="F79" s="7" t="s">
        <v>6</v>
      </c>
      <c r="G79" s="2">
        <v>53162</v>
      </c>
      <c r="H79" s="2">
        <f t="shared" si="8"/>
        <v>717687</v>
      </c>
      <c r="I79" s="5" t="s">
        <v>15</v>
      </c>
      <c r="J79" s="5" t="s">
        <v>1</v>
      </c>
      <c r="K79" t="s">
        <v>136</v>
      </c>
    </row>
    <row r="80" spans="1:11" hidden="1" x14ac:dyDescent="0.2">
      <c r="A80" s="8">
        <v>45758</v>
      </c>
      <c r="B80" s="5" t="s">
        <v>117</v>
      </c>
      <c r="C80" s="5" t="s">
        <v>82</v>
      </c>
      <c r="D80" s="5" t="s">
        <v>40</v>
      </c>
      <c r="E80" s="2">
        <v>1106934</v>
      </c>
      <c r="F80" s="7" t="s">
        <v>6</v>
      </c>
      <c r="G80" s="2">
        <v>88555</v>
      </c>
      <c r="H80" s="2">
        <f t="shared" si="8"/>
        <v>1195489</v>
      </c>
      <c r="I80" s="5" t="s">
        <v>15</v>
      </c>
      <c r="J80" s="5" t="s">
        <v>1</v>
      </c>
      <c r="K80" t="s">
        <v>136</v>
      </c>
    </row>
    <row r="81" spans="1:11" hidden="1" x14ac:dyDescent="0.2">
      <c r="A81" s="8">
        <v>45761</v>
      </c>
      <c r="B81" s="5" t="s">
        <v>118</v>
      </c>
      <c r="C81" s="5" t="s">
        <v>82</v>
      </c>
      <c r="D81" s="5" t="s">
        <v>11</v>
      </c>
      <c r="E81" s="2">
        <v>704148</v>
      </c>
      <c r="F81" s="7" t="s">
        <v>6</v>
      </c>
      <c r="G81" s="2">
        <v>56332</v>
      </c>
      <c r="H81" s="2">
        <f t="shared" si="8"/>
        <v>760480</v>
      </c>
      <c r="I81" s="5" t="s">
        <v>15</v>
      </c>
      <c r="J81" s="5" t="s">
        <v>1</v>
      </c>
      <c r="K81" t="s">
        <v>136</v>
      </c>
    </row>
    <row r="82" spans="1:11" hidden="1" x14ac:dyDescent="0.2">
      <c r="A82" s="8">
        <v>45766</v>
      </c>
      <c r="B82" s="5" t="s">
        <v>119</v>
      </c>
      <c r="C82" s="5" t="s">
        <v>82</v>
      </c>
      <c r="D82" s="5" t="s">
        <v>11</v>
      </c>
      <c r="E82" s="2">
        <v>741684</v>
      </c>
      <c r="F82" s="7" t="s">
        <v>6</v>
      </c>
      <c r="G82" s="2">
        <v>59335</v>
      </c>
      <c r="H82" s="2">
        <f t="shared" si="8"/>
        <v>801019</v>
      </c>
      <c r="I82" s="5" t="s">
        <v>15</v>
      </c>
      <c r="J82" s="5" t="s">
        <v>1</v>
      </c>
      <c r="K82" t="s">
        <v>136</v>
      </c>
    </row>
    <row r="83" spans="1:11" hidden="1" x14ac:dyDescent="0.2">
      <c r="A83" s="8">
        <v>45775</v>
      </c>
      <c r="B83" s="5" t="s">
        <v>120</v>
      </c>
      <c r="C83" s="5" t="s">
        <v>82</v>
      </c>
      <c r="D83" s="5" t="s">
        <v>40</v>
      </c>
      <c r="E83" s="2">
        <v>908469</v>
      </c>
      <c r="F83" s="7" t="s">
        <v>6</v>
      </c>
      <c r="G83" s="2">
        <v>72678</v>
      </c>
      <c r="H83" s="2">
        <f t="shared" si="8"/>
        <v>981147</v>
      </c>
      <c r="I83" s="5" t="s">
        <v>15</v>
      </c>
      <c r="J83" s="5" t="s">
        <v>1</v>
      </c>
      <c r="K83" t="s">
        <v>136</v>
      </c>
    </row>
    <row r="84" spans="1:11" hidden="1" x14ac:dyDescent="0.2">
      <c r="A84" s="8">
        <v>45775</v>
      </c>
      <c r="B84" s="5">
        <v>320</v>
      </c>
      <c r="C84" s="5" t="s">
        <v>145</v>
      </c>
      <c r="D84" s="5" t="s">
        <v>121</v>
      </c>
      <c r="E84" s="2">
        <f>-1%*SUM(E75:E83)</f>
        <v>-65127.560000000005</v>
      </c>
      <c r="F84" s="7" t="s">
        <v>6</v>
      </c>
      <c r="G84" s="2">
        <f>+E84*F84</f>
        <v>-5210.2048000000004</v>
      </c>
      <c r="H84" s="2">
        <f>+E84+G84</f>
        <v>-70337.764800000004</v>
      </c>
      <c r="I84" s="5" t="s">
        <v>15</v>
      </c>
      <c r="J84" s="5" t="s">
        <v>1</v>
      </c>
      <c r="K84" t="s">
        <v>136</v>
      </c>
    </row>
    <row r="85" spans="1:11" hidden="1" x14ac:dyDescent="0.2">
      <c r="A85" s="8">
        <v>45784</v>
      </c>
      <c r="B85" s="5" t="s">
        <v>122</v>
      </c>
      <c r="C85" s="5" t="s">
        <v>82</v>
      </c>
      <c r="D85" s="5" t="s">
        <v>58</v>
      </c>
      <c r="E85" s="2">
        <v>571699</v>
      </c>
      <c r="F85" s="7" t="s">
        <v>6</v>
      </c>
      <c r="G85" s="2">
        <v>45736</v>
      </c>
      <c r="H85" s="16">
        <f>+E85+G85</f>
        <v>617435</v>
      </c>
      <c r="I85" s="5" t="s">
        <v>15</v>
      </c>
      <c r="J85" s="5" t="s">
        <v>1</v>
      </c>
      <c r="K85" s="5" t="s">
        <v>169</v>
      </c>
    </row>
    <row r="86" spans="1:11" hidden="1" x14ac:dyDescent="0.2">
      <c r="A86" s="8">
        <v>45786</v>
      </c>
      <c r="B86" s="5" t="s">
        <v>123</v>
      </c>
      <c r="C86" s="5" t="s">
        <v>82</v>
      </c>
      <c r="D86" s="5" t="s">
        <v>40</v>
      </c>
      <c r="E86" s="2">
        <v>716836</v>
      </c>
      <c r="F86" s="7" t="s">
        <v>6</v>
      </c>
      <c r="G86" s="2">
        <v>57347</v>
      </c>
      <c r="H86" s="16">
        <f t="shared" ref="H86:H92" si="9">+E86+G86</f>
        <v>774183</v>
      </c>
      <c r="I86" s="5" t="s">
        <v>15</v>
      </c>
      <c r="J86" s="5" t="s">
        <v>1</v>
      </c>
      <c r="K86" s="5" t="s">
        <v>169</v>
      </c>
    </row>
    <row r="87" spans="1:11" hidden="1" x14ac:dyDescent="0.2">
      <c r="A87" s="8">
        <v>45787</v>
      </c>
      <c r="B87" s="5" t="s">
        <v>124</v>
      </c>
      <c r="C87" s="5" t="s">
        <v>82</v>
      </c>
      <c r="D87" s="5" t="s">
        <v>3</v>
      </c>
      <c r="E87" s="2">
        <v>684489</v>
      </c>
      <c r="F87" s="7" t="s">
        <v>6</v>
      </c>
      <c r="G87" s="2">
        <v>54759</v>
      </c>
      <c r="H87" s="16">
        <f t="shared" si="9"/>
        <v>739248</v>
      </c>
      <c r="I87" s="5" t="s">
        <v>15</v>
      </c>
      <c r="J87" s="5" t="s">
        <v>1</v>
      </c>
      <c r="K87" s="5" t="s">
        <v>169</v>
      </c>
    </row>
    <row r="88" spans="1:11" hidden="1" x14ac:dyDescent="0.2">
      <c r="A88" s="8">
        <v>45791</v>
      </c>
      <c r="B88" s="5" t="s">
        <v>125</v>
      </c>
      <c r="C88" s="5" t="s">
        <v>82</v>
      </c>
      <c r="D88" s="5" t="s">
        <v>3</v>
      </c>
      <c r="E88" s="2">
        <v>896045</v>
      </c>
      <c r="F88" s="7" t="s">
        <v>6</v>
      </c>
      <c r="G88" s="2">
        <v>71684</v>
      </c>
      <c r="H88" s="16">
        <f t="shared" si="9"/>
        <v>967729</v>
      </c>
      <c r="I88" s="5" t="s">
        <v>15</v>
      </c>
      <c r="J88" s="5" t="s">
        <v>1</v>
      </c>
      <c r="K88" s="5" t="s">
        <v>169</v>
      </c>
    </row>
    <row r="89" spans="1:11" hidden="1" x14ac:dyDescent="0.2">
      <c r="A89" s="8">
        <v>45791</v>
      </c>
      <c r="B89" s="5" t="s">
        <v>126</v>
      </c>
      <c r="C89" s="5" t="s">
        <v>82</v>
      </c>
      <c r="D89" s="5" t="s">
        <v>63</v>
      </c>
      <c r="E89" s="2">
        <v>494456</v>
      </c>
      <c r="F89" s="7" t="s">
        <v>6</v>
      </c>
      <c r="G89" s="2">
        <v>39556</v>
      </c>
      <c r="H89" s="16">
        <f t="shared" si="9"/>
        <v>534012</v>
      </c>
      <c r="I89" s="5" t="s">
        <v>15</v>
      </c>
      <c r="J89" s="5" t="s">
        <v>1</v>
      </c>
      <c r="K89" s="5" t="s">
        <v>169</v>
      </c>
    </row>
    <row r="90" spans="1:11" hidden="1" x14ac:dyDescent="0.2">
      <c r="A90" s="8">
        <v>45791</v>
      </c>
      <c r="B90" s="5" t="s">
        <v>127</v>
      </c>
      <c r="C90" s="5" t="s">
        <v>82</v>
      </c>
      <c r="D90" s="5" t="s">
        <v>40</v>
      </c>
      <c r="E90" s="2">
        <v>641318</v>
      </c>
      <c r="F90" s="7" t="s">
        <v>6</v>
      </c>
      <c r="G90" s="2">
        <v>51305</v>
      </c>
      <c r="H90" s="16">
        <f t="shared" si="9"/>
        <v>692623</v>
      </c>
      <c r="I90" s="5" t="s">
        <v>15</v>
      </c>
      <c r="J90" s="5" t="s">
        <v>1</v>
      </c>
      <c r="K90" s="5" t="s">
        <v>169</v>
      </c>
    </row>
    <row r="91" spans="1:11" hidden="1" x14ac:dyDescent="0.2">
      <c r="A91" s="8">
        <v>45798</v>
      </c>
      <c r="B91" s="5" t="s">
        <v>128</v>
      </c>
      <c r="C91" s="5" t="s">
        <v>82</v>
      </c>
      <c r="D91" s="5" t="s">
        <v>11</v>
      </c>
      <c r="E91" s="2">
        <v>440586</v>
      </c>
      <c r="F91" s="7" t="s">
        <v>6</v>
      </c>
      <c r="G91" s="2">
        <v>35247</v>
      </c>
      <c r="H91" s="16">
        <f t="shared" si="9"/>
        <v>475833</v>
      </c>
      <c r="I91" s="5" t="s">
        <v>15</v>
      </c>
      <c r="J91" s="5" t="s">
        <v>1</v>
      </c>
      <c r="K91" s="5" t="s">
        <v>169</v>
      </c>
    </row>
    <row r="92" spans="1:11" hidden="1" x14ac:dyDescent="0.2">
      <c r="A92" s="8">
        <v>45799</v>
      </c>
      <c r="B92" s="5" t="s">
        <v>129</v>
      </c>
      <c r="C92" s="5" t="s">
        <v>82</v>
      </c>
      <c r="D92" s="5" t="s">
        <v>3</v>
      </c>
      <c r="E92" s="2">
        <v>537627</v>
      </c>
      <c r="F92" s="7" t="s">
        <v>6</v>
      </c>
      <c r="G92" s="2">
        <v>43010</v>
      </c>
      <c r="H92" s="16">
        <f t="shared" si="9"/>
        <v>580637</v>
      </c>
      <c r="I92" s="5" t="s">
        <v>15</v>
      </c>
      <c r="J92" s="5" t="s">
        <v>1</v>
      </c>
      <c r="K92" s="5" t="s">
        <v>169</v>
      </c>
    </row>
    <row r="93" spans="1:11" x14ac:dyDescent="0.2">
      <c r="A93" s="8">
        <v>45799</v>
      </c>
      <c r="D93" s="5" t="s">
        <v>130</v>
      </c>
      <c r="E93" s="2">
        <v>-49830.559999999998</v>
      </c>
      <c r="F93" s="7" t="s">
        <v>6</v>
      </c>
      <c r="G93" s="2">
        <f>+E93*F93</f>
        <v>-3986.4447999999998</v>
      </c>
      <c r="H93" s="2">
        <f>+E93+G93</f>
        <v>-53817.004799999995</v>
      </c>
      <c r="I93" s="5" t="s">
        <v>15</v>
      </c>
      <c r="J93" s="5" t="s">
        <v>1</v>
      </c>
    </row>
    <row r="94" spans="1:11" hidden="1" x14ac:dyDescent="0.2">
      <c r="A94" s="8">
        <v>45826</v>
      </c>
      <c r="B94" s="5" t="s">
        <v>131</v>
      </c>
      <c r="C94" s="5" t="s">
        <v>82</v>
      </c>
      <c r="D94" s="5" t="s">
        <v>132</v>
      </c>
      <c r="E94" s="2">
        <v>896045</v>
      </c>
      <c r="F94" s="7" t="s">
        <v>6</v>
      </c>
      <c r="G94" s="2">
        <v>71684</v>
      </c>
      <c r="H94" s="16">
        <f t="shared" ref="H94:H95" si="10">+E94+G94</f>
        <v>967729</v>
      </c>
      <c r="I94" s="5" t="s">
        <v>15</v>
      </c>
      <c r="J94" s="5" t="s">
        <v>1</v>
      </c>
      <c r="K94" s="5" t="s">
        <v>169</v>
      </c>
    </row>
    <row r="95" spans="1:11" hidden="1" x14ac:dyDescent="0.2">
      <c r="A95" s="8">
        <v>45828</v>
      </c>
      <c r="B95" s="5" t="s">
        <v>133</v>
      </c>
      <c r="C95" s="5" t="s">
        <v>82</v>
      </c>
      <c r="D95" s="5" t="s">
        <v>134</v>
      </c>
      <c r="E95" s="2">
        <v>537627</v>
      </c>
      <c r="F95" s="7" t="s">
        <v>6</v>
      </c>
      <c r="G95" s="2">
        <v>43010</v>
      </c>
      <c r="H95" s="16">
        <f t="shared" si="10"/>
        <v>580637</v>
      </c>
      <c r="I95" s="5" t="s">
        <v>15</v>
      </c>
      <c r="J95" s="5" t="s">
        <v>1</v>
      </c>
      <c r="K95" s="5" t="s">
        <v>169</v>
      </c>
    </row>
    <row r="96" spans="1:11" hidden="1" x14ac:dyDescent="0.2">
      <c r="A96" s="8">
        <v>45828</v>
      </c>
      <c r="B96" s="17" t="s">
        <v>146</v>
      </c>
      <c r="C96" s="5" t="s">
        <v>145</v>
      </c>
      <c r="D96" s="5" t="s">
        <v>135</v>
      </c>
      <c r="E96" s="2">
        <v>-14338</v>
      </c>
      <c r="F96" s="7" t="s">
        <v>6</v>
      </c>
      <c r="G96" s="2">
        <v>-1148</v>
      </c>
      <c r="H96" s="16">
        <f>+E96+G96</f>
        <v>-15486</v>
      </c>
      <c r="I96" s="5" t="s">
        <v>15</v>
      </c>
      <c r="J96" s="5" t="s">
        <v>1</v>
      </c>
      <c r="K96" s="5" t="s">
        <v>169</v>
      </c>
    </row>
    <row r="97" spans="1:11" hidden="1" x14ac:dyDescent="0.2">
      <c r="A97" s="8">
        <v>45852</v>
      </c>
      <c r="B97" s="5" t="s">
        <v>137</v>
      </c>
      <c r="C97" s="5" t="s">
        <v>82</v>
      </c>
      <c r="D97" s="5" t="s">
        <v>138</v>
      </c>
      <c r="E97" s="2">
        <v>367155</v>
      </c>
      <c r="F97" s="7" t="s">
        <v>6</v>
      </c>
      <c r="G97" s="2">
        <v>29372</v>
      </c>
      <c r="H97" s="2">
        <v>396527</v>
      </c>
      <c r="I97" s="5" t="s">
        <v>15</v>
      </c>
      <c r="J97" s="5" t="s">
        <v>1</v>
      </c>
      <c r="K97" s="5" t="s">
        <v>205</v>
      </c>
    </row>
    <row r="98" spans="1:11" hidden="1" x14ac:dyDescent="0.2">
      <c r="A98" s="8">
        <v>45852</v>
      </c>
      <c r="B98" s="5" t="s">
        <v>139</v>
      </c>
      <c r="C98" s="5" t="s">
        <v>82</v>
      </c>
      <c r="D98" s="5" t="s">
        <v>140</v>
      </c>
      <c r="E98" s="2">
        <v>537627</v>
      </c>
      <c r="F98" s="7" t="s">
        <v>6</v>
      </c>
      <c r="G98" s="2">
        <v>43010</v>
      </c>
      <c r="H98" s="2">
        <v>580637</v>
      </c>
      <c r="I98" s="5" t="s">
        <v>15</v>
      </c>
      <c r="J98" s="5" t="s">
        <v>1</v>
      </c>
      <c r="K98" s="5" t="s">
        <v>205</v>
      </c>
    </row>
    <row r="99" spans="1:11" hidden="1" x14ac:dyDescent="0.2">
      <c r="A99" s="8">
        <v>45859</v>
      </c>
      <c r="B99" s="5" t="s">
        <v>141</v>
      </c>
      <c r="C99" s="5" t="s">
        <v>82</v>
      </c>
      <c r="D99" s="5" t="s">
        <v>142</v>
      </c>
      <c r="E99" s="2">
        <v>1075254</v>
      </c>
      <c r="F99" s="7" t="s">
        <v>6</v>
      </c>
      <c r="G99" s="2">
        <v>86020</v>
      </c>
      <c r="H99" s="2">
        <v>1161274</v>
      </c>
      <c r="I99" s="5" t="s">
        <v>15</v>
      </c>
      <c r="J99" s="5" t="s">
        <v>1</v>
      </c>
      <c r="K99" s="5" t="s">
        <v>205</v>
      </c>
    </row>
    <row r="100" spans="1:11" hidden="1" x14ac:dyDescent="0.2">
      <c r="A100" s="8">
        <v>45859</v>
      </c>
      <c r="B100" s="17" t="s">
        <v>147</v>
      </c>
      <c r="C100" s="5" t="s">
        <v>145</v>
      </c>
      <c r="D100" s="5" t="s">
        <v>143</v>
      </c>
      <c r="E100" s="2">
        <v>-19800.36</v>
      </c>
      <c r="F100" s="7" t="s">
        <v>6</v>
      </c>
      <c r="G100" s="2">
        <f>+E100*F100</f>
        <v>-1584.0288</v>
      </c>
      <c r="H100" s="2">
        <f>+E100+G100</f>
        <v>-21384.388800000001</v>
      </c>
      <c r="I100" s="5" t="s">
        <v>15</v>
      </c>
      <c r="J100" s="5" t="s">
        <v>1</v>
      </c>
      <c r="K100" s="5" t="s">
        <v>205</v>
      </c>
    </row>
    <row r="101" spans="1:11" hidden="1" x14ac:dyDescent="0.2">
      <c r="A101" s="8">
        <v>45881</v>
      </c>
      <c r="B101" s="5" t="s">
        <v>148</v>
      </c>
      <c r="C101" s="5" t="s">
        <v>82</v>
      </c>
      <c r="D101" s="5" t="s">
        <v>149</v>
      </c>
      <c r="E101" s="2">
        <v>896045</v>
      </c>
      <c r="F101" s="7" t="s">
        <v>6</v>
      </c>
      <c r="G101" s="2">
        <v>71684</v>
      </c>
      <c r="H101" s="2">
        <v>967729</v>
      </c>
      <c r="I101" s="5" t="s">
        <v>15</v>
      </c>
      <c r="J101" s="5" t="s">
        <v>1</v>
      </c>
      <c r="K101" s="5" t="s">
        <v>205</v>
      </c>
    </row>
    <row r="102" spans="1:11" hidden="1" x14ac:dyDescent="0.2">
      <c r="A102" s="8">
        <v>45881</v>
      </c>
      <c r="B102" s="5" t="s">
        <v>150</v>
      </c>
      <c r="C102" s="5" t="s">
        <v>82</v>
      </c>
      <c r="D102" s="5" t="s">
        <v>151</v>
      </c>
      <c r="E102" s="2">
        <v>559150</v>
      </c>
      <c r="F102" s="7" t="s">
        <v>6</v>
      </c>
      <c r="G102" s="2">
        <v>44732</v>
      </c>
      <c r="H102" s="2">
        <v>603882</v>
      </c>
      <c r="I102" s="5" t="s">
        <v>15</v>
      </c>
      <c r="J102" s="5" t="s">
        <v>1</v>
      </c>
      <c r="K102" s="5" t="s">
        <v>205</v>
      </c>
    </row>
    <row r="103" spans="1:11" hidden="1" x14ac:dyDescent="0.2">
      <c r="A103" s="8">
        <v>45888</v>
      </c>
      <c r="B103" s="5" t="s">
        <v>152</v>
      </c>
      <c r="C103" s="5" t="s">
        <v>82</v>
      </c>
      <c r="D103" s="5" t="s">
        <v>153</v>
      </c>
      <c r="E103" s="2">
        <v>537627</v>
      </c>
      <c r="F103" s="7" t="s">
        <v>6</v>
      </c>
      <c r="G103" s="2">
        <v>43010</v>
      </c>
      <c r="H103" s="2">
        <v>580637</v>
      </c>
      <c r="I103" s="5" t="s">
        <v>15</v>
      </c>
      <c r="J103" s="5" t="s">
        <v>1</v>
      </c>
      <c r="K103" s="5" t="s">
        <v>205</v>
      </c>
    </row>
    <row r="104" spans="1:11" hidden="1" x14ac:dyDescent="0.2">
      <c r="A104" s="8">
        <v>45894</v>
      </c>
      <c r="B104" s="5" t="s">
        <v>154</v>
      </c>
      <c r="C104" s="5" t="s">
        <v>82</v>
      </c>
      <c r="D104" s="5" t="s">
        <v>155</v>
      </c>
      <c r="E104" s="2">
        <v>1075254</v>
      </c>
      <c r="F104" s="7" t="s">
        <v>6</v>
      </c>
      <c r="G104" s="2">
        <v>86020</v>
      </c>
      <c r="H104" s="2">
        <v>1161274</v>
      </c>
      <c r="I104" s="5" t="s">
        <v>15</v>
      </c>
      <c r="J104" s="5" t="s">
        <v>1</v>
      </c>
      <c r="K104" s="5" t="s">
        <v>205</v>
      </c>
    </row>
    <row r="105" spans="1:11" hidden="1" x14ac:dyDescent="0.2">
      <c r="A105" s="8">
        <v>46009</v>
      </c>
      <c r="B105" s="13" t="s">
        <v>192</v>
      </c>
      <c r="C105" s="18" t="s">
        <v>145</v>
      </c>
      <c r="D105" s="5" t="s">
        <v>156</v>
      </c>
      <c r="E105" s="2">
        <v>-30681</v>
      </c>
      <c r="F105" s="7" t="s">
        <v>6</v>
      </c>
      <c r="G105" s="2">
        <v>-2454.4608000000003</v>
      </c>
      <c r="H105" s="2">
        <f>+E105+G105</f>
        <v>-33135.460800000001</v>
      </c>
      <c r="I105" s="5" t="s">
        <v>15</v>
      </c>
      <c r="J105" s="5" t="s">
        <v>1</v>
      </c>
      <c r="K105" s="5" t="s">
        <v>205</v>
      </c>
    </row>
    <row r="106" spans="1:11" hidden="1" x14ac:dyDescent="0.2">
      <c r="A106" s="8">
        <v>45909</v>
      </c>
      <c r="B106" s="17" t="s">
        <v>157</v>
      </c>
      <c r="C106" s="5" t="s">
        <v>82</v>
      </c>
      <c r="D106" s="5" t="s">
        <v>158</v>
      </c>
      <c r="E106" s="2">
        <v>618070</v>
      </c>
      <c r="F106" s="7" t="s">
        <v>6</v>
      </c>
      <c r="G106" s="2">
        <v>49446</v>
      </c>
      <c r="H106" s="2">
        <f>+E106+G106</f>
        <v>667516</v>
      </c>
      <c r="I106" s="5" t="s">
        <v>15</v>
      </c>
      <c r="J106" s="5" t="s">
        <v>1</v>
      </c>
      <c r="K106" s="5" t="s">
        <v>205</v>
      </c>
    </row>
    <row r="107" spans="1:11" hidden="1" x14ac:dyDescent="0.2">
      <c r="A107" s="8">
        <v>46009</v>
      </c>
      <c r="B107" s="13" t="s">
        <v>194</v>
      </c>
      <c r="C107" s="18" t="s">
        <v>145</v>
      </c>
      <c r="D107" s="5" t="s">
        <v>159</v>
      </c>
      <c r="E107" s="2">
        <v>-6181</v>
      </c>
      <c r="F107" s="7" t="s">
        <v>6</v>
      </c>
      <c r="G107" s="2">
        <f>+E107*F107</f>
        <v>-494.48</v>
      </c>
      <c r="H107" s="2">
        <f>+E107+G107</f>
        <v>-6675.48</v>
      </c>
      <c r="I107" s="5" t="s">
        <v>15</v>
      </c>
      <c r="J107" s="5" t="s">
        <v>1</v>
      </c>
      <c r="K107" s="5" t="s">
        <v>205</v>
      </c>
    </row>
    <row r="108" spans="1:11" hidden="1" x14ac:dyDescent="0.2">
      <c r="A108" s="8">
        <v>45932</v>
      </c>
      <c r="B108" s="5" t="s">
        <v>160</v>
      </c>
      <c r="C108" s="5" t="s">
        <v>82</v>
      </c>
      <c r="D108" s="5" t="s">
        <v>161</v>
      </c>
      <c r="E108" s="2">
        <v>962464</v>
      </c>
      <c r="F108" s="7" t="s">
        <v>6</v>
      </c>
      <c r="G108" s="2">
        <v>76997</v>
      </c>
      <c r="H108" s="2">
        <f>+E108+G108</f>
        <v>1039461</v>
      </c>
      <c r="I108" s="5" t="s">
        <v>15</v>
      </c>
      <c r="J108" s="5" t="s">
        <v>1</v>
      </c>
      <c r="K108" s="5" t="s">
        <v>207</v>
      </c>
    </row>
    <row r="109" spans="1:11" hidden="1" x14ac:dyDescent="0.2">
      <c r="A109" s="8">
        <v>45936</v>
      </c>
      <c r="B109" s="5" t="s">
        <v>162</v>
      </c>
      <c r="C109" s="5" t="s">
        <v>82</v>
      </c>
      <c r="D109" s="5" t="s">
        <v>163</v>
      </c>
      <c r="E109" s="2">
        <v>772431</v>
      </c>
      <c r="F109" s="7" t="s">
        <v>6</v>
      </c>
      <c r="G109" s="2">
        <v>61794</v>
      </c>
      <c r="H109" s="2">
        <f t="shared" ref="H109:H111" si="11">+E109+G109</f>
        <v>834225</v>
      </c>
      <c r="I109" s="5" t="s">
        <v>15</v>
      </c>
      <c r="J109" s="5" t="s">
        <v>1</v>
      </c>
      <c r="K109" s="5" t="s">
        <v>207</v>
      </c>
    </row>
    <row r="110" spans="1:11" hidden="1" x14ac:dyDescent="0.2">
      <c r="A110" s="8">
        <v>45944</v>
      </c>
      <c r="B110" s="5" t="s">
        <v>164</v>
      </c>
      <c r="C110" s="5" t="s">
        <v>82</v>
      </c>
      <c r="D110" s="5" t="s">
        <v>165</v>
      </c>
      <c r="E110" s="2">
        <v>645005</v>
      </c>
      <c r="F110" s="7" t="s">
        <v>6</v>
      </c>
      <c r="G110" s="2">
        <v>51600</v>
      </c>
      <c r="H110" s="2">
        <f t="shared" si="11"/>
        <v>696605</v>
      </c>
      <c r="I110" s="5" t="s">
        <v>15</v>
      </c>
      <c r="J110" s="5" t="s">
        <v>1</v>
      </c>
      <c r="K110" s="5" t="s">
        <v>207</v>
      </c>
    </row>
    <row r="111" spans="1:11" hidden="1" x14ac:dyDescent="0.2">
      <c r="A111" s="8">
        <v>45953</v>
      </c>
      <c r="B111" s="5" t="s">
        <v>166</v>
      </c>
      <c r="C111" s="5" t="s">
        <v>82</v>
      </c>
      <c r="D111" s="5" t="s">
        <v>167</v>
      </c>
      <c r="E111" s="2">
        <v>872624</v>
      </c>
      <c r="F111" s="7" t="s">
        <v>6</v>
      </c>
      <c r="G111" s="2">
        <v>69810</v>
      </c>
      <c r="H111" s="2">
        <f t="shared" si="11"/>
        <v>942434</v>
      </c>
      <c r="I111" s="5" t="s">
        <v>15</v>
      </c>
      <c r="J111" s="5" t="s">
        <v>1</v>
      </c>
      <c r="K111" s="5" t="s">
        <v>207</v>
      </c>
    </row>
    <row r="112" spans="1:11" hidden="1" x14ac:dyDescent="0.2">
      <c r="A112" s="8">
        <v>46009</v>
      </c>
      <c r="B112" s="20" t="s">
        <v>193</v>
      </c>
      <c r="C112" s="19" t="s">
        <v>145</v>
      </c>
      <c r="D112" s="5" t="s">
        <v>168</v>
      </c>
      <c r="E112" s="2">
        <v>-32525</v>
      </c>
      <c r="F112" s="7" t="s">
        <v>6</v>
      </c>
      <c r="G112" s="2">
        <f>+E112*F112</f>
        <v>-2602</v>
      </c>
      <c r="H112" s="2">
        <f>+E112+G112</f>
        <v>-35127</v>
      </c>
      <c r="I112" s="5" t="s">
        <v>15</v>
      </c>
      <c r="J112" s="5" t="s">
        <v>1</v>
      </c>
      <c r="K112" s="5" t="s">
        <v>207</v>
      </c>
    </row>
    <row r="113" spans="1:11" hidden="1" x14ac:dyDescent="0.2">
      <c r="A113" s="8">
        <v>45962</v>
      </c>
      <c r="B113" s="5" t="s">
        <v>170</v>
      </c>
      <c r="C113" s="5" t="s">
        <v>82</v>
      </c>
      <c r="D113" s="5" t="s">
        <v>171</v>
      </c>
      <c r="E113" s="2">
        <v>530219</v>
      </c>
      <c r="F113" s="7" t="s">
        <v>6</v>
      </c>
      <c r="G113" s="2">
        <v>42418</v>
      </c>
      <c r="H113" s="2">
        <f>+E113+G113</f>
        <v>572637</v>
      </c>
      <c r="I113" s="5" t="s">
        <v>15</v>
      </c>
      <c r="J113" s="5" t="s">
        <v>1</v>
      </c>
      <c r="K113" s="5" t="s">
        <v>207</v>
      </c>
    </row>
    <row r="114" spans="1:11" hidden="1" x14ac:dyDescent="0.2">
      <c r="A114" s="8">
        <v>45962</v>
      </c>
      <c r="B114" s="5" t="s">
        <v>172</v>
      </c>
      <c r="C114" s="5" t="s">
        <v>82</v>
      </c>
      <c r="D114" s="5" t="s">
        <v>173</v>
      </c>
      <c r="E114" s="2">
        <v>777447</v>
      </c>
      <c r="F114" s="7" t="s">
        <v>6</v>
      </c>
      <c r="G114" s="2">
        <v>62196</v>
      </c>
      <c r="H114" s="2">
        <f t="shared" ref="H114:H122" si="12">+E114+G114</f>
        <v>839643</v>
      </c>
      <c r="I114" s="5" t="s">
        <v>15</v>
      </c>
      <c r="J114" s="5" t="s">
        <v>1</v>
      </c>
      <c r="K114" s="5" t="s">
        <v>207</v>
      </c>
    </row>
    <row r="115" spans="1:11" hidden="1" x14ac:dyDescent="0.2">
      <c r="A115" s="8">
        <v>45962</v>
      </c>
      <c r="B115" s="5" t="s">
        <v>174</v>
      </c>
      <c r="C115" s="5" t="s">
        <v>82</v>
      </c>
      <c r="D115" s="5" t="s">
        <v>175</v>
      </c>
      <c r="E115" s="2">
        <v>544730</v>
      </c>
      <c r="F115" s="7" t="s">
        <v>6</v>
      </c>
      <c r="G115" s="2">
        <v>43578</v>
      </c>
      <c r="H115" s="2">
        <f t="shared" si="12"/>
        <v>588308</v>
      </c>
      <c r="I115" s="5" t="s">
        <v>15</v>
      </c>
      <c r="J115" s="5" t="s">
        <v>1</v>
      </c>
      <c r="K115" s="5" t="s">
        <v>207</v>
      </c>
    </row>
    <row r="116" spans="1:11" hidden="1" x14ac:dyDescent="0.2">
      <c r="A116" s="8">
        <v>45962</v>
      </c>
      <c r="B116" s="5" t="s">
        <v>176</v>
      </c>
      <c r="C116" s="5" t="s">
        <v>82</v>
      </c>
      <c r="D116" s="5" t="s">
        <v>177</v>
      </c>
      <c r="E116" s="2">
        <v>653833</v>
      </c>
      <c r="F116" s="7" t="s">
        <v>6</v>
      </c>
      <c r="G116" s="2">
        <v>52307</v>
      </c>
      <c r="H116" s="2">
        <f t="shared" si="12"/>
        <v>706140</v>
      </c>
      <c r="I116" s="5" t="s">
        <v>15</v>
      </c>
      <c r="J116" s="5" t="s">
        <v>1</v>
      </c>
      <c r="K116" s="5" t="s">
        <v>207</v>
      </c>
    </row>
    <row r="117" spans="1:11" hidden="1" x14ac:dyDescent="0.2">
      <c r="A117" s="8">
        <v>45962</v>
      </c>
      <c r="B117" s="5" t="s">
        <v>178</v>
      </c>
      <c r="C117" s="5" t="s">
        <v>82</v>
      </c>
      <c r="D117" s="5" t="s">
        <v>179</v>
      </c>
      <c r="E117" s="2">
        <v>383357</v>
      </c>
      <c r="F117" s="7" t="s">
        <v>6</v>
      </c>
      <c r="G117" s="2">
        <v>30669</v>
      </c>
      <c r="H117" s="2">
        <f t="shared" si="12"/>
        <v>414026</v>
      </c>
      <c r="I117" s="5" t="s">
        <v>15</v>
      </c>
      <c r="J117" s="5" t="s">
        <v>1</v>
      </c>
      <c r="K117" s="5" t="s">
        <v>207</v>
      </c>
    </row>
    <row r="118" spans="1:11" hidden="1" x14ac:dyDescent="0.2">
      <c r="A118" s="8">
        <v>45962</v>
      </c>
      <c r="B118" s="5" t="s">
        <v>180</v>
      </c>
      <c r="C118" s="5" t="s">
        <v>82</v>
      </c>
      <c r="D118" s="5" t="s">
        <v>181</v>
      </c>
      <c r="E118" s="2">
        <v>777447</v>
      </c>
      <c r="F118" s="7" t="s">
        <v>6</v>
      </c>
      <c r="G118" s="2">
        <v>62196</v>
      </c>
      <c r="H118" s="2">
        <f t="shared" si="12"/>
        <v>839643</v>
      </c>
      <c r="I118" s="5" t="s">
        <v>15</v>
      </c>
      <c r="J118" s="5" t="s">
        <v>1</v>
      </c>
      <c r="K118" s="5" t="s">
        <v>207</v>
      </c>
    </row>
    <row r="119" spans="1:11" hidden="1" x14ac:dyDescent="0.2">
      <c r="A119" s="8">
        <v>45962</v>
      </c>
      <c r="B119" s="5" t="s">
        <v>182</v>
      </c>
      <c r="C119" s="5" t="s">
        <v>82</v>
      </c>
      <c r="D119" s="5" t="s">
        <v>183</v>
      </c>
      <c r="E119" s="2">
        <v>653833</v>
      </c>
      <c r="F119" s="7" t="s">
        <v>6</v>
      </c>
      <c r="G119" s="2">
        <v>52307</v>
      </c>
      <c r="H119" s="2">
        <f t="shared" si="12"/>
        <v>706140</v>
      </c>
      <c r="I119" s="5" t="s">
        <v>15</v>
      </c>
      <c r="J119" s="5" t="s">
        <v>1</v>
      </c>
      <c r="K119" s="5" t="s">
        <v>207</v>
      </c>
    </row>
    <row r="120" spans="1:11" hidden="1" x14ac:dyDescent="0.2">
      <c r="A120" s="8">
        <v>45979</v>
      </c>
      <c r="B120" s="5" t="s">
        <v>184</v>
      </c>
      <c r="C120" s="5" t="s">
        <v>82</v>
      </c>
      <c r="D120" s="5" t="s">
        <v>185</v>
      </c>
      <c r="E120" s="2">
        <v>779805</v>
      </c>
      <c r="F120" s="7" t="s">
        <v>6</v>
      </c>
      <c r="G120" s="2">
        <v>62384</v>
      </c>
      <c r="H120" s="2">
        <f t="shared" si="12"/>
        <v>842189</v>
      </c>
      <c r="I120" s="5" t="s">
        <v>15</v>
      </c>
      <c r="J120" s="5" t="s">
        <v>1</v>
      </c>
      <c r="K120" s="5" t="s">
        <v>207</v>
      </c>
    </row>
    <row r="121" spans="1:11" hidden="1" x14ac:dyDescent="0.2">
      <c r="A121" s="8">
        <v>45986</v>
      </c>
      <c r="B121" s="5" t="s">
        <v>186</v>
      </c>
      <c r="C121" s="5" t="s">
        <v>82</v>
      </c>
      <c r="D121" s="5" t="s">
        <v>187</v>
      </c>
      <c r="E121" s="2">
        <v>293724</v>
      </c>
      <c r="F121" s="7" t="s">
        <v>6</v>
      </c>
      <c r="G121" s="2">
        <v>23498</v>
      </c>
      <c r="H121" s="2">
        <f t="shared" si="12"/>
        <v>317222</v>
      </c>
      <c r="I121" s="5" t="s">
        <v>15</v>
      </c>
      <c r="J121" s="5" t="s">
        <v>1</v>
      </c>
      <c r="K121" s="5" t="s">
        <v>207</v>
      </c>
    </row>
    <row r="122" spans="1:11" hidden="1" x14ac:dyDescent="0.2">
      <c r="A122" s="8">
        <v>45986</v>
      </c>
      <c r="B122" s="5" t="s">
        <v>188</v>
      </c>
      <c r="C122" s="5" t="s">
        <v>82</v>
      </c>
      <c r="D122" s="5" t="s">
        <v>189</v>
      </c>
      <c r="E122" s="2">
        <v>512654</v>
      </c>
      <c r="F122" s="7" t="s">
        <v>6</v>
      </c>
      <c r="G122" s="2">
        <v>41012</v>
      </c>
      <c r="H122" s="2">
        <f t="shared" si="12"/>
        <v>553666</v>
      </c>
      <c r="I122" s="5" t="s">
        <v>15</v>
      </c>
      <c r="J122" s="5" t="s">
        <v>1</v>
      </c>
      <c r="K122" s="5" t="s">
        <v>207</v>
      </c>
    </row>
    <row r="123" spans="1:11" hidden="1" x14ac:dyDescent="0.2">
      <c r="A123" s="8">
        <v>46009</v>
      </c>
      <c r="B123" s="5" t="s">
        <v>191</v>
      </c>
      <c r="C123" s="5" t="s">
        <v>145</v>
      </c>
      <c r="D123" s="5" t="s">
        <v>190</v>
      </c>
      <c r="E123" s="2">
        <v>-59070.49</v>
      </c>
      <c r="F123" s="7" t="s">
        <v>6</v>
      </c>
      <c r="G123" s="2">
        <f>+E123*F123</f>
        <v>-4725.6391999999996</v>
      </c>
      <c r="H123" s="2">
        <f>+E123+G123</f>
        <v>-63796.129199999996</v>
      </c>
      <c r="I123" s="5" t="s">
        <v>15</v>
      </c>
      <c r="J123" s="5" t="s">
        <v>1</v>
      </c>
      <c r="K123" s="5" t="s">
        <v>207</v>
      </c>
    </row>
    <row r="124" spans="1:11" hidden="1" x14ac:dyDescent="0.2">
      <c r="A124" s="8">
        <v>46000</v>
      </c>
      <c r="B124" s="5" t="s">
        <v>195</v>
      </c>
      <c r="C124" s="5" t="s">
        <v>82</v>
      </c>
      <c r="D124" s="5" t="s">
        <v>196</v>
      </c>
      <c r="E124" s="2">
        <v>166785</v>
      </c>
      <c r="F124" s="7" t="s">
        <v>6</v>
      </c>
      <c r="G124" s="2">
        <v>13343</v>
      </c>
      <c r="H124" s="2">
        <f t="shared" ref="H124:H128" si="13">+E124+G124</f>
        <v>180128</v>
      </c>
      <c r="I124" s="5" t="s">
        <v>15</v>
      </c>
      <c r="J124" s="5" t="s">
        <v>1</v>
      </c>
      <c r="K124" s="5" t="s">
        <v>222</v>
      </c>
    </row>
    <row r="125" spans="1:11" hidden="1" x14ac:dyDescent="0.2">
      <c r="A125" s="8">
        <v>46000</v>
      </c>
      <c r="B125" s="5" t="s">
        <v>197</v>
      </c>
      <c r="C125" s="5" t="s">
        <v>82</v>
      </c>
      <c r="D125" s="5" t="s">
        <v>198</v>
      </c>
      <c r="E125" s="2">
        <v>485719</v>
      </c>
      <c r="F125" s="7" t="s">
        <v>6</v>
      </c>
      <c r="G125" s="2">
        <v>38858</v>
      </c>
      <c r="H125" s="2">
        <f t="shared" si="13"/>
        <v>524577</v>
      </c>
      <c r="I125" s="5" t="s">
        <v>15</v>
      </c>
      <c r="J125" s="5" t="s">
        <v>1</v>
      </c>
      <c r="K125" s="5" t="s">
        <v>222</v>
      </c>
    </row>
    <row r="126" spans="1:11" hidden="1" x14ac:dyDescent="0.2">
      <c r="A126" s="8">
        <v>46001</v>
      </c>
      <c r="B126" s="5" t="s">
        <v>199</v>
      </c>
      <c r="C126" s="5" t="s">
        <v>82</v>
      </c>
      <c r="D126" s="5" t="s">
        <v>200</v>
      </c>
      <c r="E126" s="2">
        <v>387078</v>
      </c>
      <c r="F126" s="7" t="s">
        <v>6</v>
      </c>
      <c r="G126" s="2">
        <v>30966</v>
      </c>
      <c r="H126" s="2">
        <f t="shared" si="13"/>
        <v>418044</v>
      </c>
      <c r="I126" s="5" t="s">
        <v>15</v>
      </c>
      <c r="J126" s="5" t="s">
        <v>1</v>
      </c>
      <c r="K126" s="5" t="s">
        <v>222</v>
      </c>
    </row>
    <row r="127" spans="1:11" hidden="1" x14ac:dyDescent="0.2">
      <c r="A127" s="8">
        <v>46009</v>
      </c>
      <c r="B127" s="5" t="s">
        <v>201</v>
      </c>
      <c r="C127" s="5" t="s">
        <v>82</v>
      </c>
      <c r="D127" s="5" t="s">
        <v>202</v>
      </c>
      <c r="E127" s="2">
        <v>1186444</v>
      </c>
      <c r="F127" s="7" t="s">
        <v>6</v>
      </c>
      <c r="G127" s="2">
        <v>94916</v>
      </c>
      <c r="H127" s="2">
        <f t="shared" si="13"/>
        <v>1281360</v>
      </c>
      <c r="I127" s="5" t="s">
        <v>15</v>
      </c>
      <c r="J127" s="5" t="s">
        <v>1</v>
      </c>
      <c r="K127" s="5" t="s">
        <v>222</v>
      </c>
    </row>
    <row r="128" spans="1:11" hidden="1" x14ac:dyDescent="0.2">
      <c r="A128" s="8">
        <v>46013</v>
      </c>
      <c r="B128" s="5" t="s">
        <v>203</v>
      </c>
      <c r="C128" s="5" t="s">
        <v>82</v>
      </c>
      <c r="D128" s="5" t="s">
        <v>204</v>
      </c>
      <c r="E128" s="2">
        <v>546726</v>
      </c>
      <c r="F128" s="7" t="s">
        <v>6</v>
      </c>
      <c r="G128" s="2">
        <v>43738</v>
      </c>
      <c r="H128" s="2">
        <f t="shared" si="13"/>
        <v>590464</v>
      </c>
      <c r="I128" s="5" t="s">
        <v>15</v>
      </c>
      <c r="J128" s="5" t="s">
        <v>1</v>
      </c>
      <c r="K128" s="5" t="s">
        <v>222</v>
      </c>
    </row>
    <row r="129" spans="1:11" hidden="1" x14ac:dyDescent="0.2">
      <c r="D129" s="5" t="s">
        <v>206</v>
      </c>
      <c r="E129" s="2">
        <v>-27727.52</v>
      </c>
      <c r="F129" s="7" t="s">
        <v>6</v>
      </c>
      <c r="G129" s="2">
        <f>+E129*F129</f>
        <v>-2218.2015999999999</v>
      </c>
      <c r="H129" s="2">
        <f>+E129+G129</f>
        <v>-29945.721600000001</v>
      </c>
      <c r="I129" s="5" t="s">
        <v>15</v>
      </c>
      <c r="J129" s="5" t="s">
        <v>1</v>
      </c>
      <c r="K129" s="5" t="s">
        <v>222</v>
      </c>
    </row>
    <row r="130" spans="1:11" x14ac:dyDescent="0.2">
      <c r="A130" s="8" t="s">
        <v>208</v>
      </c>
      <c r="B130" s="5">
        <v>126</v>
      </c>
      <c r="C130" s="5" t="s">
        <v>209</v>
      </c>
      <c r="D130" s="5" t="s">
        <v>210</v>
      </c>
      <c r="E130" s="2">
        <v>1193094</v>
      </c>
      <c r="F130" s="7" t="s">
        <v>6</v>
      </c>
      <c r="G130" s="2">
        <v>95448</v>
      </c>
      <c r="H130" s="2">
        <f t="shared" ref="H130:H135" si="14">+E130+G130</f>
        <v>1288542</v>
      </c>
      <c r="I130" s="5" t="s">
        <v>15</v>
      </c>
      <c r="J130" s="5" t="s">
        <v>1</v>
      </c>
    </row>
    <row r="131" spans="1:11" x14ac:dyDescent="0.2">
      <c r="A131" s="8" t="s">
        <v>211</v>
      </c>
      <c r="B131" s="5">
        <v>4742</v>
      </c>
      <c r="C131" s="5" t="s">
        <v>209</v>
      </c>
      <c r="D131" s="5" t="s">
        <v>212</v>
      </c>
      <c r="E131" s="2">
        <v>1435669</v>
      </c>
      <c r="F131" s="7" t="s">
        <v>6</v>
      </c>
      <c r="G131" s="2">
        <v>114854</v>
      </c>
      <c r="H131" s="2">
        <f t="shared" si="14"/>
        <v>1550523</v>
      </c>
      <c r="I131" s="5" t="s">
        <v>15</v>
      </c>
      <c r="J131" s="5" t="s">
        <v>1</v>
      </c>
    </row>
    <row r="132" spans="1:11" x14ac:dyDescent="0.2">
      <c r="A132" s="8" t="s">
        <v>213</v>
      </c>
      <c r="B132" s="5">
        <v>6021</v>
      </c>
      <c r="C132" s="5" t="s">
        <v>209</v>
      </c>
      <c r="D132" s="5" t="s">
        <v>214</v>
      </c>
      <c r="E132" s="2">
        <v>2067345</v>
      </c>
      <c r="F132" s="7" t="s">
        <v>6</v>
      </c>
      <c r="G132" s="2">
        <v>165388</v>
      </c>
      <c r="H132" s="2">
        <f t="shared" si="14"/>
        <v>2232733</v>
      </c>
      <c r="I132" s="5" t="s">
        <v>15</v>
      </c>
      <c r="J132" s="5" t="s">
        <v>1</v>
      </c>
    </row>
    <row r="133" spans="1:11" x14ac:dyDescent="0.2">
      <c r="A133" s="8" t="s">
        <v>215</v>
      </c>
      <c r="B133" s="5">
        <v>7189</v>
      </c>
      <c r="C133" s="5" t="s">
        <v>209</v>
      </c>
      <c r="D133" s="5" t="s">
        <v>216</v>
      </c>
      <c r="E133" s="2">
        <v>660879</v>
      </c>
      <c r="F133" s="7" t="s">
        <v>6</v>
      </c>
      <c r="G133" s="2">
        <v>52870</v>
      </c>
      <c r="H133" s="2">
        <f t="shared" si="14"/>
        <v>713749</v>
      </c>
      <c r="I133" s="5" t="s">
        <v>15</v>
      </c>
      <c r="J133" s="5" t="s">
        <v>1</v>
      </c>
    </row>
    <row r="134" spans="1:11" x14ac:dyDescent="0.2">
      <c r="A134" s="8" t="s">
        <v>217</v>
      </c>
      <c r="B134" s="5">
        <v>7281</v>
      </c>
      <c r="C134" s="5" t="s">
        <v>209</v>
      </c>
      <c r="D134" s="5" t="s">
        <v>218</v>
      </c>
      <c r="E134" s="2">
        <v>2496654</v>
      </c>
      <c r="F134" s="7" t="s">
        <v>6</v>
      </c>
      <c r="G134" s="2">
        <v>199732</v>
      </c>
      <c r="H134" s="2">
        <f t="shared" si="14"/>
        <v>2696386</v>
      </c>
      <c r="I134" s="5" t="s">
        <v>15</v>
      </c>
      <c r="J134" s="5" t="s">
        <v>1</v>
      </c>
    </row>
    <row r="135" spans="1:11" x14ac:dyDescent="0.2">
      <c r="A135" s="8" t="s">
        <v>219</v>
      </c>
      <c r="B135" s="5">
        <v>7301</v>
      </c>
      <c r="C135" s="5" t="s">
        <v>209</v>
      </c>
      <c r="D135" s="5" t="s">
        <v>220</v>
      </c>
      <c r="E135" s="2">
        <v>7612534</v>
      </c>
      <c r="F135" s="7" t="s">
        <v>6</v>
      </c>
      <c r="G135" s="2">
        <v>609003</v>
      </c>
      <c r="H135" s="2">
        <f t="shared" si="14"/>
        <v>8221537</v>
      </c>
      <c r="I135" s="5" t="s">
        <v>15</v>
      </c>
      <c r="J135" s="5" t="s">
        <v>1</v>
      </c>
    </row>
    <row r="136" spans="1:11" x14ac:dyDescent="0.2">
      <c r="A136" s="8" t="s">
        <v>219</v>
      </c>
      <c r="B136" s="21">
        <v>1040</v>
      </c>
      <c r="D136" s="5" t="s">
        <v>221</v>
      </c>
      <c r="E136" s="2">
        <f>-1%*SUM(E130:E135)</f>
        <v>-154661.75</v>
      </c>
      <c r="F136" s="7" t="s">
        <v>6</v>
      </c>
      <c r="G136" s="2">
        <f>+E136*F136</f>
        <v>-12372.94</v>
      </c>
      <c r="H136" s="2">
        <f>+E136+G136</f>
        <v>-167034.69</v>
      </c>
      <c r="I136" s="5" t="s">
        <v>15</v>
      </c>
      <c r="J136" s="5" t="s">
        <v>1</v>
      </c>
    </row>
    <row r="137" spans="1:11" x14ac:dyDescent="0.2">
      <c r="A137" s="8">
        <v>46056</v>
      </c>
      <c r="B137" s="5" t="s">
        <v>223</v>
      </c>
      <c r="C137" s="5" t="s">
        <v>209</v>
      </c>
      <c r="D137" s="5" t="s">
        <v>224</v>
      </c>
      <c r="E137" s="2">
        <v>870955</v>
      </c>
      <c r="F137" s="7" t="s">
        <v>6</v>
      </c>
      <c r="G137" s="2">
        <v>69676</v>
      </c>
      <c r="H137" s="2">
        <f t="shared" ref="H137:H141" si="15">+E137+G137</f>
        <v>940631</v>
      </c>
      <c r="I137" s="5" t="s">
        <v>15</v>
      </c>
      <c r="J137" s="5" t="s">
        <v>1</v>
      </c>
    </row>
    <row r="138" spans="1:11" x14ac:dyDescent="0.2">
      <c r="A138" s="8">
        <v>46056</v>
      </c>
      <c r="B138" s="5" t="s">
        <v>225</v>
      </c>
      <c r="C138" s="5" t="s">
        <v>209</v>
      </c>
      <c r="D138" s="5" t="s">
        <v>226</v>
      </c>
      <c r="E138" s="2">
        <v>905690</v>
      </c>
      <c r="F138" s="7" t="s">
        <v>6</v>
      </c>
      <c r="G138" s="2">
        <v>72455</v>
      </c>
      <c r="H138" s="2">
        <f t="shared" si="15"/>
        <v>978145</v>
      </c>
      <c r="I138" s="5" t="s">
        <v>15</v>
      </c>
      <c r="J138" s="5" t="s">
        <v>1</v>
      </c>
    </row>
    <row r="139" spans="1:11" x14ac:dyDescent="0.2">
      <c r="A139" s="8">
        <v>46056</v>
      </c>
      <c r="B139" s="5" t="s">
        <v>227</v>
      </c>
      <c r="C139" s="5" t="s">
        <v>209</v>
      </c>
      <c r="D139" s="5" t="s">
        <v>228</v>
      </c>
      <c r="E139" s="2">
        <v>392610</v>
      </c>
      <c r="F139" s="7" t="s">
        <v>6</v>
      </c>
      <c r="G139" s="2">
        <v>31409</v>
      </c>
      <c r="H139" s="2">
        <f t="shared" si="15"/>
        <v>424019</v>
      </c>
      <c r="I139" s="5" t="s">
        <v>15</v>
      </c>
      <c r="J139" s="5" t="s">
        <v>1</v>
      </c>
    </row>
    <row r="140" spans="1:11" x14ac:dyDescent="0.2">
      <c r="A140" s="8">
        <v>46056</v>
      </c>
      <c r="B140" s="5" t="s">
        <v>229</v>
      </c>
      <c r="C140" s="5" t="s">
        <v>209</v>
      </c>
      <c r="D140" s="5" t="s">
        <v>230</v>
      </c>
      <c r="E140" s="2">
        <v>553347</v>
      </c>
      <c r="F140" s="7" t="s">
        <v>6</v>
      </c>
      <c r="G140" s="2">
        <v>44268</v>
      </c>
      <c r="H140" s="2">
        <f t="shared" si="15"/>
        <v>597615</v>
      </c>
      <c r="I140" s="5" t="s">
        <v>15</v>
      </c>
      <c r="J140" s="5" t="s">
        <v>1</v>
      </c>
    </row>
    <row r="141" spans="1:11" x14ac:dyDescent="0.2">
      <c r="A141" s="8">
        <v>46057</v>
      </c>
      <c r="B141" s="5" t="s">
        <v>231</v>
      </c>
      <c r="C141" s="5" t="s">
        <v>209</v>
      </c>
      <c r="D141" s="5" t="s">
        <v>232</v>
      </c>
      <c r="E141" s="2">
        <v>7870586</v>
      </c>
      <c r="F141" s="7" t="s">
        <v>6</v>
      </c>
      <c r="G141" s="2">
        <v>629647</v>
      </c>
      <c r="H141" s="2">
        <f t="shared" si="15"/>
        <v>8500233</v>
      </c>
      <c r="I141" s="5" t="s">
        <v>15</v>
      </c>
      <c r="J141" s="5" t="s">
        <v>1</v>
      </c>
    </row>
    <row r="142" spans="1:11" x14ac:dyDescent="0.2">
      <c r="A142" s="8">
        <v>46081</v>
      </c>
      <c r="D142" s="5" t="s">
        <v>233</v>
      </c>
      <c r="E142" s="2">
        <f>-1%*SUM(E137:E141)</f>
        <v>-105931.88</v>
      </c>
      <c r="F142" s="7" t="s">
        <v>6</v>
      </c>
      <c r="G142" s="2">
        <f>+E142*F142</f>
        <v>-8474.5504000000001</v>
      </c>
      <c r="H142" s="2">
        <f>+E142+G142</f>
        <v>-114406.43040000001</v>
      </c>
      <c r="I142" s="5" t="s">
        <v>15</v>
      </c>
      <c r="J142" s="5" t="s">
        <v>1</v>
      </c>
    </row>
    <row r="143" spans="1:11" x14ac:dyDescent="0.2">
      <c r="A143" s="8">
        <v>46086</v>
      </c>
      <c r="B143" s="5" t="s">
        <v>234</v>
      </c>
      <c r="C143" s="5" t="s">
        <v>209</v>
      </c>
      <c r="D143" s="5" t="s">
        <v>235</v>
      </c>
      <c r="E143" s="2">
        <v>756682</v>
      </c>
      <c r="F143" s="7" t="s">
        <v>6</v>
      </c>
      <c r="G143" s="2">
        <v>60535</v>
      </c>
      <c r="H143" s="2">
        <f t="shared" ref="H143:H146" si="16">+E143+G143</f>
        <v>817217</v>
      </c>
      <c r="I143" s="5" t="s">
        <v>15</v>
      </c>
      <c r="J143" s="5" t="s">
        <v>1</v>
      </c>
    </row>
    <row r="144" spans="1:11" x14ac:dyDescent="0.2">
      <c r="A144" s="8">
        <v>46086</v>
      </c>
      <c r="B144" s="5" t="s">
        <v>236</v>
      </c>
      <c r="C144" s="5" t="s">
        <v>209</v>
      </c>
      <c r="D144" s="5" t="s">
        <v>237</v>
      </c>
      <c r="E144" s="2">
        <v>571574</v>
      </c>
      <c r="F144" s="7" t="s">
        <v>6</v>
      </c>
      <c r="G144" s="2">
        <v>45726</v>
      </c>
      <c r="H144" s="2">
        <f t="shared" si="16"/>
        <v>617300</v>
      </c>
      <c r="I144" s="5" t="s">
        <v>15</v>
      </c>
      <c r="J144" s="5" t="s">
        <v>1</v>
      </c>
    </row>
    <row r="145" spans="1:10" x14ac:dyDescent="0.2">
      <c r="A145" s="8">
        <v>46086</v>
      </c>
      <c r="B145" s="5" t="s">
        <v>238</v>
      </c>
      <c r="C145" s="5" t="s">
        <v>209</v>
      </c>
      <c r="D145" s="5" t="s">
        <v>239</v>
      </c>
      <c r="E145" s="2">
        <v>768619</v>
      </c>
      <c r="F145" s="7" t="s">
        <v>6</v>
      </c>
      <c r="G145" s="2">
        <v>61490</v>
      </c>
      <c r="H145" s="2">
        <f t="shared" si="16"/>
        <v>830109</v>
      </c>
      <c r="I145" s="5" t="s">
        <v>15</v>
      </c>
      <c r="J145" s="5" t="s">
        <v>1</v>
      </c>
    </row>
    <row r="146" spans="1:10" x14ac:dyDescent="0.2">
      <c r="A146" s="8">
        <v>46098</v>
      </c>
      <c r="B146" s="5" t="s">
        <v>240</v>
      </c>
      <c r="C146" s="5" t="s">
        <v>209</v>
      </c>
      <c r="D146" s="5" t="s">
        <v>241</v>
      </c>
      <c r="E146" s="2">
        <v>579073</v>
      </c>
      <c r="F146" s="7" t="s">
        <v>6</v>
      </c>
      <c r="G146" s="2">
        <v>46326</v>
      </c>
      <c r="H146" s="2">
        <f t="shared" si="16"/>
        <v>625399</v>
      </c>
      <c r="I146" s="5" t="s">
        <v>15</v>
      </c>
      <c r="J146" s="5" t="s">
        <v>1</v>
      </c>
    </row>
    <row r="147" spans="1:10" x14ac:dyDescent="0.2">
      <c r="A147" s="8">
        <v>46112</v>
      </c>
      <c r="D147" s="5" t="s">
        <v>242</v>
      </c>
      <c r="E147" s="2">
        <f>-1%*SUM(E143:E146)</f>
        <v>-26759.48</v>
      </c>
      <c r="F147" s="7" t="s">
        <v>6</v>
      </c>
      <c r="G147" s="2">
        <f>+E147*F147</f>
        <v>-2140.7584000000002</v>
      </c>
      <c r="H147" s="2">
        <f>+E147+G147</f>
        <v>-28900.238399999998</v>
      </c>
      <c r="I147" s="5" t="s">
        <v>15</v>
      </c>
      <c r="J147" s="5" t="s">
        <v>1</v>
      </c>
    </row>
  </sheetData>
  <autoFilter ref="A1:K136" xr:uid="{00000000-0001-0000-0000-000000000000}">
    <filterColumn colId="10">
      <filters blank="1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2024-08-03T01:34:34Z</dcterms:created>
  <dcterms:modified xsi:type="dcterms:W3CDTF">2026-04-16T09:01:14Z</dcterms:modified>
</cp:coreProperties>
</file>