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ONG NO EB (BIG C)\CÔNG NỢ\"/>
    </mc:Choice>
  </mc:AlternateContent>
  <bookViews>
    <workbookView xWindow="0" yWindow="0" windowWidth="20490" windowHeight="7530" activeTab="2"/>
  </bookViews>
  <sheets>
    <sheet name="Sheet1" sheetId="1" r:id="rId1"/>
    <sheet name="EB GỬI (NHÁP)" sheetId="2" r:id="rId2"/>
    <sheet name="NCC NHÁP" sheetId="4" r:id="rId3"/>
  </sheets>
  <externalReferences>
    <externalReference r:id="rId4"/>
  </externalReferences>
  <definedNames>
    <definedName name="_xlnm._FilterDatabase" localSheetId="1" hidden="1">'EB GỬI (NHÁP)'!$A$1:$R$380</definedName>
    <definedName name="_xlnm._FilterDatabase" localSheetId="2" hidden="1">'NCC NHÁP'!$A$1:$T$384</definedName>
  </definedNames>
  <calcPr calcId="162913"/>
</workbook>
</file>

<file path=xl/calcChain.xml><?xml version="1.0" encoding="utf-8"?>
<calcChain xmlns="http://schemas.openxmlformats.org/spreadsheetml/2006/main">
  <c r="R3" i="4" l="1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2" i="4"/>
  <c r="P379" i="2"/>
  <c r="Q379" i="2" s="1"/>
  <c r="P380" i="2"/>
  <c r="Q380" i="2" s="1"/>
  <c r="H2" i="4"/>
  <c r="P334" i="2" s="1"/>
  <c r="Q334" i="2" s="1"/>
  <c r="K2" i="4"/>
  <c r="L2" i="4"/>
  <c r="N2" i="4"/>
  <c r="H3" i="4"/>
  <c r="P328" i="2" s="1"/>
  <c r="Q328" i="2" s="1"/>
  <c r="K3" i="4"/>
  <c r="L3" i="4"/>
  <c r="N3" i="4"/>
  <c r="H4" i="4"/>
  <c r="P333" i="2" s="1"/>
  <c r="Q333" i="2" s="1"/>
  <c r="K4" i="4"/>
  <c r="L4" i="4"/>
  <c r="N4" i="4"/>
  <c r="H5" i="4"/>
  <c r="P316" i="2" s="1"/>
  <c r="Q316" i="2" s="1"/>
  <c r="K5" i="4"/>
  <c r="L5" i="4"/>
  <c r="N5" i="4"/>
  <c r="H6" i="4"/>
  <c r="P308" i="2" s="1"/>
  <c r="Q308" i="2" s="1"/>
  <c r="K6" i="4"/>
  <c r="L6" i="4"/>
  <c r="N6" i="4"/>
  <c r="H7" i="4"/>
  <c r="K7" i="4"/>
  <c r="L7" i="4"/>
  <c r="N7" i="4"/>
  <c r="H8" i="4"/>
  <c r="P314" i="2" s="1"/>
  <c r="Q314" i="2" s="1"/>
  <c r="K8" i="4"/>
  <c r="L8" i="4"/>
  <c r="N8" i="4"/>
  <c r="H9" i="4"/>
  <c r="P327" i="2" s="1"/>
  <c r="Q327" i="2" s="1"/>
  <c r="K9" i="4"/>
  <c r="L9" i="4"/>
  <c r="N9" i="4"/>
  <c r="H10" i="4"/>
  <c r="P324" i="2" s="1"/>
  <c r="Q324" i="2" s="1"/>
  <c r="K10" i="4"/>
  <c r="L10" i="4"/>
  <c r="N10" i="4"/>
  <c r="H11" i="4"/>
  <c r="K11" i="4"/>
  <c r="L11" i="4"/>
  <c r="N11" i="4"/>
  <c r="H12" i="4"/>
  <c r="P317" i="2" s="1"/>
  <c r="Q317" i="2" s="1"/>
  <c r="K12" i="4"/>
  <c r="L12" i="4"/>
  <c r="N12" i="4"/>
  <c r="H13" i="4"/>
  <c r="P310" i="2" s="1"/>
  <c r="Q310" i="2" s="1"/>
  <c r="K13" i="4"/>
  <c r="L13" i="4"/>
  <c r="N13" i="4"/>
  <c r="H14" i="4"/>
  <c r="P366" i="2" s="1"/>
  <c r="Q366" i="2" s="1"/>
  <c r="K14" i="4"/>
  <c r="L14" i="4"/>
  <c r="N14" i="4"/>
  <c r="H15" i="4"/>
  <c r="P299" i="2" s="1"/>
  <c r="Q299" i="2" s="1"/>
  <c r="K15" i="4"/>
  <c r="L15" i="4"/>
  <c r="N15" i="4"/>
  <c r="H16" i="4"/>
  <c r="P301" i="2" s="1"/>
  <c r="Q301" i="2" s="1"/>
  <c r="K16" i="4"/>
  <c r="L16" i="4"/>
  <c r="N16" i="4"/>
  <c r="H17" i="4"/>
  <c r="P375" i="2" s="1"/>
  <c r="Q375" i="2" s="1"/>
  <c r="K17" i="4"/>
  <c r="L17" i="4"/>
  <c r="N17" i="4"/>
  <c r="H18" i="4"/>
  <c r="P330" i="2" s="1"/>
  <c r="Q330" i="2" s="1"/>
  <c r="K18" i="4"/>
  <c r="L18" i="4"/>
  <c r="N18" i="4"/>
  <c r="H19" i="4"/>
  <c r="P371" i="2" s="1"/>
  <c r="Q371" i="2" s="1"/>
  <c r="K19" i="4"/>
  <c r="L19" i="4"/>
  <c r="N19" i="4"/>
  <c r="H20" i="4"/>
  <c r="P377" i="2" s="1"/>
  <c r="Q377" i="2" s="1"/>
  <c r="K20" i="4"/>
  <c r="L20" i="4"/>
  <c r="N20" i="4"/>
  <c r="H21" i="4"/>
  <c r="P378" i="2" s="1"/>
  <c r="Q378" i="2" s="1"/>
  <c r="K21" i="4"/>
  <c r="L21" i="4"/>
  <c r="N21" i="4"/>
  <c r="H22" i="4"/>
  <c r="P318" i="2" s="1"/>
  <c r="Q318" i="2" s="1"/>
  <c r="K22" i="4"/>
  <c r="L22" i="4"/>
  <c r="N22" i="4"/>
  <c r="H23" i="4"/>
  <c r="P321" i="2" s="1"/>
  <c r="Q321" i="2" s="1"/>
  <c r="K23" i="4"/>
  <c r="L23" i="4"/>
  <c r="N23" i="4"/>
  <c r="H24" i="4"/>
  <c r="P325" i="2" s="1"/>
  <c r="Q325" i="2" s="1"/>
  <c r="K24" i="4"/>
  <c r="L24" i="4"/>
  <c r="N24" i="4"/>
  <c r="H25" i="4"/>
  <c r="P319" i="2" s="1"/>
  <c r="Q319" i="2" s="1"/>
  <c r="K25" i="4"/>
  <c r="L25" i="4"/>
  <c r="N25" i="4"/>
  <c r="H26" i="4"/>
  <c r="K26" i="4"/>
  <c r="L26" i="4"/>
  <c r="N26" i="4"/>
  <c r="H27" i="4"/>
  <c r="K27" i="4"/>
  <c r="L27" i="4"/>
  <c r="N27" i="4"/>
  <c r="H28" i="4"/>
  <c r="K28" i="4"/>
  <c r="L28" i="4"/>
  <c r="N28" i="4"/>
  <c r="H29" i="4"/>
  <c r="P300" i="2" s="1"/>
  <c r="Q300" i="2" s="1"/>
  <c r="K29" i="4"/>
  <c r="L29" i="4"/>
  <c r="M29" i="4" s="1"/>
  <c r="N29" i="4"/>
  <c r="H30" i="4"/>
  <c r="P373" i="2" s="1"/>
  <c r="Q373" i="2" s="1"/>
  <c r="K30" i="4"/>
  <c r="L30" i="4"/>
  <c r="N30" i="4"/>
  <c r="H31" i="4"/>
  <c r="P329" i="2" s="1"/>
  <c r="Q329" i="2" s="1"/>
  <c r="K31" i="4"/>
  <c r="L31" i="4"/>
  <c r="N31" i="4"/>
  <c r="H32" i="4"/>
  <c r="P320" i="2" s="1"/>
  <c r="Q320" i="2" s="1"/>
  <c r="K32" i="4"/>
  <c r="L32" i="4"/>
  <c r="N32" i="4"/>
  <c r="H33" i="4"/>
  <c r="P311" i="2" s="1"/>
  <c r="Q311" i="2" s="1"/>
  <c r="K33" i="4"/>
  <c r="L33" i="4"/>
  <c r="N33" i="4"/>
  <c r="H34" i="4"/>
  <c r="P332" i="2" s="1"/>
  <c r="Q332" i="2" s="1"/>
  <c r="K34" i="4"/>
  <c r="L34" i="4"/>
  <c r="N34" i="4"/>
  <c r="H35" i="4"/>
  <c r="K35" i="4"/>
  <c r="L35" i="4"/>
  <c r="N35" i="4"/>
  <c r="H36" i="4"/>
  <c r="P331" i="2" s="1"/>
  <c r="Q331" i="2" s="1"/>
  <c r="K36" i="4"/>
  <c r="L36" i="4"/>
  <c r="N36" i="4"/>
  <c r="H37" i="4"/>
  <c r="K37" i="4"/>
  <c r="L37" i="4"/>
  <c r="N37" i="4"/>
  <c r="H38" i="4"/>
  <c r="P298" i="2" s="1"/>
  <c r="Q298" i="2" s="1"/>
  <c r="K38" i="4"/>
  <c r="L38" i="4"/>
  <c r="M38" i="4" s="1"/>
  <c r="N38" i="4"/>
  <c r="H39" i="4"/>
  <c r="P376" i="2" s="1"/>
  <c r="Q376" i="2" s="1"/>
  <c r="K39" i="4"/>
  <c r="L39" i="4"/>
  <c r="N39" i="4"/>
  <c r="H40" i="4"/>
  <c r="P372" i="2" s="1"/>
  <c r="Q372" i="2" s="1"/>
  <c r="K40" i="4"/>
  <c r="L40" i="4"/>
  <c r="N40" i="4"/>
  <c r="H41" i="4"/>
  <c r="P303" i="2" s="1"/>
  <c r="Q303" i="2" s="1"/>
  <c r="K41" i="4"/>
  <c r="L41" i="4"/>
  <c r="N41" i="4"/>
  <c r="H42" i="4"/>
  <c r="P297" i="2" s="1"/>
  <c r="Q297" i="2" s="1"/>
  <c r="K42" i="4"/>
  <c r="L42" i="4"/>
  <c r="N42" i="4"/>
  <c r="H43" i="4"/>
  <c r="P306" i="2" s="1"/>
  <c r="Q306" i="2" s="1"/>
  <c r="K43" i="4"/>
  <c r="L43" i="4"/>
  <c r="N43" i="4"/>
  <c r="H44" i="4"/>
  <c r="P307" i="2" s="1"/>
  <c r="Q307" i="2" s="1"/>
  <c r="K44" i="4"/>
  <c r="L44" i="4"/>
  <c r="N44" i="4"/>
  <c r="H45" i="4"/>
  <c r="P304" i="2" s="1"/>
  <c r="Q304" i="2" s="1"/>
  <c r="K45" i="4"/>
  <c r="L45" i="4"/>
  <c r="N45" i="4"/>
  <c r="H46" i="4"/>
  <c r="P305" i="2" s="1"/>
  <c r="Q305" i="2" s="1"/>
  <c r="K46" i="4"/>
  <c r="L46" i="4"/>
  <c r="N46" i="4"/>
  <c r="H47" i="4"/>
  <c r="K47" i="4"/>
  <c r="L47" i="4"/>
  <c r="N47" i="4"/>
  <c r="H48" i="4"/>
  <c r="P360" i="2" s="1"/>
  <c r="Q360" i="2" s="1"/>
  <c r="K48" i="4"/>
  <c r="L48" i="4"/>
  <c r="N48" i="4"/>
  <c r="H49" i="4"/>
  <c r="P353" i="2" s="1"/>
  <c r="Q353" i="2" s="1"/>
  <c r="K49" i="4"/>
  <c r="L49" i="4"/>
  <c r="N49" i="4"/>
  <c r="H50" i="4"/>
  <c r="P302" i="2" s="1"/>
  <c r="Q302" i="2" s="1"/>
  <c r="K50" i="4"/>
  <c r="L50" i="4"/>
  <c r="N50" i="4"/>
  <c r="H51" i="4"/>
  <c r="K51" i="4"/>
  <c r="L51" i="4"/>
  <c r="N51" i="4"/>
  <c r="H52" i="4"/>
  <c r="K52" i="4"/>
  <c r="L52" i="4"/>
  <c r="N52" i="4"/>
  <c r="H53" i="4"/>
  <c r="K53" i="4"/>
  <c r="L53" i="4"/>
  <c r="N53" i="4"/>
  <c r="H54" i="4"/>
  <c r="P356" i="2" s="1"/>
  <c r="Q356" i="2" s="1"/>
  <c r="K54" i="4"/>
  <c r="L54" i="4"/>
  <c r="N54" i="4"/>
  <c r="H55" i="4"/>
  <c r="P240" i="2" s="1"/>
  <c r="Q240" i="2" s="1"/>
  <c r="K55" i="4"/>
  <c r="L55" i="4"/>
  <c r="N55" i="4"/>
  <c r="H56" i="4"/>
  <c r="P254" i="2" s="1"/>
  <c r="Q254" i="2" s="1"/>
  <c r="K56" i="4"/>
  <c r="L56" i="4"/>
  <c r="N56" i="4"/>
  <c r="H57" i="4"/>
  <c r="P338" i="2" s="1"/>
  <c r="Q338" i="2" s="1"/>
  <c r="K57" i="4"/>
  <c r="L57" i="4"/>
  <c r="N57" i="4"/>
  <c r="H58" i="4"/>
  <c r="P242" i="2" s="1"/>
  <c r="Q242" i="2" s="1"/>
  <c r="K58" i="4"/>
  <c r="L58" i="4"/>
  <c r="N58" i="4"/>
  <c r="H59" i="4"/>
  <c r="K59" i="4"/>
  <c r="L59" i="4"/>
  <c r="N59" i="4"/>
  <c r="H60" i="4"/>
  <c r="P251" i="2" s="1"/>
  <c r="Q251" i="2" s="1"/>
  <c r="K60" i="4"/>
  <c r="L60" i="4"/>
  <c r="N60" i="4"/>
  <c r="H61" i="4"/>
  <c r="P238" i="2" s="1"/>
  <c r="Q238" i="2" s="1"/>
  <c r="K61" i="4"/>
  <c r="L61" i="4"/>
  <c r="N61" i="4"/>
  <c r="H62" i="4"/>
  <c r="K62" i="4"/>
  <c r="L62" i="4"/>
  <c r="N62" i="4"/>
  <c r="H63" i="4"/>
  <c r="P253" i="2" s="1"/>
  <c r="Q253" i="2" s="1"/>
  <c r="K63" i="4"/>
  <c r="L63" i="4"/>
  <c r="N63" i="4"/>
  <c r="H64" i="4"/>
  <c r="K64" i="4"/>
  <c r="L64" i="4"/>
  <c r="N64" i="4"/>
  <c r="H65" i="4"/>
  <c r="P225" i="2" s="1"/>
  <c r="Q225" i="2" s="1"/>
  <c r="K65" i="4"/>
  <c r="L65" i="4"/>
  <c r="N65" i="4"/>
  <c r="H66" i="4"/>
  <c r="P233" i="2" s="1"/>
  <c r="Q233" i="2" s="1"/>
  <c r="K66" i="4"/>
  <c r="L66" i="4"/>
  <c r="N66" i="4"/>
  <c r="H67" i="4"/>
  <c r="P232" i="2" s="1"/>
  <c r="Q232" i="2" s="1"/>
  <c r="K67" i="4"/>
  <c r="L67" i="4"/>
  <c r="N67" i="4"/>
  <c r="H68" i="4"/>
  <c r="P237" i="2" s="1"/>
  <c r="Q237" i="2" s="1"/>
  <c r="K68" i="4"/>
  <c r="L68" i="4"/>
  <c r="N68" i="4"/>
  <c r="H69" i="4"/>
  <c r="P226" i="2" s="1"/>
  <c r="Q226" i="2" s="1"/>
  <c r="K69" i="4"/>
  <c r="L69" i="4"/>
  <c r="N69" i="4"/>
  <c r="H70" i="4"/>
  <c r="P222" i="2" s="1"/>
  <c r="Q222" i="2" s="1"/>
  <c r="K70" i="4"/>
  <c r="L70" i="4"/>
  <c r="N70" i="4"/>
  <c r="H71" i="4"/>
  <c r="P284" i="2" s="1"/>
  <c r="Q284" i="2" s="1"/>
  <c r="K71" i="4"/>
  <c r="L71" i="4"/>
  <c r="N71" i="4"/>
  <c r="H72" i="4"/>
  <c r="P351" i="2" s="1"/>
  <c r="Q351" i="2" s="1"/>
  <c r="K72" i="4"/>
  <c r="L72" i="4"/>
  <c r="N72" i="4"/>
  <c r="H73" i="4"/>
  <c r="P350" i="2" s="1"/>
  <c r="Q350" i="2" s="1"/>
  <c r="K73" i="4"/>
  <c r="L73" i="4"/>
  <c r="N73" i="4"/>
  <c r="H74" i="4"/>
  <c r="P348" i="2" s="1"/>
  <c r="Q348" i="2" s="1"/>
  <c r="K74" i="4"/>
  <c r="L74" i="4"/>
  <c r="N74" i="4"/>
  <c r="H75" i="4"/>
  <c r="P234" i="2" s="1"/>
  <c r="Q234" i="2" s="1"/>
  <c r="K75" i="4"/>
  <c r="L75" i="4"/>
  <c r="N75" i="4"/>
  <c r="H76" i="4"/>
  <c r="P250" i="2" s="1"/>
  <c r="Q250" i="2" s="1"/>
  <c r="K76" i="4"/>
  <c r="L76" i="4"/>
  <c r="N76" i="4"/>
  <c r="H77" i="4"/>
  <c r="P239" i="2" s="1"/>
  <c r="Q239" i="2" s="1"/>
  <c r="K77" i="4"/>
  <c r="L77" i="4"/>
  <c r="N77" i="4"/>
  <c r="H78" i="4"/>
  <c r="P223" i="2" s="1"/>
  <c r="Q223" i="2" s="1"/>
  <c r="K78" i="4"/>
  <c r="L78" i="4"/>
  <c r="N78" i="4"/>
  <c r="H79" i="4"/>
  <c r="P224" i="2" s="1"/>
  <c r="Q224" i="2" s="1"/>
  <c r="K79" i="4"/>
  <c r="L79" i="4"/>
  <c r="N79" i="4"/>
  <c r="H80" i="4"/>
  <c r="P247" i="2" s="1"/>
  <c r="Q247" i="2" s="1"/>
  <c r="K80" i="4"/>
  <c r="L80" i="4"/>
  <c r="N80" i="4"/>
  <c r="H81" i="4"/>
  <c r="P241" i="2" s="1"/>
  <c r="Q241" i="2" s="1"/>
  <c r="K81" i="4"/>
  <c r="L81" i="4"/>
  <c r="N81" i="4"/>
  <c r="H82" i="4"/>
  <c r="P248" i="2" s="1"/>
  <c r="Q248" i="2" s="1"/>
  <c r="K82" i="4"/>
  <c r="L82" i="4"/>
  <c r="N82" i="4"/>
  <c r="H83" i="4"/>
  <c r="P245" i="2" s="1"/>
  <c r="Q245" i="2" s="1"/>
  <c r="K83" i="4"/>
  <c r="L83" i="4"/>
  <c r="N83" i="4"/>
  <c r="H84" i="4"/>
  <c r="P243" i="2" s="1"/>
  <c r="Q243" i="2" s="1"/>
  <c r="K84" i="4"/>
  <c r="L84" i="4"/>
  <c r="N84" i="4"/>
  <c r="H85" i="4"/>
  <c r="P296" i="2" s="1"/>
  <c r="Q296" i="2" s="1"/>
  <c r="K85" i="4"/>
  <c r="L85" i="4"/>
  <c r="N85" i="4"/>
  <c r="H86" i="4"/>
  <c r="K86" i="4"/>
  <c r="L86" i="4"/>
  <c r="N86" i="4"/>
  <c r="H87" i="4"/>
  <c r="P236" i="2" s="1"/>
  <c r="Q236" i="2" s="1"/>
  <c r="K87" i="4"/>
  <c r="L87" i="4"/>
  <c r="N87" i="4"/>
  <c r="H88" i="4"/>
  <c r="K88" i="4"/>
  <c r="L88" i="4"/>
  <c r="N88" i="4"/>
  <c r="H89" i="4"/>
  <c r="K89" i="4"/>
  <c r="L89" i="4"/>
  <c r="N89" i="4"/>
  <c r="H90" i="4"/>
  <c r="P228" i="2" s="1"/>
  <c r="Q228" i="2" s="1"/>
  <c r="K90" i="4"/>
  <c r="L90" i="4"/>
  <c r="N90" i="4"/>
  <c r="H91" i="4"/>
  <c r="P231" i="2" s="1"/>
  <c r="Q231" i="2" s="1"/>
  <c r="K91" i="4"/>
  <c r="L91" i="4"/>
  <c r="N91" i="4"/>
  <c r="H92" i="4"/>
  <c r="P230" i="2" s="1"/>
  <c r="Q230" i="2" s="1"/>
  <c r="K92" i="4"/>
  <c r="L92" i="4"/>
  <c r="N92" i="4"/>
  <c r="H93" i="4"/>
  <c r="P244" i="2" s="1"/>
  <c r="Q244" i="2" s="1"/>
  <c r="K93" i="4"/>
  <c r="L93" i="4"/>
  <c r="N93" i="4"/>
  <c r="H94" i="4"/>
  <c r="S94" i="4" s="1"/>
  <c r="K94" i="4"/>
  <c r="L94" i="4"/>
  <c r="N94" i="4"/>
  <c r="H95" i="4"/>
  <c r="P365" i="2" s="1"/>
  <c r="Q365" i="2" s="1"/>
  <c r="K95" i="4"/>
  <c r="L95" i="4"/>
  <c r="N95" i="4"/>
  <c r="H96" i="4"/>
  <c r="P369" i="2" s="1"/>
  <c r="Q369" i="2" s="1"/>
  <c r="K96" i="4"/>
  <c r="L96" i="4"/>
  <c r="N96" i="4"/>
  <c r="H97" i="4"/>
  <c r="K97" i="4"/>
  <c r="L97" i="4"/>
  <c r="N97" i="4"/>
  <c r="H98" i="4"/>
  <c r="P368" i="2" s="1"/>
  <c r="Q368" i="2" s="1"/>
  <c r="K98" i="4"/>
  <c r="L98" i="4"/>
  <c r="N98" i="4"/>
  <c r="H99" i="4"/>
  <c r="P362" i="2" s="1"/>
  <c r="Q362" i="2" s="1"/>
  <c r="K99" i="4"/>
  <c r="L99" i="4"/>
  <c r="N99" i="4"/>
  <c r="H100" i="4"/>
  <c r="K100" i="4"/>
  <c r="L100" i="4"/>
  <c r="N100" i="4"/>
  <c r="H101" i="4"/>
  <c r="P354" i="2" s="1"/>
  <c r="Q354" i="2" s="1"/>
  <c r="K101" i="4"/>
  <c r="L101" i="4"/>
  <c r="N101" i="4"/>
  <c r="H102" i="4"/>
  <c r="P355" i="2" s="1"/>
  <c r="Q355" i="2" s="1"/>
  <c r="K102" i="4"/>
  <c r="L102" i="4"/>
  <c r="N102" i="4"/>
  <c r="H103" i="4"/>
  <c r="P367" i="2" s="1"/>
  <c r="Q367" i="2" s="1"/>
  <c r="K103" i="4"/>
  <c r="L103" i="4"/>
  <c r="N103" i="4"/>
  <c r="H104" i="4"/>
  <c r="P370" i="2" s="1"/>
  <c r="Q370" i="2" s="1"/>
  <c r="K104" i="4"/>
  <c r="L104" i="4"/>
  <c r="N104" i="4"/>
  <c r="H105" i="4"/>
  <c r="P359" i="2" s="1"/>
  <c r="Q359" i="2" s="1"/>
  <c r="K105" i="4"/>
  <c r="L105" i="4"/>
  <c r="N105" i="4"/>
  <c r="H106" i="4"/>
  <c r="P344" i="2" s="1"/>
  <c r="Q344" i="2" s="1"/>
  <c r="K106" i="4"/>
  <c r="L106" i="4"/>
  <c r="N106" i="4"/>
  <c r="H107" i="4"/>
  <c r="K107" i="4"/>
  <c r="L107" i="4"/>
  <c r="N107" i="4"/>
  <c r="H108" i="4"/>
  <c r="P364" i="2" s="1"/>
  <c r="Q364" i="2" s="1"/>
  <c r="K108" i="4"/>
  <c r="L108" i="4"/>
  <c r="N108" i="4"/>
  <c r="H109" i="4"/>
  <c r="P361" i="2" s="1"/>
  <c r="Q361" i="2" s="1"/>
  <c r="K109" i="4"/>
  <c r="L109" i="4"/>
  <c r="N109" i="4"/>
  <c r="H110" i="4"/>
  <c r="K110" i="4"/>
  <c r="L110" i="4"/>
  <c r="N110" i="4"/>
  <c r="H111" i="4"/>
  <c r="P346" i="2" s="1"/>
  <c r="Q346" i="2" s="1"/>
  <c r="K111" i="4"/>
  <c r="L111" i="4"/>
  <c r="N111" i="4"/>
  <c r="H112" i="4"/>
  <c r="K112" i="4"/>
  <c r="L112" i="4"/>
  <c r="N112" i="4"/>
  <c r="H113" i="4"/>
  <c r="P229" i="2" s="1"/>
  <c r="Q229" i="2" s="1"/>
  <c r="K113" i="4"/>
  <c r="L113" i="4"/>
  <c r="N113" i="4"/>
  <c r="H114" i="4"/>
  <c r="P246" i="2" s="1"/>
  <c r="Q246" i="2" s="1"/>
  <c r="K114" i="4"/>
  <c r="L114" i="4"/>
  <c r="N114" i="4"/>
  <c r="H115" i="4"/>
  <c r="K115" i="4"/>
  <c r="L115" i="4"/>
  <c r="N115" i="4"/>
  <c r="H116" i="4"/>
  <c r="P342" i="2" s="1"/>
  <c r="Q342" i="2" s="1"/>
  <c r="K116" i="4"/>
  <c r="L116" i="4"/>
  <c r="N116" i="4"/>
  <c r="H117" i="4"/>
  <c r="P219" i="2" s="1"/>
  <c r="Q219" i="2" s="1"/>
  <c r="K117" i="4"/>
  <c r="L117" i="4"/>
  <c r="N117" i="4"/>
  <c r="H118" i="4"/>
  <c r="P293" i="2" s="1"/>
  <c r="Q293" i="2" s="1"/>
  <c r="K118" i="4"/>
  <c r="L118" i="4"/>
  <c r="N118" i="4"/>
  <c r="H119" i="4"/>
  <c r="P215" i="2" s="1"/>
  <c r="Q215" i="2" s="1"/>
  <c r="K119" i="4"/>
  <c r="L119" i="4"/>
  <c r="N119" i="4"/>
  <c r="H120" i="4"/>
  <c r="P214" i="2" s="1"/>
  <c r="Q214" i="2" s="1"/>
  <c r="K120" i="4"/>
  <c r="L120" i="4"/>
  <c r="N120" i="4"/>
  <c r="H121" i="4"/>
  <c r="P221" i="2" s="1"/>
  <c r="Q221" i="2" s="1"/>
  <c r="K121" i="4"/>
  <c r="L121" i="4"/>
  <c r="N121" i="4"/>
  <c r="H122" i="4"/>
  <c r="P294" i="2" s="1"/>
  <c r="Q294" i="2" s="1"/>
  <c r="K122" i="4"/>
  <c r="L122" i="4"/>
  <c r="N122" i="4"/>
  <c r="H123" i="4"/>
  <c r="K123" i="4"/>
  <c r="L123" i="4"/>
  <c r="N123" i="4"/>
  <c r="H124" i="4"/>
  <c r="P288" i="2" s="1"/>
  <c r="Q288" i="2" s="1"/>
  <c r="K124" i="4"/>
  <c r="L124" i="4"/>
  <c r="N124" i="4"/>
  <c r="H125" i="4"/>
  <c r="P289" i="2" s="1"/>
  <c r="Q289" i="2" s="1"/>
  <c r="K125" i="4"/>
  <c r="L125" i="4"/>
  <c r="N125" i="4"/>
  <c r="H126" i="4"/>
  <c r="P287" i="2" s="1"/>
  <c r="Q287" i="2" s="1"/>
  <c r="K126" i="4"/>
  <c r="L126" i="4"/>
  <c r="N126" i="4"/>
  <c r="H127" i="4"/>
  <c r="P292" i="2" s="1"/>
  <c r="Q292" i="2" s="1"/>
  <c r="K127" i="4"/>
  <c r="L127" i="4"/>
  <c r="N127" i="4"/>
  <c r="H128" i="4"/>
  <c r="P217" i="2" s="1"/>
  <c r="Q217" i="2" s="1"/>
  <c r="K128" i="4"/>
  <c r="L128" i="4"/>
  <c r="N128" i="4"/>
  <c r="H129" i="4"/>
  <c r="P295" i="2" s="1"/>
  <c r="Q295" i="2" s="1"/>
  <c r="K129" i="4"/>
  <c r="L129" i="4"/>
  <c r="N129" i="4"/>
  <c r="H130" i="4"/>
  <c r="P218" i="2" s="1"/>
  <c r="Q218" i="2" s="1"/>
  <c r="K130" i="4"/>
  <c r="L130" i="4"/>
  <c r="N130" i="4"/>
  <c r="H131" i="4"/>
  <c r="P282" i="2" s="1"/>
  <c r="Q282" i="2" s="1"/>
  <c r="K131" i="4"/>
  <c r="L131" i="4"/>
  <c r="N131" i="4"/>
  <c r="H132" i="4"/>
  <c r="P285" i="2" s="1"/>
  <c r="Q285" i="2" s="1"/>
  <c r="K132" i="4"/>
  <c r="L132" i="4"/>
  <c r="N132" i="4"/>
  <c r="H133" i="4"/>
  <c r="P291" i="2" s="1"/>
  <c r="Q291" i="2" s="1"/>
  <c r="K133" i="4"/>
  <c r="L133" i="4"/>
  <c r="N133" i="4"/>
  <c r="H134" i="4"/>
  <c r="P216" i="2" s="1"/>
  <c r="Q216" i="2" s="1"/>
  <c r="K134" i="4"/>
  <c r="L134" i="4"/>
  <c r="N134" i="4"/>
  <c r="H135" i="4"/>
  <c r="P220" i="2" s="1"/>
  <c r="Q220" i="2" s="1"/>
  <c r="K135" i="4"/>
  <c r="L135" i="4"/>
  <c r="N135" i="4"/>
  <c r="H136" i="4"/>
  <c r="P286" i="2" s="1"/>
  <c r="Q286" i="2" s="1"/>
  <c r="K136" i="4"/>
  <c r="L136" i="4"/>
  <c r="N136" i="4"/>
  <c r="H137" i="4"/>
  <c r="K137" i="4"/>
  <c r="L137" i="4"/>
  <c r="N137" i="4"/>
  <c r="H138" i="4"/>
  <c r="P280" i="2" s="1"/>
  <c r="Q280" i="2" s="1"/>
  <c r="K138" i="4"/>
  <c r="L138" i="4"/>
  <c r="N138" i="4"/>
  <c r="H139" i="4"/>
  <c r="K139" i="4"/>
  <c r="L139" i="4"/>
  <c r="N139" i="4"/>
  <c r="H140" i="4"/>
  <c r="P272" i="2" s="1"/>
  <c r="Q272" i="2" s="1"/>
  <c r="K140" i="4"/>
  <c r="L140" i="4"/>
  <c r="N140" i="4"/>
  <c r="H141" i="4"/>
  <c r="P277" i="2" s="1"/>
  <c r="Q277" i="2" s="1"/>
  <c r="K141" i="4"/>
  <c r="L141" i="4"/>
  <c r="N141" i="4"/>
  <c r="H142" i="4"/>
  <c r="P279" i="2" s="1"/>
  <c r="Q279" i="2" s="1"/>
  <c r="K142" i="4"/>
  <c r="L142" i="4"/>
  <c r="N142" i="4"/>
  <c r="H143" i="4"/>
  <c r="P275" i="2" s="1"/>
  <c r="Q275" i="2" s="1"/>
  <c r="K143" i="4"/>
  <c r="L143" i="4"/>
  <c r="M143" i="4" s="1"/>
  <c r="N143" i="4"/>
  <c r="H144" i="4"/>
  <c r="P273" i="2" s="1"/>
  <c r="Q273" i="2" s="1"/>
  <c r="K144" i="4"/>
  <c r="L144" i="4"/>
  <c r="N144" i="4"/>
  <c r="H145" i="4"/>
  <c r="P269" i="2" s="1"/>
  <c r="Q269" i="2" s="1"/>
  <c r="K145" i="4"/>
  <c r="L145" i="4"/>
  <c r="N145" i="4"/>
  <c r="H146" i="4"/>
  <c r="P270" i="2" s="1"/>
  <c r="Q270" i="2" s="1"/>
  <c r="K146" i="4"/>
  <c r="L146" i="4"/>
  <c r="M146" i="4" s="1"/>
  <c r="N146" i="4"/>
  <c r="H147" i="4"/>
  <c r="K147" i="4"/>
  <c r="L147" i="4"/>
  <c r="N147" i="4"/>
  <c r="H148" i="4"/>
  <c r="P274" i="2" s="1"/>
  <c r="Q274" i="2" s="1"/>
  <c r="K148" i="4"/>
  <c r="L148" i="4"/>
  <c r="N148" i="4"/>
  <c r="H149" i="4"/>
  <c r="P276" i="2" s="1"/>
  <c r="Q276" i="2" s="1"/>
  <c r="K149" i="4"/>
  <c r="L149" i="4"/>
  <c r="M149" i="4" s="1"/>
  <c r="N149" i="4"/>
  <c r="H150" i="4"/>
  <c r="P278" i="2" s="1"/>
  <c r="Q278" i="2" s="1"/>
  <c r="K150" i="4"/>
  <c r="L150" i="4"/>
  <c r="N150" i="4"/>
  <c r="H151" i="4"/>
  <c r="P121" i="2" s="1"/>
  <c r="Q121" i="2" s="1"/>
  <c r="K151" i="4"/>
  <c r="L151" i="4"/>
  <c r="N151" i="4"/>
  <c r="H152" i="4"/>
  <c r="K152" i="4"/>
  <c r="L152" i="4"/>
  <c r="M152" i="4" s="1"/>
  <c r="N152" i="4"/>
  <c r="H153" i="4"/>
  <c r="P144" i="2" s="1"/>
  <c r="Q144" i="2" s="1"/>
  <c r="K153" i="4"/>
  <c r="L153" i="4"/>
  <c r="N153" i="4"/>
  <c r="H154" i="4"/>
  <c r="P146" i="2" s="1"/>
  <c r="Q146" i="2" s="1"/>
  <c r="K154" i="4"/>
  <c r="L154" i="4"/>
  <c r="N154" i="4"/>
  <c r="H155" i="4"/>
  <c r="P147" i="2" s="1"/>
  <c r="Q147" i="2" s="1"/>
  <c r="K155" i="4"/>
  <c r="L155" i="4"/>
  <c r="M155" i="4" s="1"/>
  <c r="N155" i="4"/>
  <c r="H156" i="4"/>
  <c r="P135" i="2" s="1"/>
  <c r="Q135" i="2" s="1"/>
  <c r="K156" i="4"/>
  <c r="L156" i="4"/>
  <c r="N156" i="4"/>
  <c r="H157" i="4"/>
  <c r="K157" i="4"/>
  <c r="L157" i="4"/>
  <c r="N157" i="4"/>
  <c r="H158" i="4"/>
  <c r="K158" i="4"/>
  <c r="L158" i="4"/>
  <c r="N158" i="4"/>
  <c r="H159" i="4"/>
  <c r="K159" i="4"/>
  <c r="L159" i="4"/>
  <c r="N159" i="4"/>
  <c r="H160" i="4"/>
  <c r="K160" i="4"/>
  <c r="L160" i="4"/>
  <c r="N160" i="4"/>
  <c r="H161" i="4"/>
  <c r="P149" i="2" s="1"/>
  <c r="Q149" i="2" s="1"/>
  <c r="K161" i="4"/>
  <c r="L161" i="4"/>
  <c r="N161" i="4"/>
  <c r="H162" i="4"/>
  <c r="P155" i="2" s="1"/>
  <c r="Q155" i="2" s="1"/>
  <c r="K162" i="4"/>
  <c r="L162" i="4"/>
  <c r="N162" i="4"/>
  <c r="H163" i="4"/>
  <c r="P151" i="2" s="1"/>
  <c r="Q151" i="2" s="1"/>
  <c r="K163" i="4"/>
  <c r="L163" i="4"/>
  <c r="N163" i="4"/>
  <c r="H164" i="4"/>
  <c r="P150" i="2" s="1"/>
  <c r="Q150" i="2" s="1"/>
  <c r="K164" i="4"/>
  <c r="L164" i="4"/>
  <c r="N164" i="4"/>
  <c r="H165" i="4"/>
  <c r="P125" i="2" s="1"/>
  <c r="Q125" i="2" s="1"/>
  <c r="K165" i="4"/>
  <c r="L165" i="4"/>
  <c r="N165" i="4"/>
  <c r="H166" i="4"/>
  <c r="P114" i="2" s="1"/>
  <c r="Q114" i="2" s="1"/>
  <c r="K166" i="4"/>
  <c r="L166" i="4"/>
  <c r="N166" i="4"/>
  <c r="H167" i="4"/>
  <c r="P116" i="2" s="1"/>
  <c r="Q116" i="2" s="1"/>
  <c r="K167" i="4"/>
  <c r="L167" i="4"/>
  <c r="N167" i="4"/>
  <c r="H168" i="4"/>
  <c r="P137" i="2" s="1"/>
  <c r="Q137" i="2" s="1"/>
  <c r="K168" i="4"/>
  <c r="L168" i="4"/>
  <c r="N168" i="4"/>
  <c r="H169" i="4"/>
  <c r="K169" i="4"/>
  <c r="L169" i="4"/>
  <c r="N169" i="4"/>
  <c r="H170" i="4"/>
  <c r="K170" i="4"/>
  <c r="L170" i="4"/>
  <c r="M170" i="4" s="1"/>
  <c r="N170" i="4"/>
  <c r="H171" i="4"/>
  <c r="P157" i="2" s="1"/>
  <c r="Q157" i="2" s="1"/>
  <c r="K171" i="4"/>
  <c r="L171" i="4"/>
  <c r="N171" i="4"/>
  <c r="H172" i="4"/>
  <c r="K172" i="4"/>
  <c r="L172" i="4"/>
  <c r="N172" i="4"/>
  <c r="H173" i="4"/>
  <c r="P153" i="2" s="1"/>
  <c r="Q153" i="2" s="1"/>
  <c r="K173" i="4"/>
  <c r="L173" i="4"/>
  <c r="N173" i="4"/>
  <c r="H174" i="4"/>
  <c r="P152" i="2" s="1"/>
  <c r="Q152" i="2" s="1"/>
  <c r="K174" i="4"/>
  <c r="L174" i="4"/>
  <c r="N174" i="4"/>
  <c r="H175" i="4"/>
  <c r="P138" i="2" s="1"/>
  <c r="Q138" i="2" s="1"/>
  <c r="K175" i="4"/>
  <c r="L175" i="4"/>
  <c r="N175" i="4"/>
  <c r="H176" i="4"/>
  <c r="P118" i="2" s="1"/>
  <c r="Q118" i="2" s="1"/>
  <c r="K176" i="4"/>
  <c r="L176" i="4"/>
  <c r="N176" i="4"/>
  <c r="H177" i="4"/>
  <c r="P115" i="2" s="1"/>
  <c r="Q115" i="2" s="1"/>
  <c r="K177" i="4"/>
  <c r="L177" i="4"/>
  <c r="N177" i="4"/>
  <c r="H178" i="4"/>
  <c r="P204" i="2" s="1"/>
  <c r="Q204" i="2" s="1"/>
  <c r="K178" i="4"/>
  <c r="L178" i="4"/>
  <c r="N178" i="4"/>
  <c r="H179" i="4"/>
  <c r="P198" i="2" s="1"/>
  <c r="Q198" i="2" s="1"/>
  <c r="K179" i="4"/>
  <c r="L179" i="4"/>
  <c r="N179" i="4"/>
  <c r="H180" i="4"/>
  <c r="P189" i="2" s="1"/>
  <c r="Q189" i="2" s="1"/>
  <c r="K180" i="4"/>
  <c r="L180" i="4"/>
  <c r="N180" i="4"/>
  <c r="H181" i="4"/>
  <c r="P195" i="2" s="1"/>
  <c r="Q195" i="2" s="1"/>
  <c r="K181" i="4"/>
  <c r="L181" i="4"/>
  <c r="N181" i="4"/>
  <c r="H182" i="4"/>
  <c r="P191" i="2" s="1"/>
  <c r="Q191" i="2" s="1"/>
  <c r="K182" i="4"/>
  <c r="L182" i="4"/>
  <c r="N182" i="4"/>
  <c r="H183" i="4"/>
  <c r="P156" i="2" s="1"/>
  <c r="Q156" i="2" s="1"/>
  <c r="K183" i="4"/>
  <c r="L183" i="4"/>
  <c r="N183" i="4"/>
  <c r="H184" i="4"/>
  <c r="K184" i="4"/>
  <c r="L184" i="4"/>
  <c r="N184" i="4"/>
  <c r="H185" i="4"/>
  <c r="K185" i="4"/>
  <c r="L185" i="4"/>
  <c r="N185" i="4"/>
  <c r="H186" i="4"/>
  <c r="P193" i="2" s="1"/>
  <c r="Q193" i="2" s="1"/>
  <c r="K186" i="4"/>
  <c r="L186" i="4"/>
  <c r="N186" i="4"/>
  <c r="H187" i="4"/>
  <c r="P194" i="2" s="1"/>
  <c r="Q194" i="2" s="1"/>
  <c r="K187" i="4"/>
  <c r="L187" i="4"/>
  <c r="N187" i="4"/>
  <c r="H188" i="4"/>
  <c r="K188" i="4"/>
  <c r="L188" i="4"/>
  <c r="N188" i="4"/>
  <c r="H189" i="4"/>
  <c r="P206" i="2" s="1"/>
  <c r="Q206" i="2" s="1"/>
  <c r="K189" i="4"/>
  <c r="L189" i="4"/>
  <c r="N189" i="4"/>
  <c r="H190" i="4"/>
  <c r="P207" i="2" s="1"/>
  <c r="Q207" i="2" s="1"/>
  <c r="K190" i="4"/>
  <c r="L190" i="4"/>
  <c r="N190" i="4"/>
  <c r="H191" i="4"/>
  <c r="P201" i="2" s="1"/>
  <c r="Q201" i="2" s="1"/>
  <c r="K191" i="4"/>
  <c r="L191" i="4"/>
  <c r="N191" i="4"/>
  <c r="H192" i="4"/>
  <c r="P192" i="2" s="1"/>
  <c r="Q192" i="2" s="1"/>
  <c r="K192" i="4"/>
  <c r="L192" i="4"/>
  <c r="N192" i="4"/>
  <c r="H193" i="4"/>
  <c r="P205" i="2" s="1"/>
  <c r="Q205" i="2" s="1"/>
  <c r="K193" i="4"/>
  <c r="L193" i="4"/>
  <c r="N193" i="4"/>
  <c r="H194" i="4"/>
  <c r="P133" i="2" s="1"/>
  <c r="Q133" i="2" s="1"/>
  <c r="K194" i="4"/>
  <c r="L194" i="4"/>
  <c r="N194" i="4"/>
  <c r="H195" i="4"/>
  <c r="P202" i="2" s="1"/>
  <c r="Q202" i="2" s="1"/>
  <c r="K195" i="4"/>
  <c r="L195" i="4"/>
  <c r="N195" i="4"/>
  <c r="H196" i="4"/>
  <c r="K196" i="4"/>
  <c r="L196" i="4"/>
  <c r="N196" i="4"/>
  <c r="H197" i="4"/>
  <c r="P199" i="2" s="1"/>
  <c r="Q199" i="2" s="1"/>
  <c r="K197" i="4"/>
  <c r="L197" i="4"/>
  <c r="N197" i="4"/>
  <c r="H198" i="4"/>
  <c r="P158" i="2" s="1"/>
  <c r="Q158" i="2" s="1"/>
  <c r="K198" i="4"/>
  <c r="L198" i="4"/>
  <c r="N198" i="4"/>
  <c r="H199" i="4"/>
  <c r="P188" i="2" s="1"/>
  <c r="Q188" i="2" s="1"/>
  <c r="K199" i="4"/>
  <c r="L199" i="4"/>
  <c r="N199" i="4"/>
  <c r="H200" i="4"/>
  <c r="P203" i="2" s="1"/>
  <c r="Q203" i="2" s="1"/>
  <c r="K200" i="4"/>
  <c r="L200" i="4"/>
  <c r="N200" i="4"/>
  <c r="H201" i="4"/>
  <c r="P122" i="2" s="1"/>
  <c r="Q122" i="2" s="1"/>
  <c r="K201" i="4"/>
  <c r="L201" i="4"/>
  <c r="N201" i="4"/>
  <c r="H202" i="4"/>
  <c r="P120" i="2" s="1"/>
  <c r="Q120" i="2" s="1"/>
  <c r="K202" i="4"/>
  <c r="L202" i="4"/>
  <c r="N202" i="4"/>
  <c r="H203" i="4"/>
  <c r="P117" i="2" s="1"/>
  <c r="Q117" i="2" s="1"/>
  <c r="K203" i="4"/>
  <c r="L203" i="4"/>
  <c r="N203" i="4"/>
  <c r="H204" i="4"/>
  <c r="P123" i="2" s="1"/>
  <c r="Q123" i="2" s="1"/>
  <c r="K204" i="4"/>
  <c r="L204" i="4"/>
  <c r="N204" i="4"/>
  <c r="H205" i="4"/>
  <c r="P197" i="2" s="1"/>
  <c r="Q197" i="2" s="1"/>
  <c r="K205" i="4"/>
  <c r="L205" i="4"/>
  <c r="N205" i="4"/>
  <c r="H206" i="4"/>
  <c r="P140" i="2" s="1"/>
  <c r="Q140" i="2" s="1"/>
  <c r="K206" i="4"/>
  <c r="L206" i="4"/>
  <c r="N206" i="4"/>
  <c r="H207" i="4"/>
  <c r="P131" i="2" s="1"/>
  <c r="Q131" i="2" s="1"/>
  <c r="K207" i="4"/>
  <c r="L207" i="4"/>
  <c r="N207" i="4"/>
  <c r="H208" i="4"/>
  <c r="K208" i="4"/>
  <c r="L208" i="4"/>
  <c r="N208" i="4"/>
  <c r="H209" i="4"/>
  <c r="P128" i="2" s="1"/>
  <c r="Q128" i="2" s="1"/>
  <c r="K209" i="4"/>
  <c r="L209" i="4"/>
  <c r="N209" i="4"/>
  <c r="H210" i="4"/>
  <c r="P127" i="2" s="1"/>
  <c r="Q127" i="2" s="1"/>
  <c r="K210" i="4"/>
  <c r="L210" i="4"/>
  <c r="N210" i="4"/>
  <c r="H211" i="4"/>
  <c r="P129" i="2" s="1"/>
  <c r="Q129" i="2" s="1"/>
  <c r="K211" i="4"/>
  <c r="L211" i="4"/>
  <c r="N211" i="4"/>
  <c r="H212" i="4"/>
  <c r="P124" i="2" s="1"/>
  <c r="Q124" i="2" s="1"/>
  <c r="K212" i="4"/>
  <c r="L212" i="4"/>
  <c r="N212" i="4"/>
  <c r="H213" i="4"/>
  <c r="P130" i="2" s="1"/>
  <c r="Q130" i="2" s="1"/>
  <c r="K213" i="4"/>
  <c r="L213" i="4"/>
  <c r="N213" i="4"/>
  <c r="H214" i="4"/>
  <c r="P139" i="2" s="1"/>
  <c r="Q139" i="2" s="1"/>
  <c r="K214" i="4"/>
  <c r="L214" i="4"/>
  <c r="N214" i="4"/>
  <c r="H215" i="4"/>
  <c r="P134" i="2" s="1"/>
  <c r="Q134" i="2" s="1"/>
  <c r="K215" i="4"/>
  <c r="L215" i="4"/>
  <c r="N215" i="4"/>
  <c r="H216" i="4"/>
  <c r="P132" i="2" s="1"/>
  <c r="Q132" i="2" s="1"/>
  <c r="K216" i="4"/>
  <c r="L216" i="4"/>
  <c r="N216" i="4"/>
  <c r="H217" i="4"/>
  <c r="P209" i="2" s="1"/>
  <c r="Q209" i="2" s="1"/>
  <c r="K217" i="4"/>
  <c r="L217" i="4"/>
  <c r="N217" i="4"/>
  <c r="H218" i="4"/>
  <c r="K218" i="4"/>
  <c r="L218" i="4"/>
  <c r="N218" i="4"/>
  <c r="H219" i="4"/>
  <c r="P163" i="2" s="1"/>
  <c r="Q163" i="2" s="1"/>
  <c r="K219" i="4"/>
  <c r="L219" i="4"/>
  <c r="N219" i="4"/>
  <c r="H220" i="4"/>
  <c r="K220" i="4"/>
  <c r="L220" i="4"/>
  <c r="N220" i="4"/>
  <c r="H221" i="4"/>
  <c r="K221" i="4"/>
  <c r="L221" i="4"/>
  <c r="N221" i="4"/>
  <c r="H222" i="4"/>
  <c r="P159" i="2" s="1"/>
  <c r="Q159" i="2" s="1"/>
  <c r="K222" i="4"/>
  <c r="L222" i="4"/>
  <c r="N222" i="4"/>
  <c r="H223" i="4"/>
  <c r="K223" i="4"/>
  <c r="L223" i="4"/>
  <c r="N223" i="4"/>
  <c r="H224" i="4"/>
  <c r="K224" i="4"/>
  <c r="L224" i="4"/>
  <c r="N224" i="4"/>
  <c r="H225" i="4"/>
  <c r="P178" i="2" s="1"/>
  <c r="Q178" i="2" s="1"/>
  <c r="K225" i="4"/>
  <c r="L225" i="4"/>
  <c r="M225" i="4" s="1"/>
  <c r="N225" i="4"/>
  <c r="H226" i="4"/>
  <c r="P171" i="2" s="1"/>
  <c r="Q171" i="2" s="1"/>
  <c r="K226" i="4"/>
  <c r="L226" i="4"/>
  <c r="N226" i="4"/>
  <c r="H227" i="4"/>
  <c r="P160" i="2" s="1"/>
  <c r="Q160" i="2" s="1"/>
  <c r="K227" i="4"/>
  <c r="L227" i="4"/>
  <c r="N227" i="4"/>
  <c r="H228" i="4"/>
  <c r="P173" i="2" s="1"/>
  <c r="Q173" i="2" s="1"/>
  <c r="K228" i="4"/>
  <c r="L228" i="4"/>
  <c r="M228" i="4" s="1"/>
  <c r="N228" i="4"/>
  <c r="H229" i="4"/>
  <c r="P169" i="2" s="1"/>
  <c r="Q169" i="2" s="1"/>
  <c r="K229" i="4"/>
  <c r="L229" i="4"/>
  <c r="N229" i="4"/>
  <c r="H230" i="4"/>
  <c r="P182" i="2" s="1"/>
  <c r="Q182" i="2" s="1"/>
  <c r="K230" i="4"/>
  <c r="L230" i="4"/>
  <c r="N230" i="4"/>
  <c r="H231" i="4"/>
  <c r="P180" i="2" s="1"/>
  <c r="Q180" i="2" s="1"/>
  <c r="K231" i="4"/>
  <c r="L231" i="4"/>
  <c r="M231" i="4" s="1"/>
  <c r="N231" i="4"/>
  <c r="H232" i="4"/>
  <c r="K232" i="4"/>
  <c r="L232" i="4"/>
  <c r="N232" i="4"/>
  <c r="H233" i="4"/>
  <c r="K233" i="4"/>
  <c r="L233" i="4"/>
  <c r="N233" i="4"/>
  <c r="H234" i="4"/>
  <c r="P165" i="2" s="1"/>
  <c r="Q165" i="2" s="1"/>
  <c r="K234" i="4"/>
  <c r="L234" i="4"/>
  <c r="N234" i="4"/>
  <c r="H235" i="4"/>
  <c r="P181" i="2" s="1"/>
  <c r="Q181" i="2" s="1"/>
  <c r="K235" i="4"/>
  <c r="L235" i="4"/>
  <c r="N235" i="4"/>
  <c r="H236" i="4"/>
  <c r="P183" i="2" s="1"/>
  <c r="Q183" i="2" s="1"/>
  <c r="K236" i="4"/>
  <c r="L236" i="4"/>
  <c r="N236" i="4"/>
  <c r="H237" i="4"/>
  <c r="P161" i="2" s="1"/>
  <c r="Q161" i="2" s="1"/>
  <c r="K237" i="4"/>
  <c r="L237" i="4"/>
  <c r="N237" i="4"/>
  <c r="H238" i="4"/>
  <c r="P162" i="2" s="1"/>
  <c r="Q162" i="2" s="1"/>
  <c r="K238" i="4"/>
  <c r="L238" i="4"/>
  <c r="N238" i="4"/>
  <c r="H239" i="4"/>
  <c r="P170" i="2" s="1"/>
  <c r="Q170" i="2" s="1"/>
  <c r="K239" i="4"/>
  <c r="L239" i="4"/>
  <c r="N239" i="4"/>
  <c r="H240" i="4"/>
  <c r="P167" i="2" s="1"/>
  <c r="Q167" i="2" s="1"/>
  <c r="K240" i="4"/>
  <c r="L240" i="4"/>
  <c r="N240" i="4"/>
  <c r="H241" i="4"/>
  <c r="P211" i="2" s="1"/>
  <c r="Q211" i="2" s="1"/>
  <c r="K241" i="4"/>
  <c r="L241" i="4"/>
  <c r="N241" i="4"/>
  <c r="H242" i="4"/>
  <c r="P212" i="2" s="1"/>
  <c r="Q212" i="2" s="1"/>
  <c r="K242" i="4"/>
  <c r="L242" i="4"/>
  <c r="N242" i="4"/>
  <c r="H243" i="4"/>
  <c r="P208" i="2" s="1"/>
  <c r="Q208" i="2" s="1"/>
  <c r="K243" i="4"/>
  <c r="L243" i="4"/>
  <c r="N243" i="4"/>
  <c r="H244" i="4"/>
  <c r="K244" i="4"/>
  <c r="L244" i="4"/>
  <c r="N244" i="4"/>
  <c r="H245" i="4"/>
  <c r="P210" i="2" s="1"/>
  <c r="Q210" i="2" s="1"/>
  <c r="K245" i="4"/>
  <c r="L245" i="4"/>
  <c r="N245" i="4"/>
  <c r="H246" i="4"/>
  <c r="P166" i="2" s="1"/>
  <c r="Q166" i="2" s="1"/>
  <c r="K246" i="4"/>
  <c r="L246" i="4"/>
  <c r="M246" i="4" s="1"/>
  <c r="N246" i="4"/>
  <c r="H247" i="4"/>
  <c r="P175" i="2" s="1"/>
  <c r="Q175" i="2" s="1"/>
  <c r="K247" i="4"/>
  <c r="L247" i="4"/>
  <c r="N247" i="4"/>
  <c r="H248" i="4"/>
  <c r="P83" i="2" s="1"/>
  <c r="Q83" i="2" s="1"/>
  <c r="K248" i="4"/>
  <c r="L248" i="4"/>
  <c r="N248" i="4"/>
  <c r="H249" i="4"/>
  <c r="P213" i="2" s="1"/>
  <c r="Q213" i="2" s="1"/>
  <c r="K249" i="4"/>
  <c r="L249" i="4"/>
  <c r="N249" i="4"/>
  <c r="H250" i="4"/>
  <c r="P18" i="2" s="1"/>
  <c r="Q18" i="2" s="1"/>
  <c r="K250" i="4"/>
  <c r="L250" i="4"/>
  <c r="N250" i="4"/>
  <c r="H251" i="4"/>
  <c r="P82" i="2" s="1"/>
  <c r="Q82" i="2" s="1"/>
  <c r="K251" i="4"/>
  <c r="L251" i="4"/>
  <c r="N251" i="4"/>
  <c r="H252" i="4"/>
  <c r="P34" i="2" s="1"/>
  <c r="Q34" i="2" s="1"/>
  <c r="K252" i="4"/>
  <c r="L252" i="4"/>
  <c r="N252" i="4"/>
  <c r="H253" i="4"/>
  <c r="P32" i="2" s="1"/>
  <c r="Q32" i="2" s="1"/>
  <c r="K253" i="4"/>
  <c r="L253" i="4"/>
  <c r="N253" i="4"/>
  <c r="H254" i="4"/>
  <c r="K254" i="4"/>
  <c r="L254" i="4"/>
  <c r="N254" i="4"/>
  <c r="H255" i="4"/>
  <c r="P113" i="2" s="1"/>
  <c r="Q113" i="2" s="1"/>
  <c r="K255" i="4"/>
  <c r="L255" i="4"/>
  <c r="N255" i="4"/>
  <c r="H256" i="4"/>
  <c r="P36" i="2" s="1"/>
  <c r="Q36" i="2" s="1"/>
  <c r="K256" i="4"/>
  <c r="L256" i="4"/>
  <c r="N256" i="4"/>
  <c r="H257" i="4"/>
  <c r="P31" i="2" s="1"/>
  <c r="Q31" i="2" s="1"/>
  <c r="K257" i="4"/>
  <c r="L257" i="4"/>
  <c r="N257" i="4"/>
  <c r="H258" i="4"/>
  <c r="P40" i="2" s="1"/>
  <c r="Q40" i="2" s="1"/>
  <c r="K258" i="4"/>
  <c r="L258" i="4"/>
  <c r="N258" i="4"/>
  <c r="H259" i="4"/>
  <c r="P37" i="2" s="1"/>
  <c r="Q37" i="2" s="1"/>
  <c r="K259" i="4"/>
  <c r="L259" i="4"/>
  <c r="N259" i="4"/>
  <c r="H260" i="4"/>
  <c r="K260" i="4"/>
  <c r="L260" i="4"/>
  <c r="N260" i="4"/>
  <c r="H261" i="4"/>
  <c r="P38" i="2" s="1"/>
  <c r="Q38" i="2" s="1"/>
  <c r="K261" i="4"/>
  <c r="L261" i="4"/>
  <c r="N261" i="4"/>
  <c r="H262" i="4"/>
  <c r="P33" i="2" s="1"/>
  <c r="Q33" i="2" s="1"/>
  <c r="K262" i="4"/>
  <c r="L262" i="4"/>
  <c r="N262" i="4"/>
  <c r="H263" i="4"/>
  <c r="P184" i="2" s="1"/>
  <c r="Q184" i="2" s="1"/>
  <c r="K263" i="4"/>
  <c r="L263" i="4"/>
  <c r="N263" i="4"/>
  <c r="H264" i="4"/>
  <c r="P185" i="2" s="1"/>
  <c r="Q185" i="2" s="1"/>
  <c r="K264" i="4"/>
  <c r="L264" i="4"/>
  <c r="N264" i="4"/>
  <c r="H265" i="4"/>
  <c r="P30" i="2" s="1"/>
  <c r="Q30" i="2" s="1"/>
  <c r="K265" i="4"/>
  <c r="L265" i="4"/>
  <c r="N265" i="4"/>
  <c r="H266" i="4"/>
  <c r="K266" i="4"/>
  <c r="L266" i="4"/>
  <c r="N266" i="4"/>
  <c r="H267" i="4"/>
  <c r="P2" i="2" s="1"/>
  <c r="Q2" i="2" s="1"/>
  <c r="K267" i="4"/>
  <c r="L267" i="4"/>
  <c r="M267" i="4" s="1"/>
  <c r="N267" i="4"/>
  <c r="H268" i="4"/>
  <c r="K268" i="4"/>
  <c r="L268" i="4"/>
  <c r="N268" i="4"/>
  <c r="H269" i="4"/>
  <c r="P3" i="2" s="1"/>
  <c r="Q3" i="2" s="1"/>
  <c r="K269" i="4"/>
  <c r="L269" i="4"/>
  <c r="N269" i="4"/>
  <c r="H270" i="4"/>
  <c r="P54" i="2" s="1"/>
  <c r="Q54" i="2" s="1"/>
  <c r="K270" i="4"/>
  <c r="L270" i="4"/>
  <c r="N270" i="4"/>
  <c r="H271" i="4"/>
  <c r="P29" i="2" s="1"/>
  <c r="Q29" i="2" s="1"/>
  <c r="K271" i="4"/>
  <c r="L271" i="4"/>
  <c r="N271" i="4"/>
  <c r="H272" i="4"/>
  <c r="K272" i="4"/>
  <c r="L272" i="4"/>
  <c r="N272" i="4"/>
  <c r="H273" i="4"/>
  <c r="P56" i="2" s="1"/>
  <c r="Q56" i="2" s="1"/>
  <c r="K273" i="4"/>
  <c r="L273" i="4"/>
  <c r="M273" i="4" s="1"/>
  <c r="N273" i="4"/>
  <c r="H274" i="4"/>
  <c r="P48" i="2" s="1"/>
  <c r="Q48" i="2" s="1"/>
  <c r="K274" i="4"/>
  <c r="L274" i="4"/>
  <c r="N274" i="4"/>
  <c r="H275" i="4"/>
  <c r="P50" i="2" s="1"/>
  <c r="Q50" i="2" s="1"/>
  <c r="K275" i="4"/>
  <c r="L275" i="4"/>
  <c r="N275" i="4"/>
  <c r="H276" i="4"/>
  <c r="P13" i="2" s="1"/>
  <c r="Q13" i="2" s="1"/>
  <c r="K276" i="4"/>
  <c r="L276" i="4"/>
  <c r="M276" i="4" s="1"/>
  <c r="N276" i="4"/>
  <c r="H277" i="4"/>
  <c r="P16" i="2" s="1"/>
  <c r="Q16" i="2" s="1"/>
  <c r="K277" i="4"/>
  <c r="L277" i="4"/>
  <c r="N277" i="4"/>
  <c r="H278" i="4"/>
  <c r="K278" i="4"/>
  <c r="L278" i="4"/>
  <c r="N278" i="4"/>
  <c r="H279" i="4"/>
  <c r="P55" i="2" s="1"/>
  <c r="Q55" i="2" s="1"/>
  <c r="K279" i="4"/>
  <c r="L279" i="4"/>
  <c r="M279" i="4" s="1"/>
  <c r="N279" i="4"/>
  <c r="H280" i="4"/>
  <c r="K280" i="4"/>
  <c r="L280" i="4"/>
  <c r="N280" i="4"/>
  <c r="H281" i="4"/>
  <c r="P84" i="2" s="1"/>
  <c r="Q84" i="2" s="1"/>
  <c r="K281" i="4"/>
  <c r="L281" i="4"/>
  <c r="N281" i="4"/>
  <c r="H282" i="4"/>
  <c r="P51" i="2" s="1"/>
  <c r="Q51" i="2" s="1"/>
  <c r="K282" i="4"/>
  <c r="L282" i="4"/>
  <c r="N282" i="4"/>
  <c r="H283" i="4"/>
  <c r="P266" i="2" s="1"/>
  <c r="Q266" i="2" s="1"/>
  <c r="K283" i="4"/>
  <c r="L283" i="4"/>
  <c r="N283" i="4"/>
  <c r="H284" i="4"/>
  <c r="P260" i="2" s="1"/>
  <c r="Q260" i="2" s="1"/>
  <c r="K284" i="4"/>
  <c r="L284" i="4"/>
  <c r="N284" i="4"/>
  <c r="H285" i="4"/>
  <c r="P43" i="2" s="1"/>
  <c r="Q43" i="2" s="1"/>
  <c r="K285" i="4"/>
  <c r="L285" i="4"/>
  <c r="N285" i="4"/>
  <c r="H286" i="4"/>
  <c r="P44" i="2" s="1"/>
  <c r="Q44" i="2" s="1"/>
  <c r="K286" i="4"/>
  <c r="L286" i="4"/>
  <c r="N286" i="4"/>
  <c r="H287" i="4"/>
  <c r="P41" i="2" s="1"/>
  <c r="Q41" i="2" s="1"/>
  <c r="K287" i="4"/>
  <c r="L287" i="4"/>
  <c r="N287" i="4"/>
  <c r="H288" i="4"/>
  <c r="P42" i="2" s="1"/>
  <c r="Q42" i="2" s="1"/>
  <c r="K288" i="4"/>
  <c r="L288" i="4"/>
  <c r="N288" i="4"/>
  <c r="H289" i="4"/>
  <c r="K289" i="4"/>
  <c r="L289" i="4"/>
  <c r="N289" i="4"/>
  <c r="H290" i="4"/>
  <c r="P4" i="2" s="1"/>
  <c r="Q4" i="2" s="1"/>
  <c r="K290" i="4"/>
  <c r="L290" i="4"/>
  <c r="N290" i="4"/>
  <c r="H291" i="4"/>
  <c r="P52" i="2" s="1"/>
  <c r="Q52" i="2" s="1"/>
  <c r="K291" i="4"/>
  <c r="L291" i="4"/>
  <c r="N291" i="4"/>
  <c r="H292" i="4"/>
  <c r="K292" i="4"/>
  <c r="L292" i="4"/>
  <c r="N292" i="4"/>
  <c r="H293" i="4"/>
  <c r="P267" i="2" s="1"/>
  <c r="Q267" i="2" s="1"/>
  <c r="K293" i="4"/>
  <c r="L293" i="4"/>
  <c r="N293" i="4"/>
  <c r="H294" i="4"/>
  <c r="P262" i="2" s="1"/>
  <c r="Q262" i="2" s="1"/>
  <c r="K294" i="4"/>
  <c r="L294" i="4"/>
  <c r="N294" i="4"/>
  <c r="H295" i="4"/>
  <c r="P23" i="2" s="1"/>
  <c r="Q23" i="2" s="1"/>
  <c r="K295" i="4"/>
  <c r="L295" i="4"/>
  <c r="N295" i="4"/>
  <c r="H296" i="4"/>
  <c r="K296" i="4"/>
  <c r="L296" i="4"/>
  <c r="N296" i="4"/>
  <c r="H297" i="4"/>
  <c r="P45" i="2" s="1"/>
  <c r="Q45" i="2" s="1"/>
  <c r="K297" i="4"/>
  <c r="L297" i="4"/>
  <c r="N297" i="4"/>
  <c r="H298" i="4"/>
  <c r="P6" i="2" s="1"/>
  <c r="Q6" i="2" s="1"/>
  <c r="K298" i="4"/>
  <c r="L298" i="4"/>
  <c r="N298" i="4"/>
  <c r="H299" i="4"/>
  <c r="P15" i="2" s="1"/>
  <c r="Q15" i="2" s="1"/>
  <c r="K299" i="4"/>
  <c r="L299" i="4"/>
  <c r="N299" i="4"/>
  <c r="H300" i="4"/>
  <c r="P19" i="2" s="1"/>
  <c r="Q19" i="2" s="1"/>
  <c r="K300" i="4"/>
  <c r="L300" i="4"/>
  <c r="N300" i="4"/>
  <c r="H301" i="4"/>
  <c r="P20" i="2" s="1"/>
  <c r="Q20" i="2" s="1"/>
  <c r="K301" i="4"/>
  <c r="L301" i="4"/>
  <c r="N301" i="4"/>
  <c r="H302" i="4"/>
  <c r="P21" i="2" s="1"/>
  <c r="Q21" i="2" s="1"/>
  <c r="K302" i="4"/>
  <c r="L302" i="4"/>
  <c r="N302" i="4"/>
  <c r="H303" i="4"/>
  <c r="P14" i="2" s="1"/>
  <c r="Q14" i="2" s="1"/>
  <c r="K303" i="4"/>
  <c r="L303" i="4"/>
  <c r="N303" i="4"/>
  <c r="H304" i="4"/>
  <c r="K304" i="4"/>
  <c r="L304" i="4"/>
  <c r="N304" i="4"/>
  <c r="H305" i="4"/>
  <c r="P17" i="2" s="1"/>
  <c r="Q17" i="2" s="1"/>
  <c r="K305" i="4"/>
  <c r="L305" i="4"/>
  <c r="N305" i="4"/>
  <c r="H306" i="4"/>
  <c r="P11" i="2" s="1"/>
  <c r="Q11" i="2" s="1"/>
  <c r="K306" i="4"/>
  <c r="L306" i="4"/>
  <c r="N306" i="4"/>
  <c r="H307" i="4"/>
  <c r="P10" i="2" s="1"/>
  <c r="Q10" i="2" s="1"/>
  <c r="K307" i="4"/>
  <c r="L307" i="4"/>
  <c r="N307" i="4"/>
  <c r="H308" i="4"/>
  <c r="P12" i="2" s="1"/>
  <c r="Q12" i="2" s="1"/>
  <c r="K308" i="4"/>
  <c r="L308" i="4"/>
  <c r="N308" i="4"/>
  <c r="H309" i="4"/>
  <c r="P265" i="2" s="1"/>
  <c r="Q265" i="2" s="1"/>
  <c r="K309" i="4"/>
  <c r="L309" i="4"/>
  <c r="N309" i="4"/>
  <c r="H310" i="4"/>
  <c r="P105" i="2" s="1"/>
  <c r="Q105" i="2" s="1"/>
  <c r="K310" i="4"/>
  <c r="L310" i="4"/>
  <c r="N310" i="4"/>
  <c r="H311" i="4"/>
  <c r="P91" i="2" s="1"/>
  <c r="Q91" i="2" s="1"/>
  <c r="K311" i="4"/>
  <c r="L311" i="4"/>
  <c r="N311" i="4"/>
  <c r="H312" i="4"/>
  <c r="P107" i="2" s="1"/>
  <c r="Q107" i="2" s="1"/>
  <c r="K312" i="4"/>
  <c r="L312" i="4"/>
  <c r="N312" i="4"/>
  <c r="H313" i="4"/>
  <c r="K313" i="4"/>
  <c r="L313" i="4"/>
  <c r="N313" i="4"/>
  <c r="H314" i="4"/>
  <c r="P95" i="2" s="1"/>
  <c r="Q95" i="2" s="1"/>
  <c r="K314" i="4"/>
  <c r="L314" i="4"/>
  <c r="N314" i="4"/>
  <c r="H315" i="4"/>
  <c r="P97" i="2" s="1"/>
  <c r="Q97" i="2" s="1"/>
  <c r="K315" i="4"/>
  <c r="L315" i="4"/>
  <c r="N315" i="4"/>
  <c r="H316" i="4"/>
  <c r="K316" i="4"/>
  <c r="L316" i="4"/>
  <c r="N316" i="4"/>
  <c r="H317" i="4"/>
  <c r="P102" i="2" s="1"/>
  <c r="Q102" i="2" s="1"/>
  <c r="K317" i="4"/>
  <c r="L317" i="4"/>
  <c r="N317" i="4"/>
  <c r="H318" i="4"/>
  <c r="P108" i="2" s="1"/>
  <c r="Q108" i="2" s="1"/>
  <c r="K318" i="4"/>
  <c r="L318" i="4"/>
  <c r="N318" i="4"/>
  <c r="H319" i="4"/>
  <c r="P90" i="2" s="1"/>
  <c r="Q90" i="2" s="1"/>
  <c r="K319" i="4"/>
  <c r="L319" i="4"/>
  <c r="N319" i="4"/>
  <c r="H320" i="4"/>
  <c r="P100" i="2" s="1"/>
  <c r="Q100" i="2" s="1"/>
  <c r="K320" i="4"/>
  <c r="L320" i="4"/>
  <c r="N320" i="4"/>
  <c r="H321" i="4"/>
  <c r="P103" i="2" s="1"/>
  <c r="Q103" i="2" s="1"/>
  <c r="K321" i="4"/>
  <c r="L321" i="4"/>
  <c r="N321" i="4"/>
  <c r="H322" i="4"/>
  <c r="P93" i="2" s="1"/>
  <c r="Q93" i="2" s="1"/>
  <c r="K322" i="4"/>
  <c r="L322" i="4"/>
  <c r="N322" i="4"/>
  <c r="H323" i="4"/>
  <c r="P87" i="2" s="1"/>
  <c r="Q87" i="2" s="1"/>
  <c r="K323" i="4"/>
  <c r="L323" i="4"/>
  <c r="N323" i="4"/>
  <c r="H324" i="4"/>
  <c r="P92" i="2" s="1"/>
  <c r="Q92" i="2" s="1"/>
  <c r="K324" i="4"/>
  <c r="L324" i="4"/>
  <c r="N324" i="4"/>
  <c r="H325" i="4"/>
  <c r="P24" i="2" s="1"/>
  <c r="Q24" i="2" s="1"/>
  <c r="K325" i="4"/>
  <c r="L325" i="4"/>
  <c r="N325" i="4"/>
  <c r="H326" i="4"/>
  <c r="P25" i="2" s="1"/>
  <c r="Q25" i="2" s="1"/>
  <c r="K326" i="4"/>
  <c r="L326" i="4"/>
  <c r="N326" i="4"/>
  <c r="H327" i="4"/>
  <c r="P28" i="2" s="1"/>
  <c r="Q28" i="2" s="1"/>
  <c r="K327" i="4"/>
  <c r="L327" i="4"/>
  <c r="N327" i="4"/>
  <c r="H328" i="4"/>
  <c r="K328" i="4"/>
  <c r="L328" i="4"/>
  <c r="N328" i="4"/>
  <c r="H329" i="4"/>
  <c r="P86" i="2" s="1"/>
  <c r="Q86" i="2" s="1"/>
  <c r="K329" i="4"/>
  <c r="L329" i="4"/>
  <c r="N329" i="4"/>
  <c r="H330" i="4"/>
  <c r="P57" i="2" s="1"/>
  <c r="Q57" i="2" s="1"/>
  <c r="K330" i="4"/>
  <c r="L330" i="4"/>
  <c r="N330" i="4"/>
  <c r="H331" i="4"/>
  <c r="P94" i="2" s="1"/>
  <c r="Q94" i="2" s="1"/>
  <c r="K331" i="4"/>
  <c r="L331" i="4"/>
  <c r="N331" i="4"/>
  <c r="H332" i="4"/>
  <c r="P89" i="2" s="1"/>
  <c r="Q89" i="2" s="1"/>
  <c r="K332" i="4"/>
  <c r="L332" i="4"/>
  <c r="N332" i="4"/>
  <c r="H333" i="4"/>
  <c r="P27" i="2" s="1"/>
  <c r="Q27" i="2" s="1"/>
  <c r="K333" i="4"/>
  <c r="L333" i="4"/>
  <c r="N333" i="4"/>
  <c r="H334" i="4"/>
  <c r="P259" i="2" s="1"/>
  <c r="Q259" i="2" s="1"/>
  <c r="K334" i="4"/>
  <c r="L334" i="4"/>
  <c r="N334" i="4"/>
  <c r="H335" i="4"/>
  <c r="P257" i="2" s="1"/>
  <c r="Q257" i="2" s="1"/>
  <c r="K335" i="4"/>
  <c r="L335" i="4"/>
  <c r="N335" i="4"/>
  <c r="H336" i="4"/>
  <c r="P256" i="2" s="1"/>
  <c r="Q256" i="2" s="1"/>
  <c r="K336" i="4"/>
  <c r="L336" i="4"/>
  <c r="N336" i="4"/>
  <c r="H337" i="4"/>
  <c r="K337" i="4"/>
  <c r="L337" i="4"/>
  <c r="N337" i="4"/>
  <c r="H338" i="4"/>
  <c r="P104" i="2" s="1"/>
  <c r="Q104" i="2" s="1"/>
  <c r="K338" i="4"/>
  <c r="L338" i="4"/>
  <c r="N338" i="4"/>
  <c r="H339" i="4"/>
  <c r="P101" i="2" s="1"/>
  <c r="Q101" i="2" s="1"/>
  <c r="K339" i="4"/>
  <c r="L339" i="4"/>
  <c r="N339" i="4"/>
  <c r="H340" i="4"/>
  <c r="K340" i="4"/>
  <c r="L340" i="4"/>
  <c r="N340" i="4"/>
  <c r="H341" i="4"/>
  <c r="P110" i="2" s="1"/>
  <c r="Q110" i="2" s="1"/>
  <c r="K341" i="4"/>
  <c r="L341" i="4"/>
  <c r="N341" i="4"/>
  <c r="H342" i="4"/>
  <c r="P106" i="2" s="1"/>
  <c r="Q106" i="2" s="1"/>
  <c r="K342" i="4"/>
  <c r="L342" i="4"/>
  <c r="N342" i="4"/>
  <c r="H343" i="4"/>
  <c r="P98" i="2" s="1"/>
  <c r="Q98" i="2" s="1"/>
  <c r="K343" i="4"/>
  <c r="L343" i="4"/>
  <c r="N343" i="4"/>
  <c r="H344" i="4"/>
  <c r="K344" i="4"/>
  <c r="L344" i="4"/>
  <c r="N344" i="4"/>
  <c r="H345" i="4"/>
  <c r="P263" i="2" s="1"/>
  <c r="Q263" i="2" s="1"/>
  <c r="K345" i="4"/>
  <c r="L345" i="4"/>
  <c r="N345" i="4"/>
  <c r="H346" i="4"/>
  <c r="P59" i="2" s="1"/>
  <c r="Q59" i="2" s="1"/>
  <c r="K346" i="4"/>
  <c r="L346" i="4"/>
  <c r="N346" i="4"/>
  <c r="H347" i="4"/>
  <c r="P69" i="2" s="1"/>
  <c r="Q69" i="2" s="1"/>
  <c r="K347" i="4"/>
  <c r="L347" i="4"/>
  <c r="N347" i="4"/>
  <c r="H348" i="4"/>
  <c r="P66" i="2" s="1"/>
  <c r="Q66" i="2" s="1"/>
  <c r="K348" i="4"/>
  <c r="L348" i="4"/>
  <c r="N348" i="4"/>
  <c r="H349" i="4"/>
  <c r="P74" i="2" s="1"/>
  <c r="Q74" i="2" s="1"/>
  <c r="K349" i="4"/>
  <c r="L349" i="4"/>
  <c r="N349" i="4"/>
  <c r="H350" i="4"/>
  <c r="K350" i="4"/>
  <c r="L350" i="4"/>
  <c r="N350" i="4"/>
  <c r="H351" i="4"/>
  <c r="P72" i="2" s="1"/>
  <c r="Q72" i="2" s="1"/>
  <c r="K351" i="4"/>
  <c r="L351" i="4"/>
  <c r="N351" i="4"/>
  <c r="H352" i="4"/>
  <c r="K352" i="4"/>
  <c r="L352" i="4"/>
  <c r="N352" i="4"/>
  <c r="H353" i="4"/>
  <c r="P71" i="2" s="1"/>
  <c r="Q71" i="2" s="1"/>
  <c r="K353" i="4"/>
  <c r="L353" i="4"/>
  <c r="N353" i="4"/>
  <c r="H354" i="4"/>
  <c r="P68" i="2" s="1"/>
  <c r="Q68" i="2" s="1"/>
  <c r="K354" i="4"/>
  <c r="L354" i="4"/>
  <c r="N354" i="4"/>
  <c r="H355" i="4"/>
  <c r="P65" i="2" s="1"/>
  <c r="Q65" i="2" s="1"/>
  <c r="K355" i="4"/>
  <c r="L355" i="4"/>
  <c r="N355" i="4"/>
  <c r="H356" i="4"/>
  <c r="P77" i="2" s="1"/>
  <c r="Q77" i="2" s="1"/>
  <c r="K356" i="4"/>
  <c r="L356" i="4"/>
  <c r="N356" i="4"/>
  <c r="H357" i="4"/>
  <c r="P70" i="2" s="1"/>
  <c r="Q70" i="2" s="1"/>
  <c r="K357" i="4"/>
  <c r="L357" i="4"/>
  <c r="N357" i="4"/>
  <c r="H358" i="4"/>
  <c r="P261" i="2" s="1"/>
  <c r="Q261" i="2" s="1"/>
  <c r="K358" i="4"/>
  <c r="L358" i="4"/>
  <c r="N358" i="4"/>
  <c r="H359" i="4"/>
  <c r="P111" i="2" s="1"/>
  <c r="Q111" i="2" s="1"/>
  <c r="K359" i="4"/>
  <c r="L359" i="4"/>
  <c r="N359" i="4"/>
  <c r="H360" i="4"/>
  <c r="P112" i="2" s="1"/>
  <c r="Q112" i="2" s="1"/>
  <c r="K360" i="4"/>
  <c r="L360" i="4"/>
  <c r="N360" i="4"/>
  <c r="H361" i="4"/>
  <c r="K361" i="4"/>
  <c r="L361" i="4"/>
  <c r="N361" i="4"/>
  <c r="H362" i="4"/>
  <c r="K362" i="4"/>
  <c r="L362" i="4"/>
  <c r="N362" i="4"/>
  <c r="H363" i="4"/>
  <c r="P63" i="2" s="1"/>
  <c r="Q63" i="2" s="1"/>
  <c r="K363" i="4"/>
  <c r="L363" i="4"/>
  <c r="N363" i="4"/>
  <c r="H364" i="4"/>
  <c r="K364" i="4"/>
  <c r="L364" i="4"/>
  <c r="N364" i="4"/>
  <c r="H365" i="4"/>
  <c r="P258" i="2" s="1"/>
  <c r="Q258" i="2" s="1"/>
  <c r="K365" i="4"/>
  <c r="L365" i="4"/>
  <c r="N365" i="4"/>
  <c r="H366" i="4"/>
  <c r="P264" i="2" s="1"/>
  <c r="Q264" i="2" s="1"/>
  <c r="K366" i="4"/>
  <c r="L366" i="4"/>
  <c r="N366" i="4"/>
  <c r="H367" i="4"/>
  <c r="P58" i="2" s="1"/>
  <c r="Q58" i="2" s="1"/>
  <c r="K367" i="4"/>
  <c r="L367" i="4"/>
  <c r="N367" i="4"/>
  <c r="H368" i="4"/>
  <c r="K368" i="4"/>
  <c r="L368" i="4"/>
  <c r="N368" i="4"/>
  <c r="H369" i="4"/>
  <c r="P255" i="2" s="1"/>
  <c r="Q255" i="2" s="1"/>
  <c r="K369" i="4"/>
  <c r="L369" i="4"/>
  <c r="N369" i="4"/>
  <c r="H370" i="4"/>
  <c r="P80" i="2" s="1"/>
  <c r="Q80" i="2" s="1"/>
  <c r="K370" i="4"/>
  <c r="L370" i="4"/>
  <c r="N370" i="4"/>
  <c r="H371" i="4"/>
  <c r="K371" i="4"/>
  <c r="L371" i="4"/>
  <c r="N371" i="4"/>
  <c r="H372" i="4"/>
  <c r="K372" i="4"/>
  <c r="L372" i="4"/>
  <c r="N372" i="4"/>
  <c r="H373" i="4"/>
  <c r="K373" i="4"/>
  <c r="L373" i="4"/>
  <c r="N373" i="4"/>
  <c r="H374" i="4"/>
  <c r="K374" i="4"/>
  <c r="L374" i="4"/>
  <c r="N374" i="4"/>
  <c r="H375" i="4"/>
  <c r="K375" i="4"/>
  <c r="L375" i="4"/>
  <c r="M375" i="4" s="1"/>
  <c r="N375" i="4"/>
  <c r="H376" i="4"/>
  <c r="K376" i="4"/>
  <c r="L376" i="4"/>
  <c r="N376" i="4"/>
  <c r="H377" i="4"/>
  <c r="P81" i="2" s="1"/>
  <c r="Q81" i="2" s="1"/>
  <c r="K377" i="4"/>
  <c r="L377" i="4"/>
  <c r="N377" i="4"/>
  <c r="H378" i="4"/>
  <c r="K378" i="4"/>
  <c r="L378" i="4"/>
  <c r="N378" i="4"/>
  <c r="H379" i="4"/>
  <c r="P73" i="2" s="1"/>
  <c r="Q73" i="2" s="1"/>
  <c r="K379" i="4"/>
  <c r="L379" i="4"/>
  <c r="N379" i="4"/>
  <c r="H380" i="4"/>
  <c r="P76" i="2" s="1"/>
  <c r="Q76" i="2" s="1"/>
  <c r="K380" i="4"/>
  <c r="L380" i="4"/>
  <c r="N380" i="4"/>
  <c r="H381" i="4"/>
  <c r="P78" i="2" s="1"/>
  <c r="Q78" i="2" s="1"/>
  <c r="K381" i="4"/>
  <c r="L381" i="4"/>
  <c r="N381" i="4"/>
  <c r="H382" i="4"/>
  <c r="P337" i="2" s="1"/>
  <c r="Q337" i="2" s="1"/>
  <c r="K382" i="4"/>
  <c r="L382" i="4"/>
  <c r="N382" i="4"/>
  <c r="H383" i="4"/>
  <c r="P336" i="2" s="1"/>
  <c r="Q336" i="2" s="1"/>
  <c r="K383" i="4"/>
  <c r="L383" i="4"/>
  <c r="N383" i="4"/>
  <c r="H384" i="4"/>
  <c r="P335" i="2" s="1"/>
  <c r="Q335" i="2" s="1"/>
  <c r="K384" i="4"/>
  <c r="L384" i="4"/>
  <c r="N384" i="4"/>
  <c r="M353" i="4" l="1"/>
  <c r="M239" i="4"/>
  <c r="M350" i="4"/>
  <c r="M281" i="4"/>
  <c r="M236" i="4"/>
  <c r="M286" i="4"/>
  <c r="M295" i="4"/>
  <c r="M283" i="4"/>
  <c r="M199" i="4"/>
  <c r="M163" i="4"/>
  <c r="M151" i="4"/>
  <c r="M145" i="4"/>
  <c r="M127" i="4"/>
  <c r="M109" i="4"/>
  <c r="M106" i="4"/>
  <c r="M103" i="4"/>
  <c r="M25" i="4"/>
  <c r="M22" i="4"/>
  <c r="M19" i="4"/>
  <c r="M271" i="4"/>
  <c r="M247" i="4"/>
  <c r="M241" i="4"/>
  <c r="M238" i="4"/>
  <c r="M235" i="4"/>
  <c r="M211" i="4"/>
  <c r="M222" i="4"/>
  <c r="M219" i="4"/>
  <c r="M99" i="4"/>
  <c r="M96" i="4"/>
  <c r="M93" i="4"/>
  <c r="M90" i="4"/>
  <c r="M69" i="4"/>
  <c r="M66" i="4"/>
  <c r="M36" i="4"/>
  <c r="M33" i="4"/>
  <c r="M30" i="4"/>
  <c r="M18" i="4"/>
  <c r="M17" i="4"/>
  <c r="S326" i="4"/>
  <c r="S146" i="4"/>
  <c r="S337" i="4"/>
  <c r="M384" i="4"/>
  <c r="M381" i="4"/>
  <c r="M378" i="4"/>
  <c r="S34" i="4"/>
  <c r="M221" i="4"/>
  <c r="S110" i="4"/>
  <c r="M86" i="4"/>
  <c r="M53" i="4"/>
  <c r="M47" i="4"/>
  <c r="S205" i="4"/>
  <c r="S13" i="4"/>
  <c r="M303" i="4"/>
  <c r="S238" i="4"/>
  <c r="S82" i="4"/>
  <c r="S58" i="4"/>
  <c r="S46" i="4"/>
  <c r="S10" i="4"/>
  <c r="P357" i="2"/>
  <c r="Q357" i="2" s="1"/>
  <c r="S236" i="4"/>
  <c r="S104" i="4"/>
  <c r="S68" i="4"/>
  <c r="M341" i="4"/>
  <c r="M335" i="4"/>
  <c r="M332" i="4"/>
  <c r="M326" i="4"/>
  <c r="M314" i="4"/>
  <c r="M311" i="4"/>
  <c r="M308" i="4"/>
  <c r="S162" i="4"/>
  <c r="S150" i="4"/>
  <c r="S90" i="4"/>
  <c r="M159" i="4"/>
  <c r="M379" i="4"/>
  <c r="M173" i="4"/>
  <c r="S375" i="4"/>
  <c r="S124" i="4"/>
  <c r="M382" i="4"/>
  <c r="P345" i="2"/>
  <c r="Q345" i="2" s="1"/>
  <c r="S383" i="4"/>
  <c r="S158" i="4"/>
  <c r="S111" i="4"/>
  <c r="S67" i="4"/>
  <c r="S12" i="4"/>
  <c r="S101" i="4"/>
  <c r="M157" i="4"/>
  <c r="M26" i="4"/>
  <c r="S335" i="4"/>
  <c r="S277" i="4"/>
  <c r="S122" i="4"/>
  <c r="S99" i="4"/>
  <c r="S66" i="4"/>
  <c r="S56" i="4"/>
  <c r="S44" i="4"/>
  <c r="S33" i="4"/>
  <c r="S22" i="4"/>
  <c r="M171" i="4"/>
  <c r="M91" i="4"/>
  <c r="M73" i="4"/>
  <c r="M67" i="4"/>
  <c r="M61" i="4"/>
  <c r="M58" i="4"/>
  <c r="S369" i="4"/>
  <c r="S334" i="4"/>
  <c r="S312" i="4"/>
  <c r="S276" i="4"/>
  <c r="S168" i="4"/>
  <c r="S145" i="4"/>
  <c r="S133" i="4"/>
  <c r="S76" i="4"/>
  <c r="S65" i="4"/>
  <c r="S43" i="4"/>
  <c r="S32" i="4"/>
  <c r="M168" i="4"/>
  <c r="M165" i="4"/>
  <c r="M162" i="4"/>
  <c r="M150" i="4"/>
  <c r="S380" i="4"/>
  <c r="S311" i="4"/>
  <c r="S287" i="4"/>
  <c r="S239" i="4"/>
  <c r="S120" i="4"/>
  <c r="S97" i="4"/>
  <c r="S64" i="4"/>
  <c r="S20" i="4"/>
  <c r="M370" i="4"/>
  <c r="M200" i="4"/>
  <c r="M197" i="4"/>
  <c r="M135" i="4"/>
  <c r="S332" i="4"/>
  <c r="S166" i="4"/>
  <c r="S107" i="4"/>
  <c r="S74" i="4"/>
  <c r="S30" i="4"/>
  <c r="S19" i="4"/>
  <c r="M373" i="4"/>
  <c r="M209" i="4"/>
  <c r="M203" i="4"/>
  <c r="M126" i="4"/>
  <c r="M334" i="4"/>
  <c r="M331" i="4"/>
  <c r="M310" i="4"/>
  <c r="M120" i="4"/>
  <c r="M117" i="4"/>
  <c r="M108" i="4"/>
  <c r="M37" i="4"/>
  <c r="M28" i="4"/>
  <c r="S309" i="4"/>
  <c r="S273" i="4"/>
  <c r="S165" i="4"/>
  <c r="S153" i="4"/>
  <c r="S62" i="4"/>
  <c r="S52" i="4"/>
  <c r="S40" i="4"/>
  <c r="S29" i="4"/>
  <c r="S8" i="4"/>
  <c r="M39" i="4"/>
  <c r="S308" i="4"/>
  <c r="S284" i="4"/>
  <c r="S212" i="4"/>
  <c r="S176" i="4"/>
  <c r="S117" i="4"/>
  <c r="S61" i="4"/>
  <c r="S28" i="4"/>
  <c r="S271" i="4"/>
  <c r="S211" i="4"/>
  <c r="S199" i="4"/>
  <c r="S163" i="4"/>
  <c r="S116" i="4"/>
  <c r="S72" i="4"/>
  <c r="S38" i="4"/>
  <c r="S16" i="4"/>
  <c r="M122" i="4"/>
  <c r="M51" i="4"/>
  <c r="S306" i="4"/>
  <c r="S270" i="4"/>
  <c r="S246" i="4"/>
  <c r="S174" i="4"/>
  <c r="S93" i="4"/>
  <c r="S26" i="4"/>
  <c r="S15" i="4"/>
  <c r="M315" i="4"/>
  <c r="M312" i="4"/>
  <c r="M306" i="4"/>
  <c r="M181" i="4"/>
  <c r="M119" i="4"/>
  <c r="M116" i="4"/>
  <c r="M12" i="4"/>
  <c r="M9" i="4"/>
  <c r="S338" i="4"/>
  <c r="S328" i="4"/>
  <c r="S281" i="4"/>
  <c r="S197" i="4"/>
  <c r="S173" i="4"/>
  <c r="S149" i="4"/>
  <c r="S70" i="4"/>
  <c r="S36" i="4"/>
  <c r="S14" i="4"/>
  <c r="M178" i="4"/>
  <c r="M137" i="4"/>
  <c r="M83" i="4"/>
  <c r="M77" i="4"/>
  <c r="M74" i="4"/>
  <c r="M71" i="4"/>
  <c r="M68" i="4"/>
  <c r="M65" i="4"/>
  <c r="M56" i="4"/>
  <c r="M41" i="4"/>
  <c r="S373" i="4"/>
  <c r="S268" i="4"/>
  <c r="S208" i="4"/>
  <c r="S160" i="4"/>
  <c r="S91" i="4"/>
  <c r="S69" i="4"/>
  <c r="P62" i="2"/>
  <c r="Q62" i="2" s="1"/>
  <c r="S362" i="4"/>
  <c r="S188" i="4"/>
  <c r="P200" i="2"/>
  <c r="Q200" i="2" s="1"/>
  <c r="S356" i="4"/>
  <c r="M88" i="4"/>
  <c r="S88" i="4"/>
  <c r="M367" i="4"/>
  <c r="P61" i="2"/>
  <c r="Q61" i="2" s="1"/>
  <c r="S350" i="4"/>
  <c r="P99" i="2"/>
  <c r="Q99" i="2" s="1"/>
  <c r="S344" i="4"/>
  <c r="S215" i="4"/>
  <c r="S98" i="4"/>
  <c r="M187" i="4"/>
  <c r="S170" i="4"/>
  <c r="P136" i="2"/>
  <c r="Q136" i="2" s="1"/>
  <c r="P119" i="2"/>
  <c r="Q119" i="2" s="1"/>
  <c r="S152" i="4"/>
  <c r="S297" i="4"/>
  <c r="S86" i="4"/>
  <c r="M358" i="4"/>
  <c r="M355" i="4"/>
  <c r="P309" i="2"/>
  <c r="Q309" i="2" s="1"/>
  <c r="M7" i="4"/>
  <c r="S7" i="4"/>
  <c r="S320" i="4"/>
  <c r="S225" i="4"/>
  <c r="S143" i="4"/>
  <c r="S248" i="4"/>
  <c r="P85" i="2"/>
  <c r="Q85" i="2" s="1"/>
  <c r="S368" i="4"/>
  <c r="M325" i="4"/>
  <c r="M195" i="4"/>
  <c r="P312" i="2"/>
  <c r="Q312" i="2" s="1"/>
  <c r="M27" i="4"/>
  <c r="P143" i="2"/>
  <c r="Q143" i="2" s="1"/>
  <c r="S318" i="4"/>
  <c r="S164" i="4"/>
  <c r="S374" i="4"/>
  <c r="S140" i="4"/>
  <c r="S50" i="4"/>
  <c r="P46" i="2"/>
  <c r="Q46" i="2" s="1"/>
  <c r="S296" i="4"/>
  <c r="P227" i="2"/>
  <c r="Q227" i="2" s="1"/>
  <c r="M89" i="4"/>
  <c r="S349" i="4"/>
  <c r="P53" i="2"/>
  <c r="Q53" i="2" s="1"/>
  <c r="S278" i="4"/>
  <c r="P7" i="2"/>
  <c r="Q7" i="2" s="1"/>
  <c r="S272" i="4"/>
  <c r="P49" i="2"/>
  <c r="Q49" i="2" s="1"/>
  <c r="M266" i="4"/>
  <c r="P39" i="2"/>
  <c r="Q39" i="2" s="1"/>
  <c r="S260" i="4"/>
  <c r="P35" i="2"/>
  <c r="Q35" i="2" s="1"/>
  <c r="S254" i="4"/>
  <c r="S256" i="4"/>
  <c r="S92" i="4"/>
  <c r="M336" i="4"/>
  <c r="M333" i="4"/>
  <c r="M327" i="4"/>
  <c r="P347" i="2"/>
  <c r="Q347" i="2" s="1"/>
  <c r="M115" i="4"/>
  <c r="S359" i="4"/>
  <c r="S302" i="4"/>
  <c r="S266" i="4"/>
  <c r="S184" i="4"/>
  <c r="S80" i="4"/>
  <c r="S4" i="4"/>
  <c r="M339" i="4"/>
  <c r="M374" i="4"/>
  <c r="P186" i="2"/>
  <c r="Q186" i="2" s="1"/>
  <c r="M233" i="4"/>
  <c r="P179" i="2"/>
  <c r="Q179" i="2" s="1"/>
  <c r="S224" i="4"/>
  <c r="P168" i="2"/>
  <c r="Q168" i="2" s="1"/>
  <c r="S218" i="4"/>
  <c r="S230" i="4"/>
  <c r="S194" i="4"/>
  <c r="M55" i="4"/>
  <c r="P142" i="2"/>
  <c r="Q142" i="2" s="1"/>
  <c r="S379" i="4"/>
  <c r="S358" i="4"/>
  <c r="S348" i="4"/>
  <c r="S327" i="4"/>
  <c r="S317" i="4"/>
  <c r="S307" i="4"/>
  <c r="S286" i="4"/>
  <c r="S255" i="4"/>
  <c r="S245" i="4"/>
  <c r="S235" i="4"/>
  <c r="S214" i="4"/>
  <c r="S204" i="4"/>
  <c r="S183" i="4"/>
  <c r="S142" i="4"/>
  <c r="S132" i="4"/>
  <c r="S121" i="4"/>
  <c r="S100" i="4"/>
  <c r="S42" i="4"/>
  <c r="S18" i="4"/>
  <c r="M360" i="4"/>
  <c r="M319" i="4"/>
  <c r="M191" i="4"/>
  <c r="M87" i="4"/>
  <c r="S357" i="4"/>
  <c r="S316" i="4"/>
  <c r="S285" i="4"/>
  <c r="S275" i="4"/>
  <c r="S265" i="4"/>
  <c r="S244" i="4"/>
  <c r="S234" i="4"/>
  <c r="S213" i="4"/>
  <c r="S203" i="4"/>
  <c r="S193" i="4"/>
  <c r="S182" i="4"/>
  <c r="S172" i="4"/>
  <c r="S141" i="4"/>
  <c r="S131" i="4"/>
  <c r="S81" i="4"/>
  <c r="S73" i="4"/>
  <c r="S57" i="4"/>
  <c r="S49" i="4"/>
  <c r="S41" i="4"/>
  <c r="S25" i="4"/>
  <c r="S17" i="4"/>
  <c r="S9" i="4"/>
  <c r="M363" i="4"/>
  <c r="M357" i="4"/>
  <c r="M322" i="4"/>
  <c r="M302" i="4"/>
  <c r="M258" i="4"/>
  <c r="M255" i="4"/>
  <c r="M188" i="4"/>
  <c r="M113" i="4"/>
  <c r="M84" i="4"/>
  <c r="M49" i="4"/>
  <c r="M3" i="4"/>
  <c r="S378" i="4"/>
  <c r="S347" i="4"/>
  <c r="M351" i="4"/>
  <c r="M348" i="4"/>
  <c r="M293" i="4"/>
  <c r="M290" i="4"/>
  <c r="M287" i="4"/>
  <c r="M284" i="4"/>
  <c r="M252" i="4"/>
  <c r="M249" i="4"/>
  <c r="M217" i="4"/>
  <c r="M182" i="4"/>
  <c r="M133" i="4"/>
  <c r="M130" i="4"/>
  <c r="M110" i="4"/>
  <c r="M81" i="4"/>
  <c r="M75" i="4"/>
  <c r="M64" i="4"/>
  <c r="M46" i="4"/>
  <c r="M43" i="4"/>
  <c r="M35" i="4"/>
  <c r="M20" i="4"/>
  <c r="S377" i="4"/>
  <c r="S367" i="4"/>
  <c r="S346" i="4"/>
  <c r="S336" i="4"/>
  <c r="S315" i="4"/>
  <c r="S305" i="4"/>
  <c r="S295" i="4"/>
  <c r="S274" i="4"/>
  <c r="S264" i="4"/>
  <c r="S243" i="4"/>
  <c r="S233" i="4"/>
  <c r="S223" i="4"/>
  <c r="S202" i="4"/>
  <c r="S192" i="4"/>
  <c r="S171" i="4"/>
  <c r="S161" i="4"/>
  <c r="S151" i="4"/>
  <c r="S130" i="4"/>
  <c r="S119" i="4"/>
  <c r="S109" i="4"/>
  <c r="S89" i="4"/>
  <c r="S376" i="4"/>
  <c r="S366" i="4"/>
  <c r="S345" i="4"/>
  <c r="S325" i="4"/>
  <c r="S314" i="4"/>
  <c r="S304" i="4"/>
  <c r="S294" i="4"/>
  <c r="S263" i="4"/>
  <c r="S253" i="4"/>
  <c r="S242" i="4"/>
  <c r="S232" i="4"/>
  <c r="S222" i="4"/>
  <c r="S201" i="4"/>
  <c r="S191" i="4"/>
  <c r="S181" i="4"/>
  <c r="S129" i="4"/>
  <c r="S118" i="4"/>
  <c r="S108" i="4"/>
  <c r="S48" i="4"/>
  <c r="S24" i="4"/>
  <c r="M237" i="4"/>
  <c r="M161" i="4"/>
  <c r="M14" i="4"/>
  <c r="S283" i="4"/>
  <c r="S262" i="4"/>
  <c r="S231" i="4"/>
  <c r="S221" i="4"/>
  <c r="S200" i="4"/>
  <c r="S190" i="4"/>
  <c r="S180" i="4"/>
  <c r="S159" i="4"/>
  <c r="S139" i="4"/>
  <c r="S128" i="4"/>
  <c r="S79" i="4"/>
  <c r="S71" i="4"/>
  <c r="S63" i="4"/>
  <c r="S55" i="4"/>
  <c r="S47" i="4"/>
  <c r="S39" i="4"/>
  <c r="S31" i="4"/>
  <c r="S23" i="4"/>
  <c r="M307" i="4"/>
  <c r="M278" i="4"/>
  <c r="M269" i="4"/>
  <c r="M240" i="4"/>
  <c r="M144" i="4"/>
  <c r="M121" i="4"/>
  <c r="M118" i="4"/>
  <c r="M98" i="4"/>
  <c r="M92" i="4"/>
  <c r="M63" i="4"/>
  <c r="M60" i="4"/>
  <c r="M57" i="4"/>
  <c r="M31" i="4"/>
  <c r="M8" i="4"/>
  <c r="S365" i="4"/>
  <c r="S355" i="4"/>
  <c r="S324" i="4"/>
  <c r="S303" i="4"/>
  <c r="S293" i="4"/>
  <c r="S252" i="4"/>
  <c r="M362" i="4"/>
  <c r="M359" i="4"/>
  <c r="M356" i="4"/>
  <c r="M301" i="4"/>
  <c r="M298" i="4"/>
  <c r="M257" i="4"/>
  <c r="M193" i="4"/>
  <c r="M190" i="4"/>
  <c r="M138" i="4"/>
  <c r="M124" i="4"/>
  <c r="M54" i="4"/>
  <c r="M40" i="4"/>
  <c r="M5" i="4"/>
  <c r="S2" i="4"/>
  <c r="S364" i="4"/>
  <c r="S354" i="4"/>
  <c r="S333" i="4"/>
  <c r="S323" i="4"/>
  <c r="S313" i="4"/>
  <c r="S292" i="4"/>
  <c r="S282" i="4"/>
  <c r="S261" i="4"/>
  <c r="S251" i="4"/>
  <c r="S241" i="4"/>
  <c r="S220" i="4"/>
  <c r="S210" i="4"/>
  <c r="S189" i="4"/>
  <c r="S179" i="4"/>
  <c r="S169" i="4"/>
  <c r="S148" i="4"/>
  <c r="S138" i="4"/>
  <c r="S127" i="4"/>
  <c r="S106" i="4"/>
  <c r="S96" i="4"/>
  <c r="S87" i="4"/>
  <c r="S384" i="4"/>
  <c r="S363" i="4"/>
  <c r="S353" i="4"/>
  <c r="S343" i="4"/>
  <c r="S322" i="4"/>
  <c r="S291" i="4"/>
  <c r="S250" i="4"/>
  <c r="S240" i="4"/>
  <c r="S219" i="4"/>
  <c r="S209" i="4"/>
  <c r="S178" i="4"/>
  <c r="S147" i="4"/>
  <c r="S137" i="4"/>
  <c r="S126" i="4"/>
  <c r="S105" i="4"/>
  <c r="S95" i="4"/>
  <c r="S78" i="4"/>
  <c r="S54" i="4"/>
  <c r="S6" i="4"/>
  <c r="S352" i="4"/>
  <c r="S342" i="4"/>
  <c r="S321" i="4"/>
  <c r="S301" i="4"/>
  <c r="S290" i="4"/>
  <c r="S280" i="4"/>
  <c r="S249" i="4"/>
  <c r="S229" i="4"/>
  <c r="S198" i="4"/>
  <c r="S177" i="4"/>
  <c r="S167" i="4"/>
  <c r="S157" i="4"/>
  <c r="S136" i="4"/>
  <c r="S125" i="4"/>
  <c r="S115" i="4"/>
  <c r="S77" i="4"/>
  <c r="S53" i="4"/>
  <c r="S45" i="4"/>
  <c r="S37" i="4"/>
  <c r="S21" i="4"/>
  <c r="S5" i="4"/>
  <c r="S382" i="4"/>
  <c r="S372" i="4"/>
  <c r="S351" i="4"/>
  <c r="S341" i="4"/>
  <c r="S331" i="4"/>
  <c r="S310" i="4"/>
  <c r="S300" i="4"/>
  <c r="S279" i="4"/>
  <c r="S269" i="4"/>
  <c r="S259" i="4"/>
  <c r="S228" i="4"/>
  <c r="S207" i="4"/>
  <c r="S187" i="4"/>
  <c r="S156" i="4"/>
  <c r="S135" i="4"/>
  <c r="S114" i="4"/>
  <c r="S85" i="4"/>
  <c r="M172" i="4"/>
  <c r="S381" i="4"/>
  <c r="S330" i="4"/>
  <c r="S299" i="4"/>
  <c r="S258" i="4"/>
  <c r="S227" i="4"/>
  <c r="S217" i="4"/>
  <c r="S206" i="4"/>
  <c r="S196" i="4"/>
  <c r="S186" i="4"/>
  <c r="S155" i="4"/>
  <c r="S134" i="4"/>
  <c r="S123" i="4"/>
  <c r="S113" i="4"/>
  <c r="S103" i="4"/>
  <c r="S84" i="4"/>
  <c r="S60" i="4"/>
  <c r="M317" i="4"/>
  <c r="M192" i="4"/>
  <c r="M189" i="4"/>
  <c r="M111" i="4"/>
  <c r="M85" i="4"/>
  <c r="M50" i="4"/>
  <c r="S371" i="4"/>
  <c r="S361" i="4"/>
  <c r="S340" i="4"/>
  <c r="S289" i="4"/>
  <c r="S237" i="4"/>
  <c r="M343" i="4"/>
  <c r="M291" i="4"/>
  <c r="M288" i="4"/>
  <c r="M285" i="4"/>
  <c r="M253" i="4"/>
  <c r="M250" i="4"/>
  <c r="M230" i="4"/>
  <c r="M227" i="4"/>
  <c r="M224" i="4"/>
  <c r="M186" i="4"/>
  <c r="M154" i="4"/>
  <c r="M131" i="4"/>
  <c r="M128" i="4"/>
  <c r="M97" i="4"/>
  <c r="M79" i="4"/>
  <c r="M62" i="4"/>
  <c r="M16" i="4"/>
  <c r="M13" i="4"/>
  <c r="S370" i="4"/>
  <c r="S360" i="4"/>
  <c r="S339" i="4"/>
  <c r="S329" i="4"/>
  <c r="S319" i="4"/>
  <c r="S298" i="4"/>
  <c r="S288" i="4"/>
  <c r="S267" i="4"/>
  <c r="S257" i="4"/>
  <c r="S247" i="4"/>
  <c r="S226" i="4"/>
  <c r="S216" i="4"/>
  <c r="S195" i="4"/>
  <c r="S185" i="4"/>
  <c r="S175" i="4"/>
  <c r="S154" i="4"/>
  <c r="S144" i="4"/>
  <c r="S112" i="4"/>
  <c r="S102" i="4"/>
  <c r="S83" i="4"/>
  <c r="S75" i="4"/>
  <c r="S59" i="4"/>
  <c r="S51" i="4"/>
  <c r="S35" i="4"/>
  <c r="S27" i="4"/>
  <c r="S11" i="4"/>
  <c r="S3" i="4"/>
  <c r="M309" i="4"/>
  <c r="M169" i="4"/>
  <c r="P141" i="2"/>
  <c r="Q141" i="2" s="1"/>
  <c r="M160" i="4"/>
  <c r="P148" i="2"/>
  <c r="Q148" i="2" s="1"/>
  <c r="M112" i="4"/>
  <c r="P343" i="2"/>
  <c r="Q343" i="2" s="1"/>
  <c r="M376" i="4"/>
  <c r="P79" i="2"/>
  <c r="Q79" i="2" s="1"/>
  <c r="P64" i="2"/>
  <c r="Q64" i="2" s="1"/>
  <c r="M337" i="4"/>
  <c r="M134" i="4"/>
  <c r="P283" i="2"/>
  <c r="Q283" i="2" s="1"/>
  <c r="M123" i="4"/>
  <c r="M372" i="4"/>
  <c r="M369" i="4"/>
  <c r="M364" i="4"/>
  <c r="P75" i="2"/>
  <c r="Q75" i="2" s="1"/>
  <c r="M328" i="4"/>
  <c r="P88" i="2"/>
  <c r="Q88" i="2" s="1"/>
  <c r="M300" i="4"/>
  <c r="M275" i="4"/>
  <c r="M272" i="4"/>
  <c r="M244" i="4"/>
  <c r="P172" i="2"/>
  <c r="Q172" i="2" s="1"/>
  <c r="M218" i="4"/>
  <c r="M207" i="4"/>
  <c r="M185" i="4"/>
  <c r="P187" i="2"/>
  <c r="Q187" i="2" s="1"/>
  <c r="M125" i="4"/>
  <c r="M380" i="4"/>
  <c r="M196" i="4"/>
  <c r="P196" i="2"/>
  <c r="Q196" i="2" s="1"/>
  <c r="M383" i="4"/>
  <c r="M377" i="4"/>
  <c r="P60" i="2"/>
  <c r="Q60" i="2" s="1"/>
  <c r="M361" i="4"/>
  <c r="M330" i="4"/>
  <c r="M305" i="4"/>
  <c r="P8" i="2"/>
  <c r="Q8" i="2" s="1"/>
  <c r="M289" i="4"/>
  <c r="M263" i="4"/>
  <c r="M260" i="4"/>
  <c r="M243" i="4"/>
  <c r="M229" i="4"/>
  <c r="M204" i="4"/>
  <c r="M201" i="4"/>
  <c r="M198" i="4"/>
  <c r="M304" i="4"/>
  <c r="P22" i="2"/>
  <c r="Q22" i="2" s="1"/>
  <c r="M349" i="4"/>
  <c r="M338" i="4"/>
  <c r="M277" i="4"/>
  <c r="M232" i="4"/>
  <c r="P176" i="2"/>
  <c r="Q176" i="2" s="1"/>
  <c r="M139" i="4"/>
  <c r="P268" i="2"/>
  <c r="Q268" i="2" s="1"/>
  <c r="M352" i="4"/>
  <c r="P67" i="2"/>
  <c r="Q67" i="2" s="1"/>
  <c r="M346" i="4"/>
  <c r="M324" i="4"/>
  <c r="M280" i="4"/>
  <c r="P5" i="2"/>
  <c r="Q5" i="2" s="1"/>
  <c r="M274" i="4"/>
  <c r="M254" i="4"/>
  <c r="M175" i="4"/>
  <c r="M365" i="4"/>
  <c r="M245" i="4"/>
  <c r="P177" i="2"/>
  <c r="Q177" i="2" s="1"/>
  <c r="M223" i="4"/>
  <c r="M220" i="4"/>
  <c r="P164" i="2"/>
  <c r="Q164" i="2" s="1"/>
  <c r="M206" i="4"/>
  <c r="P271" i="2"/>
  <c r="Q271" i="2" s="1"/>
  <c r="M147" i="4"/>
  <c r="M354" i="4"/>
  <c r="M329" i="4"/>
  <c r="P96" i="2"/>
  <c r="Q96" i="2" s="1"/>
  <c r="M313" i="4"/>
  <c r="M282" i="4"/>
  <c r="M265" i="4"/>
  <c r="M242" i="4"/>
  <c r="M214" i="4"/>
  <c r="P145" i="2"/>
  <c r="Q145" i="2" s="1"/>
  <c r="M158" i="4"/>
  <c r="M101" i="4"/>
  <c r="M107" i="4"/>
  <c r="P349" i="2"/>
  <c r="Q349" i="2" s="1"/>
  <c r="M184" i="4"/>
  <c r="M52" i="4"/>
  <c r="P352" i="2"/>
  <c r="Q352" i="2" s="1"/>
  <c r="P341" i="2"/>
  <c r="Q341" i="2" s="1"/>
  <c r="P281" i="2"/>
  <c r="Q281" i="2" s="1"/>
  <c r="P235" i="2"/>
  <c r="Q235" i="2" s="1"/>
  <c r="M268" i="4"/>
  <c r="M140" i="4"/>
  <c r="M95" i="4"/>
  <c r="M76" i="4"/>
  <c r="M11" i="4"/>
  <c r="P363" i="2"/>
  <c r="Q363" i="2" s="1"/>
  <c r="P340" i="2"/>
  <c r="Q340" i="2" s="1"/>
  <c r="P47" i="2"/>
  <c r="Q47" i="2" s="1"/>
  <c r="M340" i="4"/>
  <c r="M321" i="4"/>
  <c r="M292" i="4"/>
  <c r="M105" i="4"/>
  <c r="M100" i="4"/>
  <c r="M78" i="4"/>
  <c r="M32" i="4"/>
  <c r="P374" i="2"/>
  <c r="Q374" i="2" s="1"/>
  <c r="P339" i="2"/>
  <c r="Q339" i="2" s="1"/>
  <c r="P315" i="2"/>
  <c r="Q315" i="2" s="1"/>
  <c r="P174" i="2"/>
  <c r="Q174" i="2" s="1"/>
  <c r="M345" i="4"/>
  <c r="M316" i="4"/>
  <c r="M297" i="4"/>
  <c r="M270" i="4"/>
  <c r="M262" i="4"/>
  <c r="M259" i="4"/>
  <c r="M216" i="4"/>
  <c r="M213" i="4"/>
  <c r="M208" i="4"/>
  <c r="M205" i="4"/>
  <c r="M194" i="4"/>
  <c r="M183" i="4"/>
  <c r="M167" i="4"/>
  <c r="M164" i="4"/>
  <c r="M132" i="4"/>
  <c r="M366" i="4"/>
  <c r="M342" i="4"/>
  <c r="M318" i="4"/>
  <c r="M294" i="4"/>
  <c r="M251" i="4"/>
  <c r="M248" i="4"/>
  <c r="M210" i="4"/>
  <c r="M202" i="4"/>
  <c r="M156" i="4"/>
  <c r="M153" i="4"/>
  <c r="M148" i="4"/>
  <c r="M129" i="4"/>
  <c r="M102" i="4"/>
  <c r="M94" i="4"/>
  <c r="M70" i="4"/>
  <c r="M24" i="4"/>
  <c r="M21" i="4"/>
  <c r="M10" i="4"/>
  <c r="M2" i="4"/>
  <c r="P326" i="2"/>
  <c r="Q326" i="2" s="1"/>
  <c r="P290" i="2"/>
  <c r="Q290" i="2" s="1"/>
  <c r="P313" i="2"/>
  <c r="Q313" i="2" s="1"/>
  <c r="P126" i="2"/>
  <c r="Q126" i="2" s="1"/>
  <c r="M234" i="4"/>
  <c r="P9" i="2"/>
  <c r="Q9" i="2" s="1"/>
  <c r="M226" i="4"/>
  <c r="M180" i="4"/>
  <c r="M177" i="4"/>
  <c r="M142" i="4"/>
  <c r="M80" i="4"/>
  <c r="M48" i="4"/>
  <c r="M45" i="4"/>
  <c r="M15" i="4"/>
  <c r="M371" i="4"/>
  <c r="M368" i="4"/>
  <c r="M347" i="4"/>
  <c r="M344" i="4"/>
  <c r="M323" i="4"/>
  <c r="M320" i="4"/>
  <c r="M299" i="4"/>
  <c r="M296" i="4"/>
  <c r="M264" i="4"/>
  <c r="M261" i="4"/>
  <c r="M256" i="4"/>
  <c r="M215" i="4"/>
  <c r="M212" i="4"/>
  <c r="M174" i="4"/>
  <c r="M166" i="4"/>
  <c r="M104" i="4"/>
  <c r="M72" i="4"/>
  <c r="M59" i="4"/>
  <c r="M42" i="4"/>
  <c r="M34" i="4"/>
  <c r="M4" i="4"/>
  <c r="P358" i="2"/>
  <c r="Q358" i="2" s="1"/>
  <c r="P323" i="2"/>
  <c r="Q323" i="2" s="1"/>
  <c r="P252" i="2"/>
  <c r="Q252" i="2" s="1"/>
  <c r="P322" i="2"/>
  <c r="Q322" i="2" s="1"/>
  <c r="M179" i="4"/>
  <c r="M176" i="4"/>
  <c r="M141" i="4"/>
  <c r="M136" i="4"/>
  <c r="M114" i="4"/>
  <c r="M82" i="4"/>
  <c r="M44" i="4"/>
  <c r="M23" i="4"/>
  <c r="M6" i="4"/>
  <c r="P249" i="2"/>
  <c r="Q249" i="2" s="1"/>
  <c r="P109" i="2"/>
  <c r="Q109" i="2" s="1"/>
  <c r="P190" i="2"/>
  <c r="Q190" i="2" s="1"/>
  <c r="P154" i="2"/>
  <c r="Q154" i="2" s="1"/>
  <c r="P26" i="2"/>
  <c r="Q26" i="2" s="1"/>
</calcChain>
</file>

<file path=xl/sharedStrings.xml><?xml version="1.0" encoding="utf-8"?>
<sst xmlns="http://schemas.openxmlformats.org/spreadsheetml/2006/main" count="8952" uniqueCount="923">
  <si>
    <t/>
  </si>
  <si>
    <t>3002179</t>
  </si>
  <si>
    <t>107</t>
  </si>
  <si>
    <t>33100000</t>
  </si>
  <si>
    <t>1102462944</t>
  </si>
  <si>
    <t>C23TNN|54835</t>
  </si>
  <si>
    <t>K1</t>
  </si>
  <si>
    <t>Hàng hóa quầy 0480.3002179</t>
  </si>
  <si>
    <t>106</t>
  </si>
  <si>
    <t>1102468634</t>
  </si>
  <si>
    <t>C23TNN|54838</t>
  </si>
  <si>
    <t>110</t>
  </si>
  <si>
    <t>1102468882</t>
  </si>
  <si>
    <t>C23TNN|54903</t>
  </si>
  <si>
    <t>1504</t>
  </si>
  <si>
    <t>1102469931</t>
  </si>
  <si>
    <t>C23TNN|54851</t>
  </si>
  <si>
    <t>133</t>
  </si>
  <si>
    <t>1102471301</t>
  </si>
  <si>
    <t>C23TNN|55040</t>
  </si>
  <si>
    <t>139</t>
  </si>
  <si>
    <t>1102471306</t>
  </si>
  <si>
    <t>C23TNN|54841</t>
  </si>
  <si>
    <t>116</t>
  </si>
  <si>
    <t>1102479625</t>
  </si>
  <si>
    <t>C23TNN|54902</t>
  </si>
  <si>
    <t>135</t>
  </si>
  <si>
    <t>1102480688</t>
  </si>
  <si>
    <t>C23TNN|54905</t>
  </si>
  <si>
    <t>104</t>
  </si>
  <si>
    <t>1102481038</t>
  </si>
  <si>
    <t>C23TNN|56054</t>
  </si>
  <si>
    <t>1102482909</t>
  </si>
  <si>
    <t>C23TNN|56052</t>
  </si>
  <si>
    <t>1102483033</t>
  </si>
  <si>
    <t>C23TNN|56055</t>
  </si>
  <si>
    <t>145</t>
  </si>
  <si>
    <t>1102483111</t>
  </si>
  <si>
    <t>C23TNN|54847</t>
  </si>
  <si>
    <t>126</t>
  </si>
  <si>
    <t>1102483735</t>
  </si>
  <si>
    <t>C23TNN|56026</t>
  </si>
  <si>
    <t>138</t>
  </si>
  <si>
    <t>1102483811</t>
  </si>
  <si>
    <t>C23TNN|56021</t>
  </si>
  <si>
    <t>146</t>
  </si>
  <si>
    <t>1102483927</t>
  </si>
  <si>
    <t>C23TNN|54848</t>
  </si>
  <si>
    <t>137</t>
  </si>
  <si>
    <t>1102485898</t>
  </si>
  <si>
    <t>C23TNN|56028</t>
  </si>
  <si>
    <t>1102485951</t>
  </si>
  <si>
    <t>C23TNN|53438</t>
  </si>
  <si>
    <t>129</t>
  </si>
  <si>
    <t>1102487463</t>
  </si>
  <si>
    <t>C23TNN|56023</t>
  </si>
  <si>
    <t>1102494269</t>
  </si>
  <si>
    <t>C23TNN|56024</t>
  </si>
  <si>
    <t>113</t>
  </si>
  <si>
    <t>1102496380</t>
  </si>
  <si>
    <t>C23TNN|56025</t>
  </si>
  <si>
    <t>128</t>
  </si>
  <si>
    <t>1102502303</t>
  </si>
  <si>
    <t>C23TNN|56027</t>
  </si>
  <si>
    <t>103</t>
  </si>
  <si>
    <t>1102503789</t>
  </si>
  <si>
    <t>C23TNN|54927</t>
  </si>
  <si>
    <t>115</t>
  </si>
  <si>
    <t>1102504157</t>
  </si>
  <si>
    <t>C23TNN|56346</t>
  </si>
  <si>
    <t>123</t>
  </si>
  <si>
    <t>1102506168</t>
  </si>
  <si>
    <t>C23TNN|56351</t>
  </si>
  <si>
    <t>1102512945</t>
  </si>
  <si>
    <t>C23TNN|56329</t>
  </si>
  <si>
    <t>108</t>
  </si>
  <si>
    <t>1102513411</t>
  </si>
  <si>
    <t>C23TNN|56489</t>
  </si>
  <si>
    <t>119</t>
  </si>
  <si>
    <t>1102513995</t>
  </si>
  <si>
    <t>C23TNN|56397</t>
  </si>
  <si>
    <t>1102461875</t>
  </si>
  <si>
    <t>C23TNN|54840</t>
  </si>
  <si>
    <t>136</t>
  </si>
  <si>
    <t>1102421436</t>
  </si>
  <si>
    <t>C23TNN|54701</t>
  </si>
  <si>
    <t>109</t>
  </si>
  <si>
    <t>1102421844</t>
  </si>
  <si>
    <t>C23TNN|54515</t>
  </si>
  <si>
    <t>1102422196</t>
  </si>
  <si>
    <t>C23TNN|54360</t>
  </si>
  <si>
    <t>1102422308</t>
  </si>
  <si>
    <t>C23TNN|54520</t>
  </si>
  <si>
    <t>1102422364</t>
  </si>
  <si>
    <t>C23TNN|54359</t>
  </si>
  <si>
    <t>130</t>
  </si>
  <si>
    <t>1102422372</t>
  </si>
  <si>
    <t>C23TNN|54512</t>
  </si>
  <si>
    <t>1102422553</t>
  </si>
  <si>
    <t>C23TNN|54514</t>
  </si>
  <si>
    <t>117</t>
  </si>
  <si>
    <t>1102426901</t>
  </si>
  <si>
    <t>C23TNN|54517</t>
  </si>
  <si>
    <t>124</t>
  </si>
  <si>
    <t>1102428182</t>
  </si>
  <si>
    <t>C23TNN|54519</t>
  </si>
  <si>
    <t>1102429185</t>
  </si>
  <si>
    <t>C23TNN|54518</t>
  </si>
  <si>
    <t>1102430175</t>
  </si>
  <si>
    <t>C23TNN|54516</t>
  </si>
  <si>
    <t>101</t>
  </si>
  <si>
    <t>1102438605</t>
  </si>
  <si>
    <t>1C23TNN|54877</t>
  </si>
  <si>
    <t>1102439116</t>
  </si>
  <si>
    <t>C23TNN|54880</t>
  </si>
  <si>
    <t>127</t>
  </si>
  <si>
    <t>1102439890</t>
  </si>
  <si>
    <t>C23TNN|54866</t>
  </si>
  <si>
    <t>1102440562</t>
  </si>
  <si>
    <t>C23TNN|54876</t>
  </si>
  <si>
    <t>102</t>
  </si>
  <si>
    <t>1102449933</t>
  </si>
  <si>
    <t>C23TNN|54961</t>
  </si>
  <si>
    <t>111</t>
  </si>
  <si>
    <t>1102458077</t>
  </si>
  <si>
    <t>C23TNN|54956</t>
  </si>
  <si>
    <t>112</t>
  </si>
  <si>
    <t>1102458174</t>
  </si>
  <si>
    <t>C23TNN|54836</t>
  </si>
  <si>
    <t>143</t>
  </si>
  <si>
    <t>1102458497</t>
  </si>
  <si>
    <t>C23TNN|54844</t>
  </si>
  <si>
    <t>1102458675</t>
  </si>
  <si>
    <t>C23TNN|54834</t>
  </si>
  <si>
    <t>1102459186</t>
  </si>
  <si>
    <t>C23TNN|54845</t>
  </si>
  <si>
    <t>1503</t>
  </si>
  <si>
    <t>1102459777</t>
  </si>
  <si>
    <t>C23TNN|54853</t>
  </si>
  <si>
    <t>1102459878</t>
  </si>
  <si>
    <t>C23TNN|54904</t>
  </si>
  <si>
    <t>1502</t>
  </si>
  <si>
    <t>1102460035</t>
  </si>
  <si>
    <t>C23TNN|54849</t>
  </si>
  <si>
    <t>1102460193</t>
  </si>
  <si>
    <t>C23TNN|54839</t>
  </si>
  <si>
    <t>1102460284</t>
  </si>
  <si>
    <t>C23TNN|54850</t>
  </si>
  <si>
    <t>140</t>
  </si>
  <si>
    <t>1102461028</t>
  </si>
  <si>
    <t>C23TNN|54842</t>
  </si>
  <si>
    <t>1102515725</t>
  </si>
  <si>
    <t>C23TNN|56420</t>
  </si>
  <si>
    <t>1102579450</t>
  </si>
  <si>
    <t>C23TNN|57893</t>
  </si>
  <si>
    <t>1102580202</t>
  </si>
  <si>
    <t>C23TNN|57645</t>
  </si>
  <si>
    <t>1102581136</t>
  </si>
  <si>
    <t>C23TNN|57820</t>
  </si>
  <si>
    <t>120</t>
  </si>
  <si>
    <t>1102581463</t>
  </si>
  <si>
    <t>C23TNN|57785</t>
  </si>
  <si>
    <t>1102581573</t>
  </si>
  <si>
    <t>C23TNN|57844</t>
  </si>
  <si>
    <t>121</t>
  </si>
  <si>
    <t>1102581990</t>
  </si>
  <si>
    <t>C23TNN|57845</t>
  </si>
  <si>
    <t>1102583265</t>
  </si>
  <si>
    <t>C23TNN|57541</t>
  </si>
  <si>
    <t>1102591746</t>
  </si>
  <si>
    <t>C23TNN|57790</t>
  </si>
  <si>
    <t>1102591921</t>
  </si>
  <si>
    <t>C23TNN|57783</t>
  </si>
  <si>
    <t>141</t>
  </si>
  <si>
    <t>1102592203</t>
  </si>
  <si>
    <t>C23TNN|57787</t>
  </si>
  <si>
    <t>1102593475</t>
  </si>
  <si>
    <t>C23TNN|57789</t>
  </si>
  <si>
    <t>1102593977</t>
  </si>
  <si>
    <t>C23TNN|57782</t>
  </si>
  <si>
    <t>1102595597</t>
  </si>
  <si>
    <t>C23TNN|57792</t>
  </si>
  <si>
    <t>142</t>
  </si>
  <si>
    <t>1102596528</t>
  </si>
  <si>
    <t>C23TNN|57788</t>
  </si>
  <si>
    <t>131</t>
  </si>
  <si>
    <t>1102613220</t>
  </si>
  <si>
    <t>C23TNN|57786</t>
  </si>
  <si>
    <t>1102615484</t>
  </si>
  <si>
    <t>C23TNN|58943</t>
  </si>
  <si>
    <t>1102615979</t>
  </si>
  <si>
    <t>C23TNN|57784</t>
  </si>
  <si>
    <t>1102616002</t>
  </si>
  <si>
    <t>C23TNN|57861</t>
  </si>
  <si>
    <t>1102616163</t>
  </si>
  <si>
    <t>C23TNN|58944</t>
  </si>
  <si>
    <t>1102616718</t>
  </si>
  <si>
    <t>C23TNN|57791</t>
  </si>
  <si>
    <t>1102616741</t>
  </si>
  <si>
    <t>C23TNN|58945</t>
  </si>
  <si>
    <t>1102628519</t>
  </si>
  <si>
    <t>C23TNN|58929</t>
  </si>
  <si>
    <t>1102628971</t>
  </si>
  <si>
    <t>C23TNN|58923</t>
  </si>
  <si>
    <t>1102633088</t>
  </si>
  <si>
    <t>C23TNN|58931</t>
  </si>
  <si>
    <t>1102502477</t>
  </si>
  <si>
    <t>C23TNN|53456</t>
  </si>
  <si>
    <t>1102415525</t>
  </si>
  <si>
    <t>C23TNN|53338</t>
  </si>
  <si>
    <t>1102460027</t>
  </si>
  <si>
    <t>C23TNN|54852</t>
  </si>
  <si>
    <t>1102578732</t>
  </si>
  <si>
    <t>C23TNN|57896</t>
  </si>
  <si>
    <t>1102517274</t>
  </si>
  <si>
    <t>C23TNN|56415</t>
  </si>
  <si>
    <t>1102524279</t>
  </si>
  <si>
    <t>C23TNN|56336</t>
  </si>
  <si>
    <t>1102524798</t>
  </si>
  <si>
    <t>C23TNN|56398</t>
  </si>
  <si>
    <t>1102525409</t>
  </si>
  <si>
    <t>C23TNN|56484</t>
  </si>
  <si>
    <t>1102526407</t>
  </si>
  <si>
    <t>C23TNN|56332</t>
  </si>
  <si>
    <t>1102527054</t>
  </si>
  <si>
    <t>C23TNN|56324</t>
  </si>
  <si>
    <t>1102527184</t>
  </si>
  <si>
    <t>C23TNN|56337</t>
  </si>
  <si>
    <t>1102527875</t>
  </si>
  <si>
    <t>C23TNN|56335</t>
  </si>
  <si>
    <t>1102528535</t>
  </si>
  <si>
    <t>C23TNN|56483</t>
  </si>
  <si>
    <t>1102534234</t>
  </si>
  <si>
    <t>C23TNN|56327</t>
  </si>
  <si>
    <t>114</t>
  </si>
  <si>
    <t>1102534987</t>
  </si>
  <si>
    <t>C23TNN|56326</t>
  </si>
  <si>
    <t>1102542908</t>
  </si>
  <si>
    <t>C23TNN|56328</t>
  </si>
  <si>
    <t>1102543234</t>
  </si>
  <si>
    <t>C23TNN|57550</t>
  </si>
  <si>
    <t>1102543311</t>
  </si>
  <si>
    <t>C23TNN|57551</t>
  </si>
  <si>
    <t>1102543778</t>
  </si>
  <si>
    <t>C23TNN|56333</t>
  </si>
  <si>
    <t>1102544072</t>
  </si>
  <si>
    <t>C23TNN|57546</t>
  </si>
  <si>
    <t>1102544470</t>
  </si>
  <si>
    <t>C23TNN|56330</t>
  </si>
  <si>
    <t>1102544727</t>
  </si>
  <si>
    <t>C23TNN|56334</t>
  </si>
  <si>
    <t>1102545114</t>
  </si>
  <si>
    <t>C23TNN|57545</t>
  </si>
  <si>
    <t>1102545685</t>
  </si>
  <si>
    <t>C23TNN|56323</t>
  </si>
  <si>
    <t>1102545818</t>
  </si>
  <si>
    <t>C23TNN|57549</t>
  </si>
  <si>
    <t>125</t>
  </si>
  <si>
    <t>1102547005</t>
  </si>
  <si>
    <t>C23TNN|56325</t>
  </si>
  <si>
    <t>1102547778</t>
  </si>
  <si>
    <t>C23TNN|56331</t>
  </si>
  <si>
    <t>1102550459</t>
  </si>
  <si>
    <t>C23TNN|57547</t>
  </si>
  <si>
    <t>1102555962</t>
  </si>
  <si>
    <t>C23TNN|57548</t>
  </si>
  <si>
    <t>1102566526</t>
  </si>
  <si>
    <t>1C23TNN|57812</t>
  </si>
  <si>
    <t>1102567746</t>
  </si>
  <si>
    <t>1C23TNN|57813</t>
  </si>
  <si>
    <t>1102420554</t>
  </si>
  <si>
    <t>C23TNN|54513</t>
  </si>
  <si>
    <t>1102293896</t>
  </si>
  <si>
    <t>C23TNN|51160</t>
  </si>
  <si>
    <t>1102294883</t>
  </si>
  <si>
    <t>C23TNN|51174</t>
  </si>
  <si>
    <t>1102295195</t>
  </si>
  <si>
    <t>C23TNN|51161</t>
  </si>
  <si>
    <t>1102302054</t>
  </si>
  <si>
    <t>C23TNN|51578</t>
  </si>
  <si>
    <t>1102303420</t>
  </si>
  <si>
    <t>C23TNN|51172</t>
  </si>
  <si>
    <t>147</t>
  </si>
  <si>
    <t>1102303430</t>
  </si>
  <si>
    <t>C23TNN|49895</t>
  </si>
  <si>
    <t>1102303708</t>
  </si>
  <si>
    <t>C23TNN|51567</t>
  </si>
  <si>
    <t>1102304395</t>
  </si>
  <si>
    <t>C23TNN|49885</t>
  </si>
  <si>
    <t>1102305451</t>
  </si>
  <si>
    <t>1C23TNN|51566</t>
  </si>
  <si>
    <t>1102306667</t>
  </si>
  <si>
    <t>C23TNN|51579</t>
  </si>
  <si>
    <t>122</t>
  </si>
  <si>
    <t>1102329446</t>
  </si>
  <si>
    <t>C23TNN|51726</t>
  </si>
  <si>
    <t>1102329898</t>
  </si>
  <si>
    <t>C23TNN|51159</t>
  </si>
  <si>
    <t>1102332037</t>
  </si>
  <si>
    <t>C23TNN|51609</t>
  </si>
  <si>
    <t>1102332746</t>
  </si>
  <si>
    <t>C23TNN|51611</t>
  </si>
  <si>
    <t>1102332964</t>
  </si>
  <si>
    <t>C23TNN|51610</t>
  </si>
  <si>
    <t>1102333567</t>
  </si>
  <si>
    <t>C23TNN|51673</t>
  </si>
  <si>
    <t>1102333655</t>
  </si>
  <si>
    <t>C23TNN|51731</t>
  </si>
  <si>
    <t>1102333960</t>
  </si>
  <si>
    <t>C23TNN|51608</t>
  </si>
  <si>
    <t>1102337022</t>
  </si>
  <si>
    <t>C23TNN|53111</t>
  </si>
  <si>
    <t>1102339333</t>
  </si>
  <si>
    <t>C23TNN|51545</t>
  </si>
  <si>
    <t>1102341848</t>
  </si>
  <si>
    <t>C23TNN|53090</t>
  </si>
  <si>
    <t>1102241759</t>
  </si>
  <si>
    <t>C23TNN|49975</t>
  </si>
  <si>
    <t>1102282840</t>
  </si>
  <si>
    <t>C23TNN|51165</t>
  </si>
  <si>
    <t>1102291173</t>
  </si>
  <si>
    <t>C23TNN|51162</t>
  </si>
  <si>
    <t>144</t>
  </si>
  <si>
    <t>1102318611</t>
  </si>
  <si>
    <t>C23TNN|51171</t>
  </si>
  <si>
    <t>1102343714</t>
  </si>
  <si>
    <t>C23TNN|53089</t>
  </si>
  <si>
    <t>1102344121</t>
  </si>
  <si>
    <t>C23TNN|51607</t>
  </si>
  <si>
    <t>1102291640</t>
  </si>
  <si>
    <t>C23TNN|51163</t>
  </si>
  <si>
    <t>1102243147</t>
  </si>
  <si>
    <t>C23TNN|49976</t>
  </si>
  <si>
    <t>1102243564</t>
  </si>
  <si>
    <t>C23TNN|50000</t>
  </si>
  <si>
    <t>1102244047</t>
  </si>
  <si>
    <t>C23TNN|49902</t>
  </si>
  <si>
    <t>1102244521</t>
  </si>
  <si>
    <t>C23TNN|49977</t>
  </si>
  <si>
    <t>1102244594</t>
  </si>
  <si>
    <t>C23TNN|49914</t>
  </si>
  <si>
    <t>1102246392</t>
  </si>
  <si>
    <t>C23TNN|49919</t>
  </si>
  <si>
    <t>1102255312</t>
  </si>
  <si>
    <t>C23TNN|50004</t>
  </si>
  <si>
    <t>132</t>
  </si>
  <si>
    <t>1102266967</t>
  </si>
  <si>
    <t>C23TNN|50006</t>
  </si>
  <si>
    <t>1102281117</t>
  </si>
  <si>
    <t>C23TNN|51158</t>
  </si>
  <si>
    <t>1102281635</t>
  </si>
  <si>
    <t>C23TNN|51157</t>
  </si>
  <si>
    <t>1102282282</t>
  </si>
  <si>
    <t>C23TNN|51170</t>
  </si>
  <si>
    <t>1102283112</t>
  </si>
  <si>
    <t>C23TNN|51168</t>
  </si>
  <si>
    <t>1102284555</t>
  </si>
  <si>
    <t>C23TNN|51167</t>
  </si>
  <si>
    <t>1102285301</t>
  </si>
  <si>
    <t>C23TNN|51156</t>
  </si>
  <si>
    <t>1102290662</t>
  </si>
  <si>
    <t>C23TNN|51207</t>
  </si>
  <si>
    <t>1102290765</t>
  </si>
  <si>
    <t>C23TNN|51166</t>
  </si>
  <si>
    <t>1102357793</t>
  </si>
  <si>
    <t>C23TNN|51549</t>
  </si>
  <si>
    <t>1102390846</t>
  </si>
  <si>
    <t>C23TNN|53271</t>
  </si>
  <si>
    <t>1102390872</t>
  </si>
  <si>
    <t>C23TNN|53276</t>
  </si>
  <si>
    <t>1102391855</t>
  </si>
  <si>
    <t>C23TNN|53286</t>
  </si>
  <si>
    <t>1102392125</t>
  </si>
  <si>
    <t>C23TNN|53287</t>
  </si>
  <si>
    <t>1102392606</t>
  </si>
  <si>
    <t>C23TNN|53268</t>
  </si>
  <si>
    <t>1102392849</t>
  </si>
  <si>
    <t>C23TNN|53269</t>
  </si>
  <si>
    <t>1102393440</t>
  </si>
  <si>
    <t>C23TNN|53283</t>
  </si>
  <si>
    <t>1102394330</t>
  </si>
  <si>
    <t>C23TNN|53336</t>
  </si>
  <si>
    <t>1102394622</t>
  </si>
  <si>
    <t>C23TNN|53289</t>
  </si>
  <si>
    <t>1102394704</t>
  </si>
  <si>
    <t>C23TNN|53267</t>
  </si>
  <si>
    <t>1102394887</t>
  </si>
  <si>
    <t>C23TNN|53278</t>
  </si>
  <si>
    <t>1102395139</t>
  </si>
  <si>
    <t>C23TNN|53288</t>
  </si>
  <si>
    <t>1102380188</t>
  </si>
  <si>
    <t>C23TNN|53275</t>
  </si>
  <si>
    <t>1102392449</t>
  </si>
  <si>
    <t>1C23TNN|53314</t>
  </si>
  <si>
    <t>1102395530</t>
  </si>
  <si>
    <t>C23TNN|53277</t>
  </si>
  <si>
    <t>1102395937</t>
  </si>
  <si>
    <t>C23TNN|53270</t>
  </si>
  <si>
    <t>1102396042</t>
  </si>
  <si>
    <t>C23TNN|53337</t>
  </si>
  <si>
    <t>1102402713</t>
  </si>
  <si>
    <t>C23TNN|53281</t>
  </si>
  <si>
    <t>1102402754</t>
  </si>
  <si>
    <t>C23TNN|53272</t>
  </si>
  <si>
    <t>1102404492</t>
  </si>
  <si>
    <t>C23TNN|53274</t>
  </si>
  <si>
    <t>1102406953</t>
  </si>
  <si>
    <t>C23TNN|53273</t>
  </si>
  <si>
    <t>1102414194</t>
  </si>
  <si>
    <t>C23TNN|53280</t>
  </si>
  <si>
    <t>1102417206</t>
  </si>
  <si>
    <t>C23TNN|53284</t>
  </si>
  <si>
    <t>1102418160</t>
  </si>
  <si>
    <t>C23TNN|53279</t>
  </si>
  <si>
    <t>1102418501</t>
  </si>
  <si>
    <t>C23TNN|53285</t>
  </si>
  <si>
    <t>1102419561</t>
  </si>
  <si>
    <t>C23TNN|54521</t>
  </si>
  <si>
    <t>1102420245</t>
  </si>
  <si>
    <t>C23TNN|54522</t>
  </si>
  <si>
    <t>1102390800</t>
  </si>
  <si>
    <t>C23TNN|53282</t>
  </si>
  <si>
    <t>1102357844</t>
  </si>
  <si>
    <t>C23TNN|51536</t>
  </si>
  <si>
    <t>1102357919</t>
  </si>
  <si>
    <t>C23TNN|51550</t>
  </si>
  <si>
    <t>1102358129</t>
  </si>
  <si>
    <t>C23TNN|51177</t>
  </si>
  <si>
    <t>1102358225</t>
  </si>
  <si>
    <t>C23TNN|51535</t>
  </si>
  <si>
    <t>1102358601</t>
  </si>
  <si>
    <t>C23TNN|51179</t>
  </si>
  <si>
    <t>1102358945</t>
  </si>
  <si>
    <t>C23TNN|51543</t>
  </si>
  <si>
    <t>1102359029</t>
  </si>
  <si>
    <t>C23TNN|51537</t>
  </si>
  <si>
    <t>1102359091</t>
  </si>
  <si>
    <t>C23TNN|51538</t>
  </si>
  <si>
    <t>1102359433</t>
  </si>
  <si>
    <t>C23TNN|51178</t>
  </si>
  <si>
    <t>1102359515</t>
  </si>
  <si>
    <t>C23TNN|51547</t>
  </si>
  <si>
    <t>1102359748</t>
  </si>
  <si>
    <t>C23TNN|51606</t>
  </si>
  <si>
    <t>1102359963</t>
  </si>
  <si>
    <t>C23TNN|51176</t>
  </si>
  <si>
    <t>1102360033</t>
  </si>
  <si>
    <t>C23TNN|51548</t>
  </si>
  <si>
    <t>1102360343</t>
  </si>
  <si>
    <t>C23TNN|51539</t>
  </si>
  <si>
    <t>1102360489</t>
  </si>
  <si>
    <t>C23TNN|51542</t>
  </si>
  <si>
    <t>1102360580</t>
  </si>
  <si>
    <t>C23TNN|51546</t>
  </si>
  <si>
    <t>1102360926</t>
  </si>
  <si>
    <t>C23TNN|51563</t>
  </si>
  <si>
    <t>1102361031</t>
  </si>
  <si>
    <t>C23TNN|51175</t>
  </si>
  <si>
    <t>1102361214</t>
  </si>
  <si>
    <t>C23TNN|51544</t>
  </si>
  <si>
    <t>1102361722</t>
  </si>
  <si>
    <t>C23TNN|51540</t>
  </si>
  <si>
    <t>1102361794</t>
  </si>
  <si>
    <t>C23TNN|51541</t>
  </si>
  <si>
    <t>1102367582</t>
  </si>
  <si>
    <t>C23TNN|53313</t>
  </si>
  <si>
    <t>1102369469</t>
  </si>
  <si>
    <t>C23TNN|53227</t>
  </si>
  <si>
    <t>1102369480</t>
  </si>
  <si>
    <t>C23TNN|53315</t>
  </si>
  <si>
    <t>1102370192</t>
  </si>
  <si>
    <t>C23TNN|53301</t>
  </si>
  <si>
    <t>134</t>
  </si>
  <si>
    <t>1102378649</t>
  </si>
  <si>
    <t>C23TNN|53308</t>
  </si>
  <si>
    <t>1102378689</t>
  </si>
  <si>
    <t>C23TNN|53357</t>
  </si>
  <si>
    <t>1102212859</t>
  </si>
  <si>
    <t>C23TNN|49587</t>
  </si>
  <si>
    <t>1000040211</t>
  </si>
  <si>
    <t>1102214071</t>
  </si>
  <si>
    <t>C23TNN|49096</t>
  </si>
  <si>
    <t>1102212026</t>
  </si>
  <si>
    <t>C23TNN|49645</t>
  </si>
  <si>
    <t>1102211719</t>
  </si>
  <si>
    <t>C23TNN|49599</t>
  </si>
  <si>
    <t>1102210317</t>
  </si>
  <si>
    <t>C23TNN|49601</t>
  </si>
  <si>
    <t>1102209644</t>
  </si>
  <si>
    <t>C23TNN|48565</t>
  </si>
  <si>
    <t>1102209518</t>
  </si>
  <si>
    <t>C23TNN|49821</t>
  </si>
  <si>
    <t>1102209396</t>
  </si>
  <si>
    <t>C23TNN|49592</t>
  </si>
  <si>
    <t>1102207706</t>
  </si>
  <si>
    <t>C23TNN|48413</t>
  </si>
  <si>
    <t>1102206772</t>
  </si>
  <si>
    <t>C23TNN|48421</t>
  </si>
  <si>
    <t>1102206417</t>
  </si>
  <si>
    <t>C23TNN|48422</t>
  </si>
  <si>
    <t>1102206212</t>
  </si>
  <si>
    <t>C23TNN|48408</t>
  </si>
  <si>
    <t>1102207421</t>
  </si>
  <si>
    <t>C23TNN|48412</t>
  </si>
  <si>
    <t>1102206058</t>
  </si>
  <si>
    <t>C23TNN|48432</t>
  </si>
  <si>
    <t>1102205269</t>
  </si>
  <si>
    <t>C23TNN|48433</t>
  </si>
  <si>
    <t>1102204874</t>
  </si>
  <si>
    <t>C23TNN|48511</t>
  </si>
  <si>
    <t>1102204344</t>
  </si>
  <si>
    <t>C23TNN|48435</t>
  </si>
  <si>
    <t>1102204114</t>
  </si>
  <si>
    <t>C23TNN|48434</t>
  </si>
  <si>
    <t>1102197731</t>
  </si>
  <si>
    <t>C23TNN|48410</t>
  </si>
  <si>
    <t>1102195695</t>
  </si>
  <si>
    <t>C23TNN|48409</t>
  </si>
  <si>
    <t>1102186811</t>
  </si>
  <si>
    <t>C23TNN|48418</t>
  </si>
  <si>
    <t>1102186693</t>
  </si>
  <si>
    <t>C23TNN|48429</t>
  </si>
  <si>
    <t>1102186688</t>
  </si>
  <si>
    <t>C23TNN|48430</t>
  </si>
  <si>
    <t>1102193599</t>
  </si>
  <si>
    <t>C23TNN|48411</t>
  </si>
  <si>
    <t>1102186307</t>
  </si>
  <si>
    <t>C23TNN|48404</t>
  </si>
  <si>
    <t>1102186084</t>
  </si>
  <si>
    <t>C23TNN|48420</t>
  </si>
  <si>
    <t>1102186047</t>
  </si>
  <si>
    <t>C23TNN|48398</t>
  </si>
  <si>
    <t>1102185606</t>
  </si>
  <si>
    <t>C23TNN|48424</t>
  </si>
  <si>
    <t>1102185598</t>
  </si>
  <si>
    <t>C23TNN|48401</t>
  </si>
  <si>
    <t>1102185451</t>
  </si>
  <si>
    <t>C23TNN|48427</t>
  </si>
  <si>
    <t>1102185270</t>
  </si>
  <si>
    <t>C23TNN|48436</t>
  </si>
  <si>
    <t>1102184656</t>
  </si>
  <si>
    <t>C23TNN|48426</t>
  </si>
  <si>
    <t>1102184059</t>
  </si>
  <si>
    <t>C23TNN|48514</t>
  </si>
  <si>
    <t>1102184039</t>
  </si>
  <si>
    <t>C23TNN|48423</t>
  </si>
  <si>
    <t>1102184895</t>
  </si>
  <si>
    <t>C23TNN|48425</t>
  </si>
  <si>
    <t>1102183911</t>
  </si>
  <si>
    <t>C23TNN|48402</t>
  </si>
  <si>
    <t>1102183086</t>
  </si>
  <si>
    <t>C23TNN|48419</t>
  </si>
  <si>
    <t>1102183066</t>
  </si>
  <si>
    <t>C23TNN|48403</t>
  </si>
  <si>
    <t>1102183029</t>
  </si>
  <si>
    <t>C23TNN|48431</t>
  </si>
  <si>
    <t>1102182531</t>
  </si>
  <si>
    <t>C23TNN|48406</t>
  </si>
  <si>
    <t>1102182229</t>
  </si>
  <si>
    <t>C23TNN|48399</t>
  </si>
  <si>
    <t>33100010</t>
  </si>
  <si>
    <t>2401236009</t>
  </si>
  <si>
    <t>CK T08/2023</t>
  </si>
  <si>
    <t>KS</t>
  </si>
  <si>
    <t>K</t>
  </si>
  <si>
    <t>R480 CK T08/2023</t>
  </si>
  <si>
    <t>1102591408</t>
  </si>
  <si>
    <t>K23TRT|10751</t>
  </si>
  <si>
    <t>Hàng hóa các loại</t>
  </si>
  <si>
    <t>1102591401</t>
  </si>
  <si>
    <t>K23TRT|10744</t>
  </si>
  <si>
    <t>1102591231</t>
  </si>
  <si>
    <t>K23TRT|11283</t>
  </si>
  <si>
    <t>1102591033</t>
  </si>
  <si>
    <t>K23TRT|10631</t>
  </si>
  <si>
    <t>1102577960</t>
  </si>
  <si>
    <t>K23TRT|10043</t>
  </si>
  <si>
    <t>1102555928</t>
  </si>
  <si>
    <t>K23TRT|11102</t>
  </si>
  <si>
    <t>1102555837</t>
  </si>
  <si>
    <t>K23TRT|10152</t>
  </si>
  <si>
    <t>1102555725</t>
  </si>
  <si>
    <t>K23TRT|10849</t>
  </si>
  <si>
    <t>1102577931</t>
  </si>
  <si>
    <t>K23TRT|11298</t>
  </si>
  <si>
    <t>1102555611</t>
  </si>
  <si>
    <t>K23TRT|10305</t>
  </si>
  <si>
    <t>1102555574</t>
  </si>
  <si>
    <t>K23TRT|9945</t>
  </si>
  <si>
    <t>1102436831</t>
  </si>
  <si>
    <t>K23TRT|10141</t>
  </si>
  <si>
    <t>1102293394</t>
  </si>
  <si>
    <t>C23TNN|49871</t>
  </si>
  <si>
    <t>1102278178</t>
  </si>
  <si>
    <t>C23TNN|49877</t>
  </si>
  <si>
    <t>1102277761</t>
  </si>
  <si>
    <t>C23TNN|49879</t>
  </si>
  <si>
    <t>1102276520</t>
  </si>
  <si>
    <t>C23TNN|49880</t>
  </si>
  <si>
    <t>1102276430</t>
  </si>
  <si>
    <t>C23TNN|49872</t>
  </si>
  <si>
    <t>1102257258</t>
  </si>
  <si>
    <t>C23TNN|49876</t>
  </si>
  <si>
    <t>1102257170</t>
  </si>
  <si>
    <t>C23TNN|49881</t>
  </si>
  <si>
    <t>1102255917</t>
  </si>
  <si>
    <t>C23TNN|49875</t>
  </si>
  <si>
    <t>1102254169</t>
  </si>
  <si>
    <t>C23TNN|49882</t>
  </si>
  <si>
    <t>1102254165</t>
  </si>
  <si>
    <t>C23TNN|49873</t>
  </si>
  <si>
    <t>1102253538</t>
  </si>
  <si>
    <t>C23TNN|49883</t>
  </si>
  <si>
    <t>1102253149</t>
  </si>
  <si>
    <t>C23TNN|49874</t>
  </si>
  <si>
    <t>1102252792</t>
  </si>
  <si>
    <t>C23TNN|49870</t>
  </si>
  <si>
    <t>1102252536</t>
  </si>
  <si>
    <t>C23TNN|49869</t>
  </si>
  <si>
    <t>1102244496</t>
  </si>
  <si>
    <t>C23TNN|49627</t>
  </si>
  <si>
    <t>1102241321</t>
  </si>
  <si>
    <t>C23TNN|49594</t>
  </si>
  <si>
    <t>1102241286</t>
  </si>
  <si>
    <t>C23TNN|48414</t>
  </si>
  <si>
    <t>1102224554</t>
  </si>
  <si>
    <t>1C23TNN|49630</t>
  </si>
  <si>
    <t>1102241505</t>
  </si>
  <si>
    <t>C23TNN|49850</t>
  </si>
  <si>
    <t>1102224146</t>
  </si>
  <si>
    <t>C23TNN|49597</t>
  </si>
  <si>
    <t>1102223838</t>
  </si>
  <si>
    <t>C23TNN|49595</t>
  </si>
  <si>
    <t>1102223834</t>
  </si>
  <si>
    <t>C23TNN|49596</t>
  </si>
  <si>
    <t>1102223050</t>
  </si>
  <si>
    <t>C23TNN|48362</t>
  </si>
  <si>
    <t>1102222493</t>
  </si>
  <si>
    <t>1C23TNN|49631</t>
  </si>
  <si>
    <t>1102220054</t>
  </si>
  <si>
    <t>C23TNN|49598</t>
  </si>
  <si>
    <t>1102214997</t>
  </si>
  <si>
    <t>C23TNN|48566</t>
  </si>
  <si>
    <t>1102213414</t>
  </si>
  <si>
    <t>C23TNN|49593</t>
  </si>
  <si>
    <t>1102212925</t>
  </si>
  <si>
    <t>C23TNN|49600</t>
  </si>
  <si>
    <t>1102182217</t>
  </si>
  <si>
    <t>C23TNN|48428</t>
  </si>
  <si>
    <t>1102150305</t>
  </si>
  <si>
    <t>C23TNN|48060</t>
  </si>
  <si>
    <t>1102150248</t>
  </si>
  <si>
    <t>C23TNN|48056</t>
  </si>
  <si>
    <t>1102149408</t>
  </si>
  <si>
    <t>C23TNN|46914</t>
  </si>
  <si>
    <t>1102147951</t>
  </si>
  <si>
    <t>C23TNN|46928</t>
  </si>
  <si>
    <t>1102147489</t>
  </si>
  <si>
    <t>C23TNN|46915</t>
  </si>
  <si>
    <t>1102143438</t>
  </si>
  <si>
    <t>C23TNN|48072</t>
  </si>
  <si>
    <t>1102148157</t>
  </si>
  <si>
    <t>C23TNN|48059</t>
  </si>
  <si>
    <t>1102138377</t>
  </si>
  <si>
    <t>C23TNN|48067</t>
  </si>
  <si>
    <t>1102137535</t>
  </si>
  <si>
    <t>C23TNN|48068</t>
  </si>
  <si>
    <t>1102135711</t>
  </si>
  <si>
    <t>C23TNN|48065</t>
  </si>
  <si>
    <t>1102134117</t>
  </si>
  <si>
    <t>C23TNN|48066</t>
  </si>
  <si>
    <t>1102126335</t>
  </si>
  <si>
    <t>C23TNN|46644</t>
  </si>
  <si>
    <t>1102126290</t>
  </si>
  <si>
    <t>C23TNN|46645</t>
  </si>
  <si>
    <t>1102126228</t>
  </si>
  <si>
    <t>C23TNN|46912</t>
  </si>
  <si>
    <t>1102125893</t>
  </si>
  <si>
    <t>C23TNN|46941</t>
  </si>
  <si>
    <t>1102125872</t>
  </si>
  <si>
    <t>C23TNN|46926</t>
  </si>
  <si>
    <t>1102125319</t>
  </si>
  <si>
    <t>C23TNN|47777</t>
  </si>
  <si>
    <t>1102126227</t>
  </si>
  <si>
    <t>C23TNN|46646</t>
  </si>
  <si>
    <t>1102125154</t>
  </si>
  <si>
    <t>C23TNN|46829</t>
  </si>
  <si>
    <t>1102125065</t>
  </si>
  <si>
    <t>C23TNN|46624</t>
  </si>
  <si>
    <t>1102124721</t>
  </si>
  <si>
    <t>C23TNN|46911</t>
  </si>
  <si>
    <t>1102124281</t>
  </si>
  <si>
    <t>C23TNN|46921</t>
  </si>
  <si>
    <t>1102124130</t>
  </si>
  <si>
    <t>C23TNN|46924</t>
  </si>
  <si>
    <t>1102123821</t>
  </si>
  <si>
    <t>C23TNN|46931</t>
  </si>
  <si>
    <t>1102123817</t>
  </si>
  <si>
    <t>C23TNN|46922</t>
  </si>
  <si>
    <t>1102123352</t>
  </si>
  <si>
    <t>C23TNN|46958</t>
  </si>
  <si>
    <t>1102123112</t>
  </si>
  <si>
    <t>C23TNN|46927</t>
  </si>
  <si>
    <t>1102122761</t>
  </si>
  <si>
    <t>C23TNN|46648</t>
  </si>
  <si>
    <t>1102123378</t>
  </si>
  <si>
    <t>C23TNN|46923</t>
  </si>
  <si>
    <t>1102122708</t>
  </si>
  <si>
    <t>C23TNN|46925</t>
  </si>
  <si>
    <t>1102122570</t>
  </si>
  <si>
    <t>C23TNN|46647</t>
  </si>
  <si>
    <t>1102122419</t>
  </si>
  <si>
    <t>C23TNN|46622</t>
  </si>
  <si>
    <t>1102122079</t>
  </si>
  <si>
    <t>C23TNN|46930</t>
  </si>
  <si>
    <t>1102121574</t>
  </si>
  <si>
    <t>C23TNN|46917</t>
  </si>
  <si>
    <t>1102114939</t>
  </si>
  <si>
    <t>C23TNN|46971</t>
  </si>
  <si>
    <t>1102105232</t>
  </si>
  <si>
    <t>C23TNN|46952</t>
  </si>
  <si>
    <t>1102065631</t>
  </si>
  <si>
    <t>C23TNN|46623</t>
  </si>
  <si>
    <t>1102052968</t>
  </si>
  <si>
    <t>C23TNN|45506</t>
  </si>
  <si>
    <t>13120000</t>
  </si>
  <si>
    <t>500251207</t>
  </si>
  <si>
    <t>1K23TEB|58688</t>
  </si>
  <si>
    <t>D1</t>
  </si>
  <si>
    <t>M</t>
  </si>
  <si>
    <t>Phí dịch vụ T08.2023 QUẦY 480</t>
  </si>
  <si>
    <t>500249467</t>
  </si>
  <si>
    <t>1K23TEB|56348</t>
  </si>
  <si>
    <t>500248218</t>
  </si>
  <si>
    <t>1K23TEB|54699</t>
  </si>
  <si>
    <t>Phí hỗ trợ T08.2023 QUẦY 480</t>
  </si>
  <si>
    <t>1102181574</t>
  </si>
  <si>
    <t>C23TNN|48400</t>
  </si>
  <si>
    <t>1102181549</t>
  </si>
  <si>
    <t>C23TNN|48407</t>
  </si>
  <si>
    <t>1102174078</t>
  </si>
  <si>
    <t>C23TNN|48073</t>
  </si>
  <si>
    <t>1102181992</t>
  </si>
  <si>
    <t>C23TNN|48405</t>
  </si>
  <si>
    <t>1102173960</t>
  </si>
  <si>
    <t>C23TNN|48551</t>
  </si>
  <si>
    <t>1102173040</t>
  </si>
  <si>
    <t>C23TNN|48510</t>
  </si>
  <si>
    <t>1102172797</t>
  </si>
  <si>
    <t>C23TNN|48467</t>
  </si>
  <si>
    <t>1102172485</t>
  </si>
  <si>
    <t>C23TNN|48499</t>
  </si>
  <si>
    <t>1102172469</t>
  </si>
  <si>
    <t>C23TNN|48509</t>
  </si>
  <si>
    <t>1102171979</t>
  </si>
  <si>
    <t>C23TNN|48548</t>
  </si>
  <si>
    <t>1102171478</t>
  </si>
  <si>
    <t>C23TNN|48417</t>
  </si>
  <si>
    <t>1102171280</t>
  </si>
  <si>
    <t>C23TNN|48468</t>
  </si>
  <si>
    <t>1102170948</t>
  </si>
  <si>
    <t>C23TNN|48416</t>
  </si>
  <si>
    <t>1102170862</t>
  </si>
  <si>
    <t>C23TNN|48415</t>
  </si>
  <si>
    <t>1102171295</t>
  </si>
  <si>
    <t>C23TNN|48363</t>
  </si>
  <si>
    <t>1102170715</t>
  </si>
  <si>
    <t>C23TNN|48071</t>
  </si>
  <si>
    <t>1102169385</t>
  </si>
  <si>
    <t>C23TNN|48460</t>
  </si>
  <si>
    <t>1102162390</t>
  </si>
  <si>
    <t>C23TNN|48461</t>
  </si>
  <si>
    <t>1102161632</t>
  </si>
  <si>
    <t>C23TNN|48364</t>
  </si>
  <si>
    <t>1102161238</t>
  </si>
  <si>
    <t>C23TNN|48437</t>
  </si>
  <si>
    <t>1102160890</t>
  </si>
  <si>
    <t>C23TNN|48458</t>
  </si>
  <si>
    <t>1102160839</t>
  </si>
  <si>
    <t>C23TNN|48464</t>
  </si>
  <si>
    <t>1102160438</t>
  </si>
  <si>
    <t>C23TNN|48070</t>
  </si>
  <si>
    <t>1102160237</t>
  </si>
  <si>
    <t>C23TNN|48472</t>
  </si>
  <si>
    <t>1102160216</t>
  </si>
  <si>
    <t>C23TNN|48457</t>
  </si>
  <si>
    <t>1102160836</t>
  </si>
  <si>
    <t>C23TNN|48445</t>
  </si>
  <si>
    <t>1102160088</t>
  </si>
  <si>
    <t>C23TNN|48471</t>
  </si>
  <si>
    <t>1102159915</t>
  </si>
  <si>
    <t>C23TNN|48438</t>
  </si>
  <si>
    <t>1102159580</t>
  </si>
  <si>
    <t>C23TNN|46913</t>
  </si>
  <si>
    <t>1102159170</t>
  </si>
  <si>
    <t>C23TNN|48462</t>
  </si>
  <si>
    <t>1102159157</t>
  </si>
  <si>
    <t>C23TNN|48456</t>
  </si>
  <si>
    <t>1102159050</t>
  </si>
  <si>
    <t>C23TNN|48439</t>
  </si>
  <si>
    <t>1102158260</t>
  </si>
  <si>
    <t>C23TNN|48463</t>
  </si>
  <si>
    <t>1102152020</t>
  </si>
  <si>
    <t>C23TNN|46918</t>
  </si>
  <si>
    <t>1102151887</t>
  </si>
  <si>
    <t>C23TNN|48058</t>
  </si>
  <si>
    <t>1102151860</t>
  </si>
  <si>
    <t>C23TNN|46929</t>
  </si>
  <si>
    <t>1102157870</t>
  </si>
  <si>
    <t>C23TNN|48069</t>
  </si>
  <si>
    <t>1102151070</t>
  </si>
  <si>
    <t>C23TNN|46916</t>
  </si>
  <si>
    <t>1102150808</t>
  </si>
  <si>
    <t>C23TNN|48057</t>
  </si>
  <si>
    <t>1102150740</t>
  </si>
  <si>
    <t>C23TNN|46919</t>
  </si>
  <si>
    <t>1102150479</t>
  </si>
  <si>
    <t>C23TNN|46920</t>
  </si>
  <si>
    <t>Account</t>
  </si>
  <si>
    <t>Assignment</t>
  </si>
  <si>
    <t>G/L Account</t>
  </si>
  <si>
    <t>Document Number</t>
  </si>
  <si>
    <t>Reference</t>
  </si>
  <si>
    <t>Document type</t>
  </si>
  <si>
    <t>Document Date</t>
  </si>
  <si>
    <t>Posting Date</t>
  </si>
  <si>
    <t>Special G/L ind.</t>
  </si>
  <si>
    <t>Payment date</t>
  </si>
  <si>
    <t>Amount in local currency</t>
  </si>
  <si>
    <t>Text</t>
  </si>
  <si>
    <t>Clearing date</t>
  </si>
  <si>
    <t>Clearing Document</t>
  </si>
  <si>
    <t>đã TT 05.10.2023</t>
  </si>
  <si>
    <t>0105696842</t>
  </si>
  <si>
    <t>Công ty TNHH dịch vụ EB</t>
  </si>
  <si>
    <t>8%</t>
  </si>
  <si>
    <t>Phí hỗ trợ T8.23 QUẦY 480  theo hóa đơn số 58688</t>
  </si>
  <si>
    <t>Phí hỗ trợ T8.23 QUẦY 480  theo hóa đơn số 56348</t>
  </si>
  <si>
    <t>Phí hỗ trợ T8.23 QUẦY 480  theo hóa đơn số 54699</t>
  </si>
  <si>
    <t>BigC Thăng Long (104)</t>
  </si>
  <si>
    <t>1C23TNN</t>
  </si>
  <si>
    <t>BigC Tops Market Garden</t>
  </si>
  <si>
    <t>BigC Tops Market Eco Green (Nguyễn Xiển)</t>
  </si>
  <si>
    <t>BigC Trà Vinh</t>
  </si>
  <si>
    <t>BigC Đà Lạt</t>
  </si>
  <si>
    <t>BigC Vĩnh Phúc</t>
  </si>
  <si>
    <t>BigC Hải Dương</t>
  </si>
  <si>
    <t>BigC Hải Phòng</t>
  </si>
  <si>
    <t>BigC Huế</t>
  </si>
  <si>
    <t>BigC Đà Nẵng</t>
  </si>
  <si>
    <t>BigC Quy Nhơn</t>
  </si>
  <si>
    <t>lệch phần thuế do EB mới trừ phần gốc, chưa nhận hóa đơn</t>
  </si>
  <si>
    <t>Chiết khấu T08.2023 Quầy 480</t>
  </si>
  <si>
    <t>BigC Miền Đông</t>
  </si>
  <si>
    <t>BigC Siêu thị GO! An Lạc</t>
  </si>
  <si>
    <t>Hàng trả - Big C Nam Định - phiếu MH003183 - eb1800</t>
  </si>
  <si>
    <t>1K23TRT</t>
  </si>
  <si>
    <t>Hàng trả - Lào Cai - phiếu MH003031 - eb2400</t>
  </si>
  <si>
    <t>BigC Bình Dương</t>
  </si>
  <si>
    <t>BigC Dĩ An</t>
  </si>
  <si>
    <t>BigC Tân Hiệp</t>
  </si>
  <si>
    <t>BigC Đồng Nai</t>
  </si>
  <si>
    <t>Hàng trả - Bà Rịa - phiếu MH003110 - eb7200</t>
  </si>
  <si>
    <t>BigC Siêu Thị GO! Tân Uyên (1504)</t>
  </si>
  <si>
    <t>BigC Lào Cai</t>
  </si>
  <si>
    <t>BigC Bà Rịa</t>
  </si>
  <si>
    <t>BigC Bến Tre</t>
  </si>
  <si>
    <t>BigC Buôn Ma Thuột</t>
  </si>
  <si>
    <t>BigC Bắc Giang</t>
  </si>
  <si>
    <t>BigC Cần Thơ</t>
  </si>
  <si>
    <t>BigC Nha Trang</t>
  </si>
  <si>
    <t>Hàng trả - Vinh - phiếu MH003089 - eb3700</t>
  </si>
  <si>
    <t>Hàng trả - phiếu MH002654 - eb7100</t>
  </si>
  <si>
    <t>Hàng trả - phiếu MH002898 - eb7100</t>
  </si>
  <si>
    <t>Hàng trả - phiếu MH003137 - eb7900</t>
  </si>
  <si>
    <t>BigC Gò Vấp</t>
  </si>
  <si>
    <t>BigC Siêu thị GO! Phú Thạnh</t>
  </si>
  <si>
    <t>BigC Mê Linh</t>
  </si>
  <si>
    <t>Siêu thị GO! Nhơn Trạch</t>
  </si>
  <si>
    <t>BigC Thái Bình</t>
  </si>
  <si>
    <t>BigC Hạ Long</t>
  </si>
  <si>
    <t>BigC Việt Trì</t>
  </si>
  <si>
    <t>BigC Nam Định</t>
  </si>
  <si>
    <t>BigC Ninh Bình</t>
  </si>
  <si>
    <t>10%</t>
  </si>
  <si>
    <t>Hàng trả - phiếu MH002653 - eb2903</t>
  </si>
  <si>
    <t>BigC Mỹ Tho</t>
  </si>
  <si>
    <t>BigC Siêu Thị GO! Nguyễn Thị Thập</t>
  </si>
  <si>
    <t>Hàng trả - phiếu MH002856 - eb7200</t>
  </si>
  <si>
    <t>Hàng trả - phiếu MH002855 - eb4900</t>
  </si>
  <si>
    <t>BigC Tops Market Lê Trọng Tấn</t>
  </si>
  <si>
    <t>BigC Long Biên</t>
  </si>
  <si>
    <t>BigC Tops Market An Phú</t>
  </si>
  <si>
    <t>Hàng trả - phiếu MH002749 - eb7600</t>
  </si>
  <si>
    <t>Hàng trả - BigC Mê Linh - eb2907</t>
  </si>
  <si>
    <t>BigC Phú Mỹ</t>
  </si>
  <si>
    <t>BigC Quảng Ngãi</t>
  </si>
  <si>
    <t>BigC Vinh</t>
  </si>
  <si>
    <t>BigC Tops Market Âu Cơ</t>
  </si>
  <si>
    <t>BigC Tops Market Thảo Điền</t>
  </si>
  <si>
    <t>BigC Thái Nguyên</t>
  </si>
  <si>
    <t>BigC Trường Chinh</t>
  </si>
  <si>
    <t>BigC TOPS MARKET HỒ GƯƠM (132)</t>
  </si>
  <si>
    <t>BigC Tops Market Moonlight Thủ Đức</t>
  </si>
  <si>
    <t>Note</t>
  </si>
  <si>
    <t>Lệch thuế do CK KH chưa ghi nhận hóa đơn</t>
  </si>
  <si>
    <t>NOTE XONG</t>
  </si>
  <si>
    <t>Ngày thanh toán</t>
  </si>
  <si>
    <t>Chênh lệch</t>
  </si>
  <si>
    <t>KH thanh toán</t>
  </si>
  <si>
    <t>Ngày đến hạn thanh toán</t>
  </si>
  <si>
    <t>Mã số thuế người mua</t>
  </si>
  <si>
    <t>Tên người mua</t>
  </si>
  <si>
    <t>Thành tiền</t>
  </si>
  <si>
    <t>Thuế GTGT</t>
  </si>
  <si>
    <t>Thuế suất</t>
  </si>
  <si>
    <t>Doanh số bán chưa có thuế GTGT</t>
  </si>
  <si>
    <t>Diễn giải</t>
  </si>
  <si>
    <t>Ký hiệu HĐ</t>
  </si>
  <si>
    <t>Số hóa đơn</t>
  </si>
  <si>
    <t>Ngày hóa đơn</t>
  </si>
  <si>
    <t>Số NCC</t>
  </si>
  <si>
    <t>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</si>
</sst>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6" x14ac:knownFonts="1">
    <font>
      <sz val="10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7"/>
      <color theme="1"/>
      <name val="Calibri"/>
      <family val="2"/>
      <scheme val="minor"/>
    </font>
    <font>
      <sz val="8"/>
      <color rgb="FF000000"/>
      <name val="Microsoft Sans Serif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2CFF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/>
      <bottom/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30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NumberFormat="1" applyFill="1" applyBorder="1" applyAlignment="1">
      <alignment horizontal="right" vertical="top"/>
    </xf>
    <xf numFmtId="3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3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2" fillId="0" borderId="0" xfId="2"/>
    <xf numFmtId="164" fontId="0" fillId="0" borderId="0" xfId="3" applyNumberFormat="1" applyFont="1"/>
    <xf numFmtId="38" fontId="2" fillId="0" borderId="0" xfId="2" applyNumberFormat="1"/>
    <xf numFmtId="14" fontId="2" fillId="0" borderId="0" xfId="2" applyNumberFormat="1"/>
    <xf numFmtId="14" fontId="3" fillId="0" borderId="2" xfId="2" applyNumberFormat="1" applyFont="1" applyFill="1" applyBorder="1" applyAlignment="1">
      <alignment horizontal="center" vertical="center"/>
    </xf>
    <xf numFmtId="0" fontId="3" fillId="0" borderId="2" xfId="2" applyFont="1" applyBorder="1" applyAlignment="1">
      <alignment horizontal="left" vertical="center"/>
    </xf>
    <xf numFmtId="38" fontId="3" fillId="0" borderId="2" xfId="2" applyNumberFormat="1" applyFont="1" applyBorder="1" applyAlignment="1">
      <alignment horizontal="right" vertical="center"/>
    </xf>
    <xf numFmtId="0" fontId="3" fillId="0" borderId="2" xfId="2" applyFont="1" applyBorder="1" applyAlignment="1">
      <alignment horizontal="right" vertical="center"/>
    </xf>
    <xf numFmtId="0" fontId="3" fillId="0" borderId="2" xfId="2" applyNumberFormat="1" applyFont="1" applyBorder="1" applyAlignment="1">
      <alignment horizontal="left" vertical="center"/>
    </xf>
    <xf numFmtId="0" fontId="4" fillId="5" borderId="0" xfId="2" applyFont="1" applyFill="1" applyAlignment="1">
      <alignment wrapText="1"/>
    </xf>
    <xf numFmtId="0" fontId="5" fillId="6" borderId="3" xfId="2" applyFont="1" applyFill="1" applyBorder="1" applyAlignment="1">
      <alignment horizontal="center" vertical="center" wrapText="1"/>
    </xf>
    <xf numFmtId="0" fontId="5" fillId="7" borderId="3" xfId="2" applyFont="1" applyFill="1" applyBorder="1" applyAlignment="1">
      <alignment horizontal="center" vertical="center" wrapText="1"/>
    </xf>
    <xf numFmtId="164" fontId="5" fillId="7" borderId="3" xfId="3" applyNumberFormat="1" applyFont="1" applyFill="1" applyBorder="1" applyAlignment="1">
      <alignment horizontal="center" vertical="center" wrapText="1"/>
    </xf>
    <xf numFmtId="0" fontId="5" fillId="7" borderId="4" xfId="2" applyFont="1" applyFill="1" applyBorder="1" applyAlignment="1">
      <alignment horizontal="center" vertical="center" wrapText="1"/>
    </xf>
    <xf numFmtId="38" fontId="5" fillId="7" borderId="5" xfId="2" applyNumberFormat="1" applyFont="1" applyFill="1" applyBorder="1" applyAlignment="1">
      <alignment horizontal="center" vertical="center" wrapText="1"/>
    </xf>
    <xf numFmtId="14" fontId="5" fillId="7" borderId="4" xfId="2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top"/>
    </xf>
    <xf numFmtId="164" fontId="0" fillId="0" borderId="0" xfId="1" applyNumberFormat="1" applyFont="1" applyAlignment="1">
      <alignment vertical="top"/>
    </xf>
    <xf numFmtId="164" fontId="2" fillId="0" borderId="0" xfId="1" applyNumberFormat="1" applyFont="1"/>
  </cellXfs>
  <cellStyles count="4">
    <cellStyle name="Comma" xfId="1" builtinId="3"/>
    <cellStyle name="Comma 2" xfId="3"/>
    <cellStyle name="Normal" xfId="0" builtinId="0"/>
    <cellStyle name="Normal 2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VU/CONG%20NO/CONG%20NO%20EB%20(BIG%20C)/EB%20THANH%20TO&#193;N/T&#7892;NG%20H&#7906;P%20EB%20THANH%20TO&#193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com.sap.ip.bi.xl.hiddensheet"/>
      <sheetName val="TỔNG HỢP"/>
      <sheetName val="CHECK"/>
      <sheetName val="nháp"/>
    </sheetNames>
    <sheetDataSet>
      <sheetData sheetId="0" refreshError="1"/>
      <sheetData sheetId="1" refreshError="1"/>
      <sheetData sheetId="2" refreshError="1"/>
      <sheetData sheetId="3">
        <row r="1">
          <cell r="E1" t="str">
            <v>Số HĐ chỉnh</v>
          </cell>
        </row>
        <row r="1234">
          <cell r="E1234">
            <v>46928</v>
          </cell>
          <cell r="F1234" t="str">
            <v>C23TNN|46928</v>
          </cell>
          <cell r="G1234" t="str">
            <v>K1</v>
          </cell>
          <cell r="H1234" t="str">
            <v>07.08.2023</v>
          </cell>
          <cell r="I1234" t="str">
            <v>16.08.2023</v>
          </cell>
          <cell r="J1234" t="str">
            <v>11.08.2023</v>
          </cell>
          <cell r="K1234" t="str">
            <v>Hàng hóa quầy 0480.3002179</v>
          </cell>
          <cell r="L1234" t="str">
            <v>05.10.2023</v>
          </cell>
          <cell r="M1234">
            <v>-5400367</v>
          </cell>
        </row>
        <row r="1235">
          <cell r="E1235">
            <v>48432</v>
          </cell>
          <cell r="F1235" t="str">
            <v>C23TNN|48432</v>
          </cell>
          <cell r="G1235" t="str">
            <v>K1</v>
          </cell>
          <cell r="H1235" t="str">
            <v>14.08.2023</v>
          </cell>
          <cell r="I1235" t="str">
            <v>21.08.2023</v>
          </cell>
          <cell r="J1235" t="str">
            <v>18.08.2023</v>
          </cell>
          <cell r="K1235" t="str">
            <v>Hàng hóa quầy 0480.3002179</v>
          </cell>
          <cell r="L1235" t="str">
            <v>05.10.2023</v>
          </cell>
          <cell r="M1235">
            <v>-3081307</v>
          </cell>
        </row>
        <row r="1236">
          <cell r="E1236">
            <v>48433</v>
          </cell>
          <cell r="F1236" t="str">
            <v>C23TNN|48433</v>
          </cell>
          <cell r="G1236" t="str">
            <v>K1</v>
          </cell>
          <cell r="H1236" t="str">
            <v>14.08.2023</v>
          </cell>
          <cell r="I1236" t="str">
            <v>21.08.2023</v>
          </cell>
          <cell r="J1236" t="str">
            <v>18.08.2023</v>
          </cell>
          <cell r="K1236" t="str">
            <v>Hàng hóa quầy 0480.3002179</v>
          </cell>
          <cell r="L1236" t="str">
            <v>05.10.2023</v>
          </cell>
          <cell r="M1236">
            <v>-1348207</v>
          </cell>
        </row>
        <row r="1237">
          <cell r="E1237">
            <v>49879</v>
          </cell>
          <cell r="F1237" t="str">
            <v>C23TNN|49879</v>
          </cell>
          <cell r="G1237" t="str">
            <v>K1</v>
          </cell>
          <cell r="H1237" t="str">
            <v>21.08.2023</v>
          </cell>
          <cell r="I1237" t="str">
            <v>28.08.2023</v>
          </cell>
          <cell r="J1237" t="str">
            <v>25.08.2023</v>
          </cell>
          <cell r="K1237" t="str">
            <v>Hàng hóa quầy 0480.3002179</v>
          </cell>
          <cell r="L1237" t="str">
            <v>05.10.2023</v>
          </cell>
          <cell r="M1237">
            <v>-4999903</v>
          </cell>
        </row>
        <row r="1238">
          <cell r="E1238">
            <v>46929</v>
          </cell>
          <cell r="F1238" t="str">
            <v>C23TNN|46929</v>
          </cell>
          <cell r="G1238" t="str">
            <v>K1</v>
          </cell>
          <cell r="H1238" t="str">
            <v>07.08.2023</v>
          </cell>
          <cell r="I1238" t="str">
            <v>16.08.2023</v>
          </cell>
          <cell r="J1238" t="str">
            <v>11.08.2023</v>
          </cell>
          <cell r="K1238" t="str">
            <v>Hàng hóa quầy 0480.3002179</v>
          </cell>
          <cell r="L1238" t="str">
            <v>05.10.2023</v>
          </cell>
          <cell r="M1238">
            <v>-2051322</v>
          </cell>
        </row>
        <row r="1239">
          <cell r="E1239">
            <v>48434</v>
          </cell>
          <cell r="F1239" t="str">
            <v>C23TNN|48434</v>
          </cell>
          <cell r="G1239" t="str">
            <v>K1</v>
          </cell>
          <cell r="H1239" t="str">
            <v>14.08.2023</v>
          </cell>
          <cell r="I1239" t="str">
            <v>21.08.2023</v>
          </cell>
          <cell r="J1239" t="str">
            <v>18.08.2023</v>
          </cell>
          <cell r="K1239" t="str">
            <v>Hàng hóa quầy 0480.3002179</v>
          </cell>
          <cell r="L1239" t="str">
            <v>05.10.2023</v>
          </cell>
          <cell r="M1239">
            <v>-1564998</v>
          </cell>
        </row>
        <row r="1240">
          <cell r="E1240">
            <v>48435</v>
          </cell>
          <cell r="F1240" t="str">
            <v>C23TNN|48435</v>
          </cell>
          <cell r="G1240" t="str">
            <v>K1</v>
          </cell>
          <cell r="H1240" t="str">
            <v>14.08.2023</v>
          </cell>
          <cell r="I1240" t="str">
            <v>21.08.2023</v>
          </cell>
          <cell r="J1240" t="str">
            <v>18.08.2023</v>
          </cell>
          <cell r="K1240" t="str">
            <v>Hàng hóa quầy 0480.3002179</v>
          </cell>
          <cell r="L1240" t="str">
            <v>05.10.2023</v>
          </cell>
          <cell r="M1240">
            <v>-4586220</v>
          </cell>
        </row>
        <row r="1241">
          <cell r="E1241">
            <v>49880</v>
          </cell>
          <cell r="F1241" t="str">
            <v>C23TNN|49880</v>
          </cell>
          <cell r="G1241" t="str">
            <v>K1</v>
          </cell>
          <cell r="H1241" t="str">
            <v>21.08.2023</v>
          </cell>
          <cell r="I1241" t="str">
            <v>28.08.2023</v>
          </cell>
          <cell r="J1241" t="str">
            <v>25.08.2023</v>
          </cell>
          <cell r="K1241" t="str">
            <v>Hàng hóa quầy 0480.3002179</v>
          </cell>
          <cell r="L1241" t="str">
            <v>05.10.2023</v>
          </cell>
          <cell r="M1241">
            <v>-1200852</v>
          </cell>
        </row>
        <row r="1242">
          <cell r="E1242">
            <v>48514</v>
          </cell>
          <cell r="F1242" t="str">
            <v>C23TNN|48514</v>
          </cell>
          <cell r="G1242" t="str">
            <v>K1</v>
          </cell>
          <cell r="H1242" t="str">
            <v>16.08.2023</v>
          </cell>
          <cell r="I1242" t="str">
            <v>19.08.2023</v>
          </cell>
          <cell r="J1242" t="str">
            <v>16.08.2023</v>
          </cell>
          <cell r="K1242" t="str">
            <v>Hàng hóa quầy 0480.3002179</v>
          </cell>
          <cell r="L1242" t="str">
            <v>05.10.2023</v>
          </cell>
          <cell r="M1242">
            <v>-1019509</v>
          </cell>
        </row>
        <row r="1243">
          <cell r="E1243">
            <v>49627</v>
          </cell>
          <cell r="F1243" t="str">
            <v>C23TNN|49627</v>
          </cell>
          <cell r="G1243" t="str">
            <v>K1</v>
          </cell>
          <cell r="H1243" t="str">
            <v>18.08.2023</v>
          </cell>
          <cell r="I1243" t="str">
            <v>25.08.2023</v>
          </cell>
          <cell r="J1243" t="str">
            <v>19.08.2023</v>
          </cell>
          <cell r="K1243" t="str">
            <v>Hàng hóa quầy 0480.3002179</v>
          </cell>
          <cell r="L1243" t="str">
            <v>05.10.2023</v>
          </cell>
          <cell r="M1243">
            <v>-1348207</v>
          </cell>
        </row>
        <row r="1244">
          <cell r="E1244">
            <v>49881</v>
          </cell>
          <cell r="F1244" t="str">
            <v>C23TNN|49881</v>
          </cell>
          <cell r="G1244" t="str">
            <v>K1</v>
          </cell>
          <cell r="H1244" t="str">
            <v>21.08.2023</v>
          </cell>
          <cell r="I1244" t="str">
            <v>26.08.2023</v>
          </cell>
          <cell r="J1244" t="str">
            <v>23.08.2023</v>
          </cell>
          <cell r="K1244" t="str">
            <v>Hàng hóa quầy 0480.3002179</v>
          </cell>
          <cell r="L1244" t="str">
            <v>05.10.2023</v>
          </cell>
          <cell r="M1244">
            <v>-1019509</v>
          </cell>
        </row>
        <row r="1245">
          <cell r="E1245">
            <v>46931</v>
          </cell>
          <cell r="F1245" t="str">
            <v>C23TNN|46931</v>
          </cell>
          <cell r="G1245" t="str">
            <v>K1</v>
          </cell>
          <cell r="H1245" t="str">
            <v>07.08.2023</v>
          </cell>
          <cell r="I1245" t="str">
            <v>13.08.2023</v>
          </cell>
          <cell r="J1245" t="str">
            <v>09.08.2023</v>
          </cell>
          <cell r="K1245" t="str">
            <v>Hàng hóa quầy 0480.3002179</v>
          </cell>
          <cell r="L1245" t="str">
            <v>05.10.2023</v>
          </cell>
          <cell r="M1245">
            <v>-2398853</v>
          </cell>
        </row>
        <row r="1246">
          <cell r="E1246">
            <v>49883</v>
          </cell>
          <cell r="F1246" t="str">
            <v>C23TNN|49883</v>
          </cell>
          <cell r="G1246" t="str">
            <v>K1</v>
          </cell>
          <cell r="H1246" t="str">
            <v>21.08.2023</v>
          </cell>
          <cell r="I1246" t="str">
            <v>26.08.2023</v>
          </cell>
          <cell r="J1246" t="str">
            <v>23.08.2023</v>
          </cell>
          <cell r="K1246" t="str">
            <v>Hàng hóa quầy 0480.3002179</v>
          </cell>
          <cell r="L1246" t="str">
            <v>05.10.2023</v>
          </cell>
          <cell r="M1246">
            <v>-3058528</v>
          </cell>
        </row>
        <row r="1247">
          <cell r="E1247">
            <v>46930</v>
          </cell>
          <cell r="F1247" t="str">
            <v>C23TNN|46930</v>
          </cell>
          <cell r="G1247" t="str">
            <v>K1</v>
          </cell>
          <cell r="H1247" t="str">
            <v>07.08.2023</v>
          </cell>
          <cell r="I1247" t="str">
            <v>13.08.2023</v>
          </cell>
          <cell r="J1247" t="str">
            <v>09.08.2023</v>
          </cell>
          <cell r="K1247" t="str">
            <v>Hàng hóa quầy 0480.3002179</v>
          </cell>
          <cell r="L1247" t="str">
            <v>05.10.2023</v>
          </cell>
          <cell r="M1247">
            <v>-2615643</v>
          </cell>
        </row>
        <row r="1248">
          <cell r="E1248">
            <v>48436</v>
          </cell>
          <cell r="F1248" t="str">
            <v>C23TNN|48436</v>
          </cell>
          <cell r="G1248" t="str">
            <v>K1</v>
          </cell>
          <cell r="H1248" t="str">
            <v>14.08.2023</v>
          </cell>
          <cell r="I1248" t="str">
            <v>19.08.2023</v>
          </cell>
          <cell r="J1248" t="str">
            <v>16.08.2023</v>
          </cell>
          <cell r="K1248" t="str">
            <v>Hàng hóa quầy 0480.3002179</v>
          </cell>
          <cell r="L1248" t="str">
            <v>05.10.2023</v>
          </cell>
          <cell r="M1248">
            <v>-3058528</v>
          </cell>
        </row>
        <row r="1249">
          <cell r="E1249">
            <v>49882</v>
          </cell>
          <cell r="F1249" t="str">
            <v>C23TNN|49882</v>
          </cell>
          <cell r="G1249" t="str">
            <v>K1</v>
          </cell>
          <cell r="H1249" t="str">
            <v>21.08.2023</v>
          </cell>
          <cell r="I1249" t="str">
            <v>26.08.2023</v>
          </cell>
          <cell r="J1249" t="str">
            <v>23.08.2023</v>
          </cell>
          <cell r="K1249" t="str">
            <v>Hàng hóa quầy 0480.3002179</v>
          </cell>
          <cell r="L1249" t="str">
            <v>05.10.2023</v>
          </cell>
          <cell r="M1249">
            <v>-5495679</v>
          </cell>
        </row>
        <row r="1250">
          <cell r="E1250">
            <v>46952</v>
          </cell>
          <cell r="F1250" t="str">
            <v>C23TNN|46952</v>
          </cell>
          <cell r="G1250" t="str">
            <v>K1</v>
          </cell>
          <cell r="H1250" t="str">
            <v>08.08.2023</v>
          </cell>
          <cell r="I1250" t="str">
            <v>11.08.2023</v>
          </cell>
          <cell r="J1250" t="str">
            <v>09.08.2023</v>
          </cell>
          <cell r="K1250" t="str">
            <v>Hàng hóa quầy 0480.3002179</v>
          </cell>
          <cell r="L1250" t="str">
            <v>05.10.2023</v>
          </cell>
          <cell r="M1250">
            <v>-1586131</v>
          </cell>
        </row>
        <row r="1251">
          <cell r="E1251">
            <v>48437</v>
          </cell>
          <cell r="F1251" t="str">
            <v>C23TNN|48437</v>
          </cell>
          <cell r="G1251" t="str">
            <v>K1</v>
          </cell>
          <cell r="H1251" t="str">
            <v>15.08.2023</v>
          </cell>
          <cell r="I1251" t="str">
            <v>17.08.2023</v>
          </cell>
          <cell r="J1251" t="str">
            <v>15.08.2023</v>
          </cell>
          <cell r="K1251" t="str">
            <v>Hàng hóa quầy 0480.3002179</v>
          </cell>
          <cell r="L1251" t="str">
            <v>05.10.2023</v>
          </cell>
          <cell r="M1251">
            <v>-2367716</v>
          </cell>
        </row>
        <row r="1252">
          <cell r="E1252">
            <v>48438</v>
          </cell>
          <cell r="F1252" t="str">
            <v>C23TNN|48438</v>
          </cell>
          <cell r="G1252" t="str">
            <v>K1</v>
          </cell>
          <cell r="H1252" t="str">
            <v>15.08.2023</v>
          </cell>
          <cell r="I1252" t="str">
            <v>17.08.2023</v>
          </cell>
          <cell r="J1252" t="str">
            <v>15.08.2023</v>
          </cell>
          <cell r="K1252" t="str">
            <v>Hàng hóa quầy 0480.3002179</v>
          </cell>
          <cell r="L1252" t="str">
            <v>05.10.2023</v>
          </cell>
          <cell r="M1252">
            <v>-1348207</v>
          </cell>
        </row>
        <row r="1253">
          <cell r="E1253">
            <v>48439</v>
          </cell>
          <cell r="F1253" t="str">
            <v>C23TNN|48439</v>
          </cell>
          <cell r="G1253" t="str">
            <v>K1</v>
          </cell>
          <cell r="H1253" t="str">
            <v>15.08.2023</v>
          </cell>
          <cell r="I1253" t="str">
            <v>17.08.2023</v>
          </cell>
          <cell r="J1253" t="str">
            <v>15.08.2023</v>
          </cell>
          <cell r="K1253" t="str">
            <v>Hàng hóa quầy 0480.3002179</v>
          </cell>
          <cell r="L1253" t="str">
            <v>05.10.2023</v>
          </cell>
          <cell r="M1253">
            <v>-1019509</v>
          </cell>
        </row>
        <row r="1254">
          <cell r="E1254">
            <v>48445</v>
          </cell>
          <cell r="F1254" t="str">
            <v>C23TNN|48445</v>
          </cell>
          <cell r="G1254" t="str">
            <v>K1</v>
          </cell>
          <cell r="H1254" t="str">
            <v>15.08.2023</v>
          </cell>
          <cell r="I1254" t="str">
            <v>17.08.2023</v>
          </cell>
          <cell r="J1254" t="str">
            <v>15.08.2023</v>
          </cell>
          <cell r="K1254" t="str">
            <v>Hàng hóa quầy 0480.3002179</v>
          </cell>
          <cell r="L1254" t="str">
            <v>05.10.2023</v>
          </cell>
          <cell r="M1254">
            <v>-2019712</v>
          </cell>
        </row>
        <row r="1255">
          <cell r="E1255">
            <v>49645</v>
          </cell>
          <cell r="F1255" t="str">
            <v>C23TNN|49645</v>
          </cell>
          <cell r="G1255" t="str">
            <v>K1</v>
          </cell>
          <cell r="H1255" t="str">
            <v>18.08.2023</v>
          </cell>
          <cell r="I1255" t="str">
            <v>22.08.2023</v>
          </cell>
          <cell r="J1255" t="str">
            <v>18.08.2023</v>
          </cell>
          <cell r="K1255" t="str">
            <v>Hàng hóa quầy 0480.3002179</v>
          </cell>
          <cell r="L1255" t="str">
            <v>05.10.2023</v>
          </cell>
          <cell r="M1255">
            <v>-1236300</v>
          </cell>
        </row>
        <row r="1256">
          <cell r="E1256">
            <v>49821</v>
          </cell>
          <cell r="F1256" t="str">
            <v>C23TNN|49821</v>
          </cell>
          <cell r="G1256" t="str">
            <v>K1</v>
          </cell>
          <cell r="H1256" t="str">
            <v>19.08.2023</v>
          </cell>
          <cell r="I1256" t="str">
            <v>22.08.2023</v>
          </cell>
          <cell r="J1256" t="str">
            <v>19.08.2023</v>
          </cell>
          <cell r="K1256" t="str">
            <v>Hàng hóa quầy 0480.3002179</v>
          </cell>
          <cell r="L1256" t="str">
            <v>05.10.2023</v>
          </cell>
          <cell r="M1256">
            <v>-1019509</v>
          </cell>
        </row>
        <row r="1257">
          <cell r="E1257">
            <v>46919</v>
          </cell>
          <cell r="F1257" t="str">
            <v>C23TNN|46919</v>
          </cell>
          <cell r="G1257" t="str">
            <v>K1</v>
          </cell>
          <cell r="H1257" t="str">
            <v>07.08.2023</v>
          </cell>
          <cell r="I1257" t="str">
            <v>16.08.2023</v>
          </cell>
          <cell r="J1257" t="str">
            <v>11.08.2023</v>
          </cell>
          <cell r="K1257" t="str">
            <v>Hàng hóa quầy 0480.3002179</v>
          </cell>
          <cell r="L1257" t="str">
            <v>05.10.2023</v>
          </cell>
          <cell r="M1257">
            <v>-7373203</v>
          </cell>
        </row>
        <row r="1258">
          <cell r="E1258">
            <v>46920</v>
          </cell>
          <cell r="F1258" t="str">
            <v>C23TNN|46920</v>
          </cell>
          <cell r="G1258" t="str">
            <v>K1</v>
          </cell>
          <cell r="H1258" t="str">
            <v>07.08.2023</v>
          </cell>
          <cell r="I1258" t="str">
            <v>16.08.2023</v>
          </cell>
          <cell r="J1258" t="str">
            <v>11.08.2023</v>
          </cell>
          <cell r="K1258" t="str">
            <v>Hàng hóa quầy 0480.3002179</v>
          </cell>
          <cell r="L1258" t="str">
            <v>05.10.2023</v>
          </cell>
          <cell r="M1258">
            <v>-3048391</v>
          </cell>
        </row>
        <row r="1259">
          <cell r="E1259">
            <v>46926</v>
          </cell>
          <cell r="F1259" t="str">
            <v>C23TNN|46926</v>
          </cell>
          <cell r="G1259" t="str">
            <v>K1</v>
          </cell>
          <cell r="H1259" t="str">
            <v>07.08.2023</v>
          </cell>
          <cell r="I1259" t="str">
            <v>13.08.2023</v>
          </cell>
          <cell r="J1259" t="str">
            <v>09.08.2023</v>
          </cell>
          <cell r="K1259" t="str">
            <v>Hàng hóa quầy 0480.3002179</v>
          </cell>
          <cell r="L1259" t="str">
            <v>05.10.2023</v>
          </cell>
          <cell r="M1259">
            <v>-5401201</v>
          </cell>
        </row>
        <row r="1260">
          <cell r="E1260">
            <v>48429</v>
          </cell>
          <cell r="F1260" t="str">
            <v>C23TNN|48429</v>
          </cell>
          <cell r="G1260" t="str">
            <v>K1</v>
          </cell>
          <cell r="H1260" t="str">
            <v>14.08.2023</v>
          </cell>
          <cell r="I1260" t="str">
            <v>19.08.2023</v>
          </cell>
          <cell r="J1260" t="str">
            <v>16.08.2023</v>
          </cell>
          <cell r="K1260" t="str">
            <v>Hàng hóa quầy 0480.3002179</v>
          </cell>
          <cell r="L1260" t="str">
            <v>05.10.2023</v>
          </cell>
          <cell r="M1260">
            <v>-1335660</v>
          </cell>
        </row>
        <row r="1261">
          <cell r="E1261">
            <v>48430</v>
          </cell>
          <cell r="F1261" t="str">
            <v>C23TNN|48430</v>
          </cell>
          <cell r="G1261" t="str">
            <v>K1</v>
          </cell>
          <cell r="H1261" t="str">
            <v>14.08.2023</v>
          </cell>
          <cell r="I1261" t="str">
            <v>19.08.2023</v>
          </cell>
          <cell r="J1261" t="str">
            <v>16.08.2023</v>
          </cell>
          <cell r="K1261" t="str">
            <v>Hàng hóa quầy 0480.3002179</v>
          </cell>
          <cell r="L1261" t="str">
            <v>05.10.2023</v>
          </cell>
          <cell r="M1261">
            <v>-1348207</v>
          </cell>
        </row>
        <row r="1262">
          <cell r="E1262">
            <v>48431</v>
          </cell>
          <cell r="F1262" t="str">
            <v>C23TNN|48431</v>
          </cell>
          <cell r="G1262" t="str">
            <v>K1</v>
          </cell>
          <cell r="H1262" t="str">
            <v>14.08.2023</v>
          </cell>
          <cell r="I1262" t="str">
            <v>19.08.2023</v>
          </cell>
          <cell r="J1262" t="str">
            <v>16.08.2023</v>
          </cell>
          <cell r="K1262" t="str">
            <v>Hàng hóa quầy 0480.3002179</v>
          </cell>
          <cell r="L1262" t="str">
            <v>05.10.2023</v>
          </cell>
          <cell r="M1262">
            <v>-7136564</v>
          </cell>
        </row>
        <row r="1263">
          <cell r="E1263">
            <v>49874</v>
          </cell>
          <cell r="F1263" t="str">
            <v>C23TNN|49874</v>
          </cell>
          <cell r="G1263" t="str">
            <v>K1</v>
          </cell>
          <cell r="H1263" t="str">
            <v>21.08.2023</v>
          </cell>
          <cell r="I1263" t="str">
            <v>26.08.2023</v>
          </cell>
          <cell r="J1263" t="str">
            <v>23.08.2023</v>
          </cell>
          <cell r="K1263" t="str">
            <v>Hàng hóa quầy 0480.3002179</v>
          </cell>
          <cell r="L1263" t="str">
            <v>05.10.2023</v>
          </cell>
          <cell r="M1263">
            <v>-10195092</v>
          </cell>
        </row>
        <row r="1264">
          <cell r="E1264">
            <v>49592</v>
          </cell>
          <cell r="F1264" t="str">
            <v>C23TNN|49592</v>
          </cell>
          <cell r="G1264" t="str">
            <v>K1</v>
          </cell>
          <cell r="H1264" t="str">
            <v>17.08.2023</v>
          </cell>
          <cell r="I1264" t="str">
            <v>22.08.2023</v>
          </cell>
          <cell r="J1264" t="str">
            <v>19.08.2023</v>
          </cell>
          <cell r="K1264" t="str">
            <v>Hàng hóa quầy 0480.3002179</v>
          </cell>
          <cell r="L1264" t="str">
            <v>05.10.2023</v>
          </cell>
          <cell r="M1264">
            <v>-1348207</v>
          </cell>
        </row>
        <row r="1265">
          <cell r="E1265">
            <v>49593</v>
          </cell>
          <cell r="F1265" t="str">
            <v>C23TNN|49593</v>
          </cell>
          <cell r="G1265" t="str">
            <v>K1</v>
          </cell>
          <cell r="H1265" t="str">
            <v>17.08.2023</v>
          </cell>
          <cell r="I1265" t="str">
            <v>22.08.2023</v>
          </cell>
          <cell r="J1265" t="str">
            <v>19.08.2023</v>
          </cell>
          <cell r="K1265" t="str">
            <v>Hàng hóa quầy 0480.3002179</v>
          </cell>
          <cell r="L1265" t="str">
            <v>05.10.2023</v>
          </cell>
          <cell r="M1265">
            <v>-1348207</v>
          </cell>
        </row>
        <row r="1266">
          <cell r="E1266">
            <v>47777</v>
          </cell>
          <cell r="F1266" t="str">
            <v>C23TNN|47777</v>
          </cell>
          <cell r="G1266" t="str">
            <v>K1</v>
          </cell>
          <cell r="H1266" t="str">
            <v>10.08.2023</v>
          </cell>
          <cell r="I1266" t="str">
            <v>13.08.2023</v>
          </cell>
          <cell r="J1266" t="str">
            <v>10.08.2023</v>
          </cell>
          <cell r="K1266" t="str">
            <v>Hàng hóa quầy 0480.3002179</v>
          </cell>
          <cell r="L1266" t="str">
            <v>05.10.2023</v>
          </cell>
          <cell r="M1266">
            <v>-1586131</v>
          </cell>
        </row>
        <row r="1267">
          <cell r="E1267">
            <v>48463</v>
          </cell>
          <cell r="F1267" t="str">
            <v>C23TNN|48463</v>
          </cell>
          <cell r="G1267" t="str">
            <v>K1</v>
          </cell>
          <cell r="H1267" t="str">
            <v>15.08.2023</v>
          </cell>
          <cell r="I1267" t="str">
            <v>17.08.2023</v>
          </cell>
          <cell r="J1267" t="str">
            <v>15.08.2023</v>
          </cell>
          <cell r="K1267" t="str">
            <v>Hàng hóa quầy 0480.3002179</v>
          </cell>
          <cell r="L1267" t="str">
            <v>05.10.2023</v>
          </cell>
          <cell r="M1267">
            <v>-1348207</v>
          </cell>
        </row>
        <row r="1268">
          <cell r="E1268">
            <v>48464</v>
          </cell>
          <cell r="F1268" t="str">
            <v>C23TNN|48464</v>
          </cell>
          <cell r="G1268" t="str">
            <v>K1</v>
          </cell>
          <cell r="H1268" t="str">
            <v>15.08.2023</v>
          </cell>
          <cell r="I1268" t="str">
            <v>17.08.2023</v>
          </cell>
          <cell r="J1268" t="str">
            <v>15.08.2023</v>
          </cell>
          <cell r="K1268" t="str">
            <v>Hàng hóa quầy 0480.3002179</v>
          </cell>
          <cell r="L1268" t="str">
            <v>05.10.2023</v>
          </cell>
          <cell r="M1268">
            <v>-3058528</v>
          </cell>
        </row>
        <row r="1269">
          <cell r="E1269">
            <v>46924</v>
          </cell>
          <cell r="F1269" t="str">
            <v>C23TNN|46924</v>
          </cell>
          <cell r="G1269" t="str">
            <v>K1</v>
          </cell>
          <cell r="H1269" t="str">
            <v>07.08.2023</v>
          </cell>
          <cell r="I1269" t="str">
            <v>13.08.2023</v>
          </cell>
          <cell r="J1269" t="str">
            <v>09.08.2023</v>
          </cell>
          <cell r="K1269" t="str">
            <v>Hàng hóa quầy 0480.3002179</v>
          </cell>
          <cell r="L1269" t="str">
            <v>05.10.2023</v>
          </cell>
          <cell r="M1269">
            <v>-1517003</v>
          </cell>
        </row>
        <row r="1270">
          <cell r="E1270">
            <v>46925</v>
          </cell>
          <cell r="F1270" t="str">
            <v>C23TNN|46925</v>
          </cell>
          <cell r="G1270" t="str">
            <v>K1</v>
          </cell>
          <cell r="H1270" t="str">
            <v>07.08.2023</v>
          </cell>
          <cell r="I1270" t="str">
            <v>13.08.2023</v>
          </cell>
          <cell r="J1270" t="str">
            <v>09.08.2023</v>
          </cell>
          <cell r="K1270" t="str">
            <v>Hàng hóa quầy 0480.3002179</v>
          </cell>
          <cell r="L1270" t="str">
            <v>05.10.2023</v>
          </cell>
          <cell r="M1270">
            <v>-2398853</v>
          </cell>
        </row>
        <row r="1271">
          <cell r="E1271">
            <v>48427</v>
          </cell>
          <cell r="F1271" t="str">
            <v>C23TNN|48427</v>
          </cell>
          <cell r="G1271" t="str">
            <v>K1</v>
          </cell>
          <cell r="H1271" t="str">
            <v>14.08.2023</v>
          </cell>
          <cell r="I1271" t="str">
            <v>19.08.2023</v>
          </cell>
          <cell r="J1271" t="str">
            <v>16.08.2023</v>
          </cell>
          <cell r="K1271" t="str">
            <v>Hàng hóa quầy 0480.3002179</v>
          </cell>
          <cell r="L1271" t="str">
            <v>05.10.2023</v>
          </cell>
          <cell r="M1271">
            <v>-5097546</v>
          </cell>
        </row>
        <row r="1272">
          <cell r="E1272">
            <v>48428</v>
          </cell>
          <cell r="F1272" t="str">
            <v>C23TNN|48428</v>
          </cell>
          <cell r="G1272" t="str">
            <v>K1</v>
          </cell>
          <cell r="H1272" t="str">
            <v>14.08.2023</v>
          </cell>
          <cell r="I1272" t="str">
            <v>19.08.2023</v>
          </cell>
          <cell r="J1272" t="str">
            <v>16.08.2023</v>
          </cell>
          <cell r="K1272" t="str">
            <v>Hàng hóa quầy 0480.3002179</v>
          </cell>
          <cell r="L1272" t="str">
            <v>05.10.2023</v>
          </cell>
          <cell r="M1272">
            <v>-1348207</v>
          </cell>
        </row>
        <row r="1273">
          <cell r="E1273">
            <v>49873</v>
          </cell>
          <cell r="F1273" t="str">
            <v>C23TNN|49873</v>
          </cell>
          <cell r="G1273" t="str">
            <v>K1</v>
          </cell>
          <cell r="H1273" t="str">
            <v>21.08.2023</v>
          </cell>
          <cell r="I1273" t="str">
            <v>26.08.2023</v>
          </cell>
          <cell r="J1273" t="str">
            <v>23.08.2023</v>
          </cell>
          <cell r="K1273" t="str">
            <v>Hàng hóa quầy 0480.3002179</v>
          </cell>
          <cell r="L1273" t="str">
            <v>05.10.2023</v>
          </cell>
          <cell r="M1273">
            <v>-4939676</v>
          </cell>
        </row>
        <row r="1274">
          <cell r="E1274">
            <v>48415</v>
          </cell>
          <cell r="F1274" t="str">
            <v>C23TNN|48415</v>
          </cell>
          <cell r="G1274" t="str">
            <v>K1</v>
          </cell>
          <cell r="H1274" t="str">
            <v>14.08.2023</v>
          </cell>
          <cell r="I1274" t="str">
            <v>18.08.2023</v>
          </cell>
          <cell r="J1274" t="str">
            <v>16.08.2023</v>
          </cell>
          <cell r="K1274" t="str">
            <v>Hàng hóa quầy 0480.3002179</v>
          </cell>
          <cell r="L1274" t="str">
            <v>05.10.2023</v>
          </cell>
          <cell r="M1274">
            <v>-433581</v>
          </cell>
        </row>
        <row r="1275">
          <cell r="E1275">
            <v>48416</v>
          </cell>
          <cell r="F1275" t="str">
            <v>C23TNN|48416</v>
          </cell>
          <cell r="G1275" t="str">
            <v>K1</v>
          </cell>
          <cell r="H1275" t="str">
            <v>14.08.2023</v>
          </cell>
          <cell r="I1275" t="str">
            <v>18.08.2023</v>
          </cell>
          <cell r="J1275" t="str">
            <v>16.08.2023</v>
          </cell>
          <cell r="K1275" t="str">
            <v>Hàng hóa quầy 0480.3002179</v>
          </cell>
          <cell r="L1275" t="str">
            <v>05.10.2023</v>
          </cell>
          <cell r="M1275">
            <v>-1019509</v>
          </cell>
        </row>
        <row r="1276">
          <cell r="E1276">
            <v>48417</v>
          </cell>
          <cell r="F1276" t="str">
            <v>C23TNN|48417</v>
          </cell>
          <cell r="G1276" t="str">
            <v>K1</v>
          </cell>
          <cell r="H1276" t="str">
            <v>14.08.2023</v>
          </cell>
          <cell r="I1276" t="str">
            <v>18.08.2023</v>
          </cell>
          <cell r="J1276" t="str">
            <v>16.08.2023</v>
          </cell>
          <cell r="K1276" t="str">
            <v>Hàng hóa quầy 0480.3002179</v>
          </cell>
          <cell r="L1276" t="str">
            <v>05.10.2023</v>
          </cell>
          <cell r="M1276">
            <v>-1348207</v>
          </cell>
        </row>
        <row r="1277">
          <cell r="E1277">
            <v>49599</v>
          </cell>
          <cell r="F1277" t="str">
            <v>C23TNN|49599</v>
          </cell>
          <cell r="G1277" t="str">
            <v>K1</v>
          </cell>
          <cell r="H1277" t="str">
            <v>17.08.2023</v>
          </cell>
          <cell r="I1277" t="str">
            <v>22.08.2023</v>
          </cell>
          <cell r="J1277" t="str">
            <v>19.08.2023</v>
          </cell>
          <cell r="K1277" t="str">
            <v>Hàng hóa quầy 0480.3002179</v>
          </cell>
          <cell r="L1277" t="str">
            <v>05.10.2023</v>
          </cell>
          <cell r="M1277">
            <v>-1564998</v>
          </cell>
        </row>
        <row r="1278">
          <cell r="E1278">
            <v>49600</v>
          </cell>
          <cell r="F1278" t="str">
            <v>C23TNN|49600</v>
          </cell>
          <cell r="G1278" t="str">
            <v>K1</v>
          </cell>
          <cell r="H1278" t="str">
            <v>17.08.2023</v>
          </cell>
          <cell r="I1278" t="str">
            <v>22.08.2023</v>
          </cell>
          <cell r="J1278" t="str">
            <v>19.08.2023</v>
          </cell>
          <cell r="K1278" t="str">
            <v>Hàng hóa quầy 0480.3002179</v>
          </cell>
          <cell r="L1278" t="str">
            <v>05.10.2023</v>
          </cell>
          <cell r="M1278">
            <v>-216791</v>
          </cell>
        </row>
        <row r="1279">
          <cell r="E1279">
            <v>46648</v>
          </cell>
          <cell r="F1279" t="str">
            <v>C23TNN|46648</v>
          </cell>
          <cell r="G1279" t="str">
            <v>K1</v>
          </cell>
          <cell r="H1279" t="str">
            <v>03.08.2023</v>
          </cell>
          <cell r="I1279" t="str">
            <v>13.08.2023</v>
          </cell>
          <cell r="J1279" t="str">
            <v>05.08.2023</v>
          </cell>
          <cell r="K1279" t="str">
            <v>Hàng hóa quầy 0480.3002179</v>
          </cell>
          <cell r="L1279" t="str">
            <v>05.10.2023</v>
          </cell>
          <cell r="M1279">
            <v>-1200852</v>
          </cell>
        </row>
        <row r="1280">
          <cell r="E1280">
            <v>46917</v>
          </cell>
          <cell r="F1280" t="str">
            <v>C23TNN|46917</v>
          </cell>
          <cell r="G1280" t="str">
            <v>K1</v>
          </cell>
          <cell r="H1280" t="str">
            <v>07.08.2023</v>
          </cell>
          <cell r="I1280" t="str">
            <v>13.08.2023</v>
          </cell>
          <cell r="J1280" t="str">
            <v>09.08.2023</v>
          </cell>
          <cell r="K1280" t="str">
            <v>Hàng hóa quầy 0480.3002179</v>
          </cell>
          <cell r="L1280" t="str">
            <v>05.10.2023</v>
          </cell>
          <cell r="M1280">
            <v>-3598279</v>
          </cell>
        </row>
        <row r="1281">
          <cell r="E1281">
            <v>48059</v>
          </cell>
          <cell r="F1281" t="str">
            <v>C23TNN|48059</v>
          </cell>
          <cell r="G1281" t="str">
            <v>K1</v>
          </cell>
          <cell r="H1281" t="str">
            <v>10.08.2023</v>
          </cell>
          <cell r="I1281" t="str">
            <v>16.08.2023</v>
          </cell>
          <cell r="J1281" t="str">
            <v>12.08.2023</v>
          </cell>
          <cell r="K1281" t="str">
            <v>Hàng hóa quầy 0480.3002179</v>
          </cell>
          <cell r="L1281" t="str">
            <v>05.10.2023</v>
          </cell>
          <cell r="M1281">
            <v>-2398853</v>
          </cell>
        </row>
        <row r="1282">
          <cell r="E1282">
            <v>48418</v>
          </cell>
          <cell r="F1282" t="str">
            <v>C23TNN|48418</v>
          </cell>
          <cell r="G1282" t="str">
            <v>K1</v>
          </cell>
          <cell r="H1282" t="str">
            <v>14.08.2023</v>
          </cell>
          <cell r="I1282" t="str">
            <v>19.08.2023</v>
          </cell>
          <cell r="J1282" t="str">
            <v>16.08.2023</v>
          </cell>
          <cell r="K1282" t="str">
            <v>Hàng hóa quầy 0480.3002179</v>
          </cell>
          <cell r="L1282" t="str">
            <v>05.10.2023</v>
          </cell>
          <cell r="M1282">
            <v>-1413958</v>
          </cell>
        </row>
        <row r="1283">
          <cell r="E1283">
            <v>48419</v>
          </cell>
          <cell r="F1283" t="str">
            <v>C23TNN|48419</v>
          </cell>
          <cell r="G1283" t="str">
            <v>K1</v>
          </cell>
          <cell r="H1283" t="str">
            <v>14.08.2023</v>
          </cell>
          <cell r="I1283" t="str">
            <v>19.08.2023</v>
          </cell>
          <cell r="J1283" t="str">
            <v>16.08.2023</v>
          </cell>
          <cell r="K1283" t="str">
            <v>Hàng hóa quầy 0480.3002179</v>
          </cell>
          <cell r="L1283" t="str">
            <v>05.10.2023</v>
          </cell>
          <cell r="M1283">
            <v>-4078037</v>
          </cell>
        </row>
        <row r="1284">
          <cell r="E1284">
            <v>48420</v>
          </cell>
          <cell r="F1284" t="str">
            <v>C23TNN|48420</v>
          </cell>
          <cell r="G1284" t="str">
            <v>K1</v>
          </cell>
          <cell r="H1284" t="str">
            <v>14.08.2023</v>
          </cell>
          <cell r="I1284" t="str">
            <v>19.08.2023</v>
          </cell>
          <cell r="J1284" t="str">
            <v>16.08.2023</v>
          </cell>
          <cell r="K1284" t="str">
            <v>Hàng hóa quầy 0480.3002179</v>
          </cell>
          <cell r="L1284" t="str">
            <v>05.10.2023</v>
          </cell>
          <cell r="M1284">
            <v>-2696414</v>
          </cell>
        </row>
        <row r="1285">
          <cell r="E1285">
            <v>49601</v>
          </cell>
          <cell r="F1285" t="str">
            <v>C23TNN|49601</v>
          </cell>
          <cell r="G1285" t="str">
            <v>K1</v>
          </cell>
          <cell r="H1285" t="str">
            <v>17.08.2023</v>
          </cell>
          <cell r="I1285" t="str">
            <v>22.08.2023</v>
          </cell>
          <cell r="J1285" t="str">
            <v>19.08.2023</v>
          </cell>
          <cell r="K1285" t="str">
            <v>Hàng hóa quầy 0480.3002179</v>
          </cell>
          <cell r="L1285" t="str">
            <v>05.10.2023</v>
          </cell>
          <cell r="M1285">
            <v>-4069207</v>
          </cell>
        </row>
        <row r="1286">
          <cell r="E1286">
            <v>46645</v>
          </cell>
          <cell r="F1286" t="str">
            <v>C23TNN|46645</v>
          </cell>
          <cell r="G1286" t="str">
            <v>K1</v>
          </cell>
          <cell r="H1286" t="str">
            <v>03.08.2023</v>
          </cell>
          <cell r="I1286" t="str">
            <v>13.08.2023</v>
          </cell>
          <cell r="J1286" t="str">
            <v>06.08.2023</v>
          </cell>
          <cell r="K1286" t="str">
            <v>Hàng hóa quầy 0480.3002179</v>
          </cell>
          <cell r="L1286" t="str">
            <v>05.10.2023</v>
          </cell>
          <cell r="M1286">
            <v>-1199426</v>
          </cell>
        </row>
        <row r="1287">
          <cell r="E1287">
            <v>48056</v>
          </cell>
          <cell r="F1287" t="str">
            <v>C23TNN|48056</v>
          </cell>
          <cell r="G1287" t="str">
            <v>K1</v>
          </cell>
          <cell r="H1287" t="str">
            <v>10.08.2023</v>
          </cell>
          <cell r="I1287" t="str">
            <v>16.08.2023</v>
          </cell>
          <cell r="J1287" t="str">
            <v>13.08.2023</v>
          </cell>
          <cell r="K1287" t="str">
            <v>Hàng hóa quầy 0480.3002179</v>
          </cell>
          <cell r="L1287" t="str">
            <v>05.10.2023</v>
          </cell>
          <cell r="M1287">
            <v>-1200852</v>
          </cell>
        </row>
        <row r="1288">
          <cell r="E1288">
            <v>48402</v>
          </cell>
          <cell r="F1288" t="str">
            <v>C23TNN|48402</v>
          </cell>
          <cell r="G1288" t="str">
            <v>K1</v>
          </cell>
          <cell r="H1288" t="str">
            <v>14.08.2023</v>
          </cell>
          <cell r="I1288" t="str">
            <v>19.08.2023</v>
          </cell>
          <cell r="J1288" t="str">
            <v>17.08.2023</v>
          </cell>
          <cell r="K1288" t="str">
            <v>Hàng hóa quầy 0480.3002179</v>
          </cell>
          <cell r="L1288" t="str">
            <v>05.10.2023</v>
          </cell>
          <cell r="M1288">
            <v>-2584507</v>
          </cell>
        </row>
        <row r="1289">
          <cell r="E1289">
            <v>48403</v>
          </cell>
          <cell r="F1289" t="str">
            <v>C23TNN|48403</v>
          </cell>
          <cell r="G1289" t="str">
            <v>K1</v>
          </cell>
          <cell r="H1289" t="str">
            <v>14.08.2023</v>
          </cell>
          <cell r="I1289" t="str">
            <v>19.08.2023</v>
          </cell>
          <cell r="J1289" t="str">
            <v>17.08.2023</v>
          </cell>
          <cell r="K1289" t="str">
            <v>Hàng hóa quầy 0480.3002179</v>
          </cell>
          <cell r="L1289" t="str">
            <v>05.10.2023</v>
          </cell>
          <cell r="M1289">
            <v>-2039018</v>
          </cell>
        </row>
        <row r="1290">
          <cell r="E1290">
            <v>48404</v>
          </cell>
          <cell r="F1290" t="str">
            <v>C23TNN|48404</v>
          </cell>
          <cell r="G1290" t="str">
            <v>K1</v>
          </cell>
          <cell r="H1290" t="str">
            <v>14.08.2023</v>
          </cell>
          <cell r="I1290" t="str">
            <v>19.08.2023</v>
          </cell>
          <cell r="J1290" t="str">
            <v>17.08.2023</v>
          </cell>
          <cell r="K1290" t="str">
            <v>Hàng hóa quầy 0480.3002179</v>
          </cell>
          <cell r="L1290" t="str">
            <v>05.10.2023</v>
          </cell>
          <cell r="M1290">
            <v>-1348207</v>
          </cell>
        </row>
        <row r="1291">
          <cell r="E1291">
            <v>49594</v>
          </cell>
          <cell r="F1291" t="str">
            <v>C23TNN|49594</v>
          </cell>
          <cell r="G1291" t="str">
            <v>K1</v>
          </cell>
          <cell r="H1291" t="str">
            <v>17.08.2023</v>
          </cell>
          <cell r="I1291" t="str">
            <v>25.08.2023</v>
          </cell>
          <cell r="J1291" t="str">
            <v>20.08.2023</v>
          </cell>
          <cell r="K1291" t="str">
            <v>Hàng hóa quầy 0480.3002179</v>
          </cell>
          <cell r="L1291" t="str">
            <v>05.10.2023</v>
          </cell>
          <cell r="M1291">
            <v>-2832907</v>
          </cell>
        </row>
        <row r="1292">
          <cell r="E1292">
            <v>49870</v>
          </cell>
          <cell r="F1292" t="str">
            <v>C23TNN|49870</v>
          </cell>
          <cell r="G1292" t="str">
            <v>K1</v>
          </cell>
          <cell r="H1292" t="str">
            <v>21.08.2023</v>
          </cell>
          <cell r="I1292" t="str">
            <v>26.08.2023</v>
          </cell>
          <cell r="J1292" t="str">
            <v>24.08.2023</v>
          </cell>
          <cell r="K1292" t="str">
            <v>Hàng hóa quầy 0480.3002179</v>
          </cell>
          <cell r="L1292" t="str">
            <v>05.10.2023</v>
          </cell>
          <cell r="M1292">
            <v>-1348207</v>
          </cell>
        </row>
        <row r="1293">
          <cell r="E1293">
            <v>48460</v>
          </cell>
          <cell r="F1293" t="str">
            <v>C23TNN|48460</v>
          </cell>
          <cell r="G1293" t="str">
            <v>K1</v>
          </cell>
          <cell r="H1293" t="str">
            <v>15.08.2023</v>
          </cell>
          <cell r="I1293" t="str">
            <v>18.08.2023</v>
          </cell>
          <cell r="J1293" t="str">
            <v>15.08.2023</v>
          </cell>
          <cell r="K1293" t="str">
            <v>Hàng hóa quầy 0480.3002179</v>
          </cell>
          <cell r="L1293" t="str">
            <v>05.10.2023</v>
          </cell>
          <cell r="M1293">
            <v>-1348207</v>
          </cell>
        </row>
        <row r="1294">
          <cell r="E1294">
            <v>48461</v>
          </cell>
          <cell r="F1294" t="str">
            <v>C23TNN|48461</v>
          </cell>
          <cell r="G1294" t="str">
            <v>K1</v>
          </cell>
          <cell r="H1294" t="str">
            <v>15.08.2023</v>
          </cell>
          <cell r="I1294" t="str">
            <v>17.08.2023</v>
          </cell>
          <cell r="J1294" t="str">
            <v>15.08.2023</v>
          </cell>
          <cell r="K1294" t="str">
            <v>Hàng hóa quầy 0480.3002179</v>
          </cell>
          <cell r="L1294" t="str">
            <v>05.10.2023</v>
          </cell>
          <cell r="M1294">
            <v>-1019509</v>
          </cell>
        </row>
        <row r="1295">
          <cell r="E1295">
            <v>48462</v>
          </cell>
          <cell r="F1295" t="str">
            <v>C23TNN|48462</v>
          </cell>
          <cell r="G1295" t="str">
            <v>K1</v>
          </cell>
          <cell r="H1295" t="str">
            <v>15.08.2023</v>
          </cell>
          <cell r="I1295" t="str">
            <v>17.08.2023</v>
          </cell>
          <cell r="J1295" t="str">
            <v>15.08.2023</v>
          </cell>
          <cell r="K1295" t="str">
            <v>Hàng hóa quầy 0480.3002179</v>
          </cell>
          <cell r="L1295" t="str">
            <v>05.10.2023</v>
          </cell>
          <cell r="M1295">
            <v>-1348207</v>
          </cell>
        </row>
        <row r="1296">
          <cell r="E1296">
            <v>49630</v>
          </cell>
          <cell r="F1296" t="str">
            <v>1C23TNN|49630</v>
          </cell>
          <cell r="G1296" t="str">
            <v>K1</v>
          </cell>
          <cell r="H1296" t="str">
            <v>18.08.2023</v>
          </cell>
          <cell r="I1296" t="str">
            <v>23.08.2023</v>
          </cell>
          <cell r="J1296" t="str">
            <v>18.08.2023</v>
          </cell>
          <cell r="K1296" t="str">
            <v>Hàng hóa quầy 0480.3002179</v>
          </cell>
          <cell r="L1296" t="str">
            <v>05.10.2023</v>
          </cell>
          <cell r="M1296">
            <v>-867162</v>
          </cell>
        </row>
        <row r="1297">
          <cell r="E1297">
            <v>49631</v>
          </cell>
          <cell r="F1297" t="str">
            <v>1C23TNN|49631</v>
          </cell>
          <cell r="G1297" t="str">
            <v>K1</v>
          </cell>
          <cell r="H1297" t="str">
            <v>18.08.2023</v>
          </cell>
          <cell r="I1297" t="str">
            <v>23.08.2023</v>
          </cell>
          <cell r="J1297" t="str">
            <v>18.08.2023</v>
          </cell>
          <cell r="K1297" t="str">
            <v>Hàng hóa quầy 0480.3002179</v>
          </cell>
          <cell r="L1297" t="str">
            <v>05.10.2023</v>
          </cell>
          <cell r="M1297">
            <v>-2220361</v>
          </cell>
        </row>
        <row r="1298">
          <cell r="E1298">
            <v>48426</v>
          </cell>
          <cell r="F1298" t="str">
            <v>C23TNN|48426</v>
          </cell>
          <cell r="G1298" t="str">
            <v>K1</v>
          </cell>
          <cell r="H1298" t="str">
            <v>14.08.2023</v>
          </cell>
          <cell r="I1298" t="str">
            <v>19.08.2023</v>
          </cell>
          <cell r="J1298" t="str">
            <v>16.08.2023</v>
          </cell>
          <cell r="K1298" t="str">
            <v>Hàng hóa quầy 0480.3002179</v>
          </cell>
          <cell r="L1298" t="str">
            <v>05.10.2023</v>
          </cell>
          <cell r="M1298">
            <v>-2532827</v>
          </cell>
        </row>
        <row r="1299">
          <cell r="E1299">
            <v>45506</v>
          </cell>
          <cell r="F1299" t="str">
            <v>C23TNN|45506</v>
          </cell>
          <cell r="G1299" t="str">
            <v>K1</v>
          </cell>
          <cell r="H1299" t="str">
            <v>02.08.2023</v>
          </cell>
          <cell r="I1299" t="str">
            <v>06.08.2023</v>
          </cell>
          <cell r="J1299" t="str">
            <v>02.08.2023</v>
          </cell>
          <cell r="K1299" t="str">
            <v>Hàng hóa quầy 0480.3002179</v>
          </cell>
          <cell r="L1299" t="str">
            <v>05.10.2023</v>
          </cell>
          <cell r="M1299">
            <v>-2615643</v>
          </cell>
        </row>
        <row r="1300">
          <cell r="E1300">
            <v>48551</v>
          </cell>
          <cell r="F1300" t="str">
            <v>C23TNN|48551</v>
          </cell>
          <cell r="G1300" t="str">
            <v>K1</v>
          </cell>
          <cell r="H1300" t="str">
            <v>16.08.2023</v>
          </cell>
          <cell r="I1300" t="str">
            <v>18.08.2023</v>
          </cell>
          <cell r="J1300" t="str">
            <v>16.08.2023</v>
          </cell>
          <cell r="K1300" t="str">
            <v>Hàng hóa quầy 0480.3002179</v>
          </cell>
          <cell r="L1300" t="str">
            <v>05.10.2023</v>
          </cell>
          <cell r="M1300">
            <v>-2039018</v>
          </cell>
        </row>
        <row r="1301">
          <cell r="E1301">
            <v>46923</v>
          </cell>
          <cell r="F1301" t="str">
            <v>C23TNN|46923</v>
          </cell>
          <cell r="G1301" t="str">
            <v>K1</v>
          </cell>
          <cell r="H1301" t="str">
            <v>07.08.2023</v>
          </cell>
          <cell r="I1301" t="str">
            <v>13.08.2023</v>
          </cell>
          <cell r="J1301" t="str">
            <v>09.08.2023</v>
          </cell>
          <cell r="K1301" t="str">
            <v>Hàng hóa quầy 0480.3002179</v>
          </cell>
          <cell r="L1301" t="str">
            <v>05.10.2023</v>
          </cell>
          <cell r="M1301">
            <v>-3984984</v>
          </cell>
        </row>
        <row r="1302">
          <cell r="E1302">
            <v>48425</v>
          </cell>
          <cell r="F1302" t="str">
            <v>C23TNN|48425</v>
          </cell>
          <cell r="G1302" t="str">
            <v>K1</v>
          </cell>
          <cell r="H1302" t="str">
            <v>14.08.2023</v>
          </cell>
          <cell r="I1302" t="str">
            <v>19.08.2023</v>
          </cell>
          <cell r="J1302" t="str">
            <v>16.08.2023</v>
          </cell>
          <cell r="K1302" t="str">
            <v>Hàng hóa quầy 0480.3002179</v>
          </cell>
          <cell r="L1302" t="str">
            <v>05.10.2023</v>
          </cell>
          <cell r="M1302">
            <v>-1348207</v>
          </cell>
        </row>
        <row r="1303">
          <cell r="E1303">
            <v>49877</v>
          </cell>
          <cell r="F1303" t="str">
            <v>C23TNN|49877</v>
          </cell>
          <cell r="G1303" t="str">
            <v>K1</v>
          </cell>
          <cell r="H1303" t="str">
            <v>21.08.2023</v>
          </cell>
          <cell r="I1303" t="str">
            <v>28.08.2023</v>
          </cell>
          <cell r="J1303" t="str">
            <v>25.08.2023</v>
          </cell>
          <cell r="K1303" t="str">
            <v>Hàng hóa quầy 0480.3002179</v>
          </cell>
          <cell r="L1303" t="str">
            <v>05.10.2023</v>
          </cell>
          <cell r="M1303">
            <v>-2549059</v>
          </cell>
        </row>
        <row r="1304">
          <cell r="E1304">
            <v>46927</v>
          </cell>
          <cell r="F1304" t="str">
            <v>C23TNN|46927</v>
          </cell>
          <cell r="G1304" t="str">
            <v>K1</v>
          </cell>
          <cell r="H1304" t="str">
            <v>07.08.2023</v>
          </cell>
          <cell r="I1304" t="str">
            <v>13.08.2023</v>
          </cell>
          <cell r="J1304" t="str">
            <v>09.08.2023</v>
          </cell>
          <cell r="K1304" t="str">
            <v>Hàng hóa quầy 0480.3002179</v>
          </cell>
          <cell r="L1304" t="str">
            <v>05.10.2023</v>
          </cell>
          <cell r="M1304">
            <v>-12217785</v>
          </cell>
        </row>
        <row r="1305">
          <cell r="E1305">
            <v>48398</v>
          </cell>
          <cell r="F1305" t="str">
            <v>C23TNN|48398</v>
          </cell>
          <cell r="G1305" t="str">
            <v>K1</v>
          </cell>
          <cell r="H1305" t="str">
            <v>14.08.2023</v>
          </cell>
          <cell r="I1305" t="str">
            <v>19.08.2023</v>
          </cell>
          <cell r="J1305" t="str">
            <v>16.08.2023</v>
          </cell>
          <cell r="K1305" t="str">
            <v>Hàng hóa quầy 0480.3002179</v>
          </cell>
          <cell r="L1305" t="str">
            <v>05.10.2023</v>
          </cell>
          <cell r="M1305">
            <v>-5097546</v>
          </cell>
        </row>
        <row r="1306">
          <cell r="E1306">
            <v>48399</v>
          </cell>
          <cell r="F1306" t="str">
            <v>C23TNN|48399</v>
          </cell>
          <cell r="G1306" t="str">
            <v>K1</v>
          </cell>
          <cell r="H1306" t="str">
            <v>14.08.2023</v>
          </cell>
          <cell r="I1306" t="str">
            <v>19.08.2023</v>
          </cell>
          <cell r="J1306" t="str">
            <v>16.08.2023</v>
          </cell>
          <cell r="K1306" t="str">
            <v>Hàng hóa quầy 0480.3002179</v>
          </cell>
          <cell r="L1306" t="str">
            <v>05.10.2023</v>
          </cell>
          <cell r="M1306">
            <v>-4044622</v>
          </cell>
        </row>
        <row r="1307">
          <cell r="E1307">
            <v>49875</v>
          </cell>
          <cell r="F1307" t="str">
            <v>C23TNN|49875</v>
          </cell>
          <cell r="G1307" t="str">
            <v>K1</v>
          </cell>
          <cell r="H1307" t="str">
            <v>21.08.2023</v>
          </cell>
          <cell r="I1307" t="str">
            <v>26.08.2023</v>
          </cell>
          <cell r="J1307" t="str">
            <v>23.08.2023</v>
          </cell>
          <cell r="K1307" t="str">
            <v>Hàng hóa quầy 0480.3002179</v>
          </cell>
          <cell r="L1307" t="str">
            <v>05.10.2023</v>
          </cell>
          <cell r="M1307">
            <v>-20817540</v>
          </cell>
        </row>
        <row r="1308">
          <cell r="E1308">
            <v>49876</v>
          </cell>
          <cell r="F1308" t="str">
            <v>C23TNN|49876</v>
          </cell>
          <cell r="G1308" t="str">
            <v>K1</v>
          </cell>
          <cell r="H1308" t="str">
            <v>21.08.2023</v>
          </cell>
          <cell r="I1308" t="str">
            <v>26.08.2023</v>
          </cell>
          <cell r="J1308" t="str">
            <v>23.08.2023</v>
          </cell>
          <cell r="K1308" t="str">
            <v>Hàng hóa quầy 0480.3002179</v>
          </cell>
          <cell r="L1308" t="str">
            <v>05.10.2023</v>
          </cell>
          <cell r="M1308">
            <v>-966522</v>
          </cell>
        </row>
        <row r="1309">
          <cell r="E1309">
            <v>46918</v>
          </cell>
          <cell r="F1309" t="str">
            <v>C23TNN|46918</v>
          </cell>
          <cell r="G1309" t="str">
            <v>K1</v>
          </cell>
          <cell r="H1309" t="str">
            <v>07.08.2023</v>
          </cell>
          <cell r="I1309" t="str">
            <v>16.08.2023</v>
          </cell>
          <cell r="J1309" t="str">
            <v>11.08.2023</v>
          </cell>
          <cell r="K1309" t="str">
            <v>Hàng hóa quầy 0480.3002179</v>
          </cell>
          <cell r="L1309" t="str">
            <v>05.10.2023</v>
          </cell>
          <cell r="M1309">
            <v>-2785558</v>
          </cell>
        </row>
        <row r="1310">
          <cell r="E1310">
            <v>48060</v>
          </cell>
          <cell r="F1310" t="str">
            <v>C23TNN|48060</v>
          </cell>
          <cell r="G1310" t="str">
            <v>K1</v>
          </cell>
          <cell r="H1310" t="str">
            <v>10.08.2023</v>
          </cell>
          <cell r="I1310" t="str">
            <v>16.08.2023</v>
          </cell>
          <cell r="J1310" t="str">
            <v>14.08.2023</v>
          </cell>
          <cell r="K1310" t="str">
            <v>Hàng hóa quầy 0480.3002179</v>
          </cell>
          <cell r="L1310" t="str">
            <v>05.10.2023</v>
          </cell>
          <cell r="M1310">
            <v>-1779788</v>
          </cell>
        </row>
        <row r="1311">
          <cell r="E1311">
            <v>48421</v>
          </cell>
          <cell r="F1311" t="str">
            <v>C23TNN|48421</v>
          </cell>
          <cell r="G1311" t="str">
            <v>K1</v>
          </cell>
          <cell r="H1311" t="str">
            <v>14.08.2023</v>
          </cell>
          <cell r="I1311" t="str">
            <v>21.08.2023</v>
          </cell>
          <cell r="J1311" t="str">
            <v>18.08.2023</v>
          </cell>
          <cell r="K1311" t="str">
            <v>Hàng hóa quầy 0480.3002179</v>
          </cell>
          <cell r="L1311" t="str">
            <v>05.10.2023</v>
          </cell>
          <cell r="M1311">
            <v>-1019509</v>
          </cell>
        </row>
        <row r="1312">
          <cell r="E1312">
            <v>48422</v>
          </cell>
          <cell r="F1312" t="str">
            <v>C23TNN|48422</v>
          </cell>
          <cell r="G1312" t="str">
            <v>K1</v>
          </cell>
          <cell r="H1312" t="str">
            <v>14.08.2023</v>
          </cell>
          <cell r="I1312" t="str">
            <v>21.08.2023</v>
          </cell>
          <cell r="J1312" t="str">
            <v>18.08.2023</v>
          </cell>
          <cell r="K1312" t="str">
            <v>Hàng hóa quầy 0480.3002179</v>
          </cell>
          <cell r="L1312" t="str">
            <v>05.10.2023</v>
          </cell>
          <cell r="M1312">
            <v>-1348207</v>
          </cell>
        </row>
        <row r="1313">
          <cell r="E1313">
            <v>49872</v>
          </cell>
          <cell r="F1313" t="str">
            <v>C23TNN|49872</v>
          </cell>
          <cell r="G1313" t="str">
            <v>K1</v>
          </cell>
          <cell r="H1313" t="str">
            <v>21.08.2023</v>
          </cell>
          <cell r="I1313" t="str">
            <v>28.08.2023</v>
          </cell>
          <cell r="J1313" t="str">
            <v>25.08.2023</v>
          </cell>
          <cell r="K1313" t="str">
            <v>Hàng hóa quầy 0480.3002179</v>
          </cell>
          <cell r="L1313" t="str">
            <v>05.10.2023</v>
          </cell>
          <cell r="M1313">
            <v>-1564998</v>
          </cell>
        </row>
        <row r="1314">
          <cell r="E1314">
            <v>46916</v>
          </cell>
          <cell r="F1314" t="str">
            <v>C23TNN|46916</v>
          </cell>
          <cell r="G1314" t="str">
            <v>K1</v>
          </cell>
          <cell r="H1314" t="str">
            <v>07.08.2023</v>
          </cell>
          <cell r="I1314" t="str">
            <v>16.08.2023</v>
          </cell>
          <cell r="J1314" t="str">
            <v>11.08.2023</v>
          </cell>
          <cell r="K1314" t="str">
            <v>Hàng hóa quầy 0480.3002179</v>
          </cell>
          <cell r="L1314" t="str">
            <v>05.10.2023</v>
          </cell>
          <cell r="M1314">
            <v>-1834531</v>
          </cell>
        </row>
        <row r="1315">
          <cell r="E1315">
            <v>48412</v>
          </cell>
          <cell r="F1315" t="str">
            <v>C23TNN|48412</v>
          </cell>
          <cell r="G1315" t="str">
            <v>K1</v>
          </cell>
          <cell r="H1315" t="str">
            <v>14.08.2023</v>
          </cell>
          <cell r="I1315" t="str">
            <v>21.08.2023</v>
          </cell>
          <cell r="J1315" t="str">
            <v>18.08.2023</v>
          </cell>
          <cell r="K1315" t="str">
            <v>Hàng hóa quầy 0480.3002179</v>
          </cell>
          <cell r="L1315" t="str">
            <v>05.10.2023</v>
          </cell>
          <cell r="M1315">
            <v>-1348207</v>
          </cell>
        </row>
        <row r="1316">
          <cell r="E1316">
            <v>46915</v>
          </cell>
          <cell r="F1316" t="str">
            <v>C23TNN|46915</v>
          </cell>
          <cell r="G1316" t="str">
            <v>K1</v>
          </cell>
          <cell r="H1316" t="str">
            <v>07.08.2023</v>
          </cell>
          <cell r="I1316" t="str">
            <v>16.08.2023</v>
          </cell>
          <cell r="J1316" t="str">
            <v>11.08.2023</v>
          </cell>
          <cell r="K1316" t="str">
            <v>Hàng hóa quầy 0480.3002179</v>
          </cell>
          <cell r="L1316" t="str">
            <v>05.10.2023</v>
          </cell>
          <cell r="M1316">
            <v>-2785558</v>
          </cell>
        </row>
        <row r="1317">
          <cell r="E1317">
            <v>48058</v>
          </cell>
          <cell r="F1317" t="str">
            <v>C23TNN|48058</v>
          </cell>
          <cell r="G1317" t="str">
            <v>K1</v>
          </cell>
          <cell r="H1317" t="str">
            <v>10.08.2023</v>
          </cell>
          <cell r="I1317" t="str">
            <v>16.08.2023</v>
          </cell>
          <cell r="J1317" t="str">
            <v>14.08.2023</v>
          </cell>
          <cell r="K1317" t="str">
            <v>Hàng hóa quầy 0480.3002179</v>
          </cell>
          <cell r="L1317" t="str">
            <v>05.10.2023</v>
          </cell>
          <cell r="M1317">
            <v>-2448533</v>
          </cell>
        </row>
        <row r="1318">
          <cell r="E1318">
            <v>48409</v>
          </cell>
          <cell r="F1318" t="str">
            <v>C23TNN|48409</v>
          </cell>
          <cell r="G1318" t="str">
            <v>K1</v>
          </cell>
          <cell r="H1318" t="str">
            <v>14.08.2023</v>
          </cell>
          <cell r="I1318" t="str">
            <v>20.08.2023</v>
          </cell>
          <cell r="J1318" t="str">
            <v>18.08.2023</v>
          </cell>
          <cell r="K1318" t="str">
            <v>Hàng hóa quầy 0480.3002179</v>
          </cell>
          <cell r="L1318" t="str">
            <v>05.10.2023</v>
          </cell>
          <cell r="M1318">
            <v>-1348207</v>
          </cell>
        </row>
        <row r="1319">
          <cell r="E1319">
            <v>48410</v>
          </cell>
          <cell r="F1319" t="str">
            <v>C23TNN|48410</v>
          </cell>
          <cell r="G1319" t="str">
            <v>K1</v>
          </cell>
          <cell r="H1319" t="str">
            <v>14.08.2023</v>
          </cell>
          <cell r="I1319" t="str">
            <v>20.08.2023</v>
          </cell>
          <cell r="J1319" t="str">
            <v>18.08.2023</v>
          </cell>
          <cell r="K1319" t="str">
            <v>Hàng hóa quầy 0480.3002179</v>
          </cell>
          <cell r="L1319" t="str">
            <v>05.10.2023</v>
          </cell>
          <cell r="M1319">
            <v>-2039018</v>
          </cell>
        </row>
        <row r="1320">
          <cell r="E1320">
            <v>48411</v>
          </cell>
          <cell r="F1320" t="str">
            <v>C23TNN|48411</v>
          </cell>
          <cell r="G1320" t="str">
            <v>K1</v>
          </cell>
          <cell r="H1320" t="str">
            <v>14.08.2023</v>
          </cell>
          <cell r="I1320" t="str">
            <v>20.08.2023</v>
          </cell>
          <cell r="J1320" t="str">
            <v>18.08.2023</v>
          </cell>
          <cell r="K1320" t="str">
            <v>Hàng hóa quầy 0480.3002179</v>
          </cell>
          <cell r="L1320" t="str">
            <v>05.10.2023</v>
          </cell>
          <cell r="M1320">
            <v>-1348207</v>
          </cell>
        </row>
        <row r="1321">
          <cell r="E1321">
            <v>49597</v>
          </cell>
          <cell r="F1321" t="str">
            <v>C23TNN|49597</v>
          </cell>
          <cell r="G1321" t="str">
            <v>K1</v>
          </cell>
          <cell r="H1321" t="str">
            <v>17.08.2023</v>
          </cell>
          <cell r="I1321" t="str">
            <v>23.08.2023</v>
          </cell>
          <cell r="J1321" t="str">
            <v>21.08.2023</v>
          </cell>
          <cell r="K1321" t="str">
            <v>Hàng hóa quầy 0480.3002179</v>
          </cell>
          <cell r="L1321" t="str">
            <v>05.10.2023</v>
          </cell>
          <cell r="M1321">
            <v>-2417396</v>
          </cell>
        </row>
        <row r="1322">
          <cell r="E1322">
            <v>49871</v>
          </cell>
          <cell r="F1322" t="str">
            <v>C23TNN|49871</v>
          </cell>
          <cell r="G1322" t="str">
            <v>K1</v>
          </cell>
          <cell r="H1322" t="str">
            <v>21.08.2023</v>
          </cell>
          <cell r="I1322" t="str">
            <v>30.08.2023</v>
          </cell>
          <cell r="J1322" t="str">
            <v>28.08.2023</v>
          </cell>
          <cell r="K1322" t="str">
            <v>Hàng hóa quầy 0480.3002179</v>
          </cell>
          <cell r="L1322" t="str">
            <v>05.10.2023</v>
          </cell>
          <cell r="M1322">
            <v>-2467076</v>
          </cell>
        </row>
        <row r="1323">
          <cell r="E1323">
            <v>48071</v>
          </cell>
          <cell r="F1323" t="str">
            <v>C23TNN|48071</v>
          </cell>
          <cell r="G1323" t="str">
            <v>K1</v>
          </cell>
          <cell r="H1323" t="str">
            <v>10.08.2023</v>
          </cell>
          <cell r="I1323" t="str">
            <v>18.08.2023</v>
          </cell>
          <cell r="J1323" t="str">
            <v>12.08.2023</v>
          </cell>
          <cell r="K1323" t="str">
            <v>Hàng hóa quầy 0480.3002179</v>
          </cell>
          <cell r="L1323" t="str">
            <v>05.10.2023</v>
          </cell>
          <cell r="M1323">
            <v>-1348207</v>
          </cell>
        </row>
        <row r="1324">
          <cell r="E1324">
            <v>48072</v>
          </cell>
          <cell r="F1324" t="str">
            <v>C23TNN|48072</v>
          </cell>
          <cell r="G1324" t="str">
            <v>K1</v>
          </cell>
          <cell r="H1324" t="str">
            <v>10.08.2023</v>
          </cell>
          <cell r="I1324" t="str">
            <v>15.08.2023</v>
          </cell>
          <cell r="J1324" t="str">
            <v>12.08.2023</v>
          </cell>
          <cell r="K1324" t="str">
            <v>Hàng hóa quầy 0480.3002179</v>
          </cell>
          <cell r="L1324" t="str">
            <v>05.10.2023</v>
          </cell>
          <cell r="M1324">
            <v>-1019509</v>
          </cell>
        </row>
        <row r="1325">
          <cell r="E1325">
            <v>49587</v>
          </cell>
          <cell r="F1325" t="str">
            <v>C23TNN|49587</v>
          </cell>
          <cell r="G1325" t="str">
            <v>K1</v>
          </cell>
          <cell r="H1325" t="str">
            <v>17.08.2023</v>
          </cell>
          <cell r="I1325" t="str">
            <v>22.08.2023</v>
          </cell>
          <cell r="J1325" t="str">
            <v>18.08.2023</v>
          </cell>
          <cell r="K1325" t="str">
            <v>Hàng hóa quầy 0480.3002179</v>
          </cell>
          <cell r="L1325" t="str">
            <v>05.10.2023</v>
          </cell>
          <cell r="M1325">
            <v>-1413958</v>
          </cell>
        </row>
        <row r="1326">
          <cell r="E1326">
            <v>48405</v>
          </cell>
          <cell r="F1326" t="str">
            <v>C23TNN|48405</v>
          </cell>
          <cell r="G1326" t="str">
            <v>K1</v>
          </cell>
          <cell r="H1326" t="str">
            <v>14.08.2023</v>
          </cell>
          <cell r="I1326" t="str">
            <v>19.08.2023</v>
          </cell>
          <cell r="J1326" t="str">
            <v>17.08.2023</v>
          </cell>
          <cell r="K1326" t="str">
            <v>Hàng hóa quầy 0480.3002179</v>
          </cell>
          <cell r="L1326" t="str">
            <v>05.10.2023</v>
          </cell>
          <cell r="M1326">
            <v>-1385340</v>
          </cell>
        </row>
        <row r="1327">
          <cell r="E1327">
            <v>48406</v>
          </cell>
          <cell r="F1327" t="str">
            <v>C23TNN|48406</v>
          </cell>
          <cell r="G1327" t="str">
            <v>K1</v>
          </cell>
          <cell r="H1327" t="str">
            <v>14.08.2023</v>
          </cell>
          <cell r="I1327" t="str">
            <v>19.08.2023</v>
          </cell>
          <cell r="J1327" t="str">
            <v>17.08.2023</v>
          </cell>
          <cell r="K1327" t="str">
            <v>Hàng hóa quầy 0480.3002179</v>
          </cell>
          <cell r="L1327" t="str">
            <v>05.10.2023</v>
          </cell>
          <cell r="M1327">
            <v>-1019509</v>
          </cell>
        </row>
        <row r="1328">
          <cell r="E1328">
            <v>48407</v>
          </cell>
          <cell r="F1328" t="str">
            <v>C23TNN|48407</v>
          </cell>
          <cell r="G1328" t="str">
            <v>K1</v>
          </cell>
          <cell r="H1328" t="str">
            <v>14.08.2023</v>
          </cell>
          <cell r="I1328" t="str">
            <v>19.08.2023</v>
          </cell>
          <cell r="J1328" t="str">
            <v>17.08.2023</v>
          </cell>
          <cell r="K1328" t="str">
            <v>Hàng hóa quầy 0480.3002179</v>
          </cell>
          <cell r="L1328" t="str">
            <v>05.10.2023</v>
          </cell>
          <cell r="M1328">
            <v>-1348207</v>
          </cell>
        </row>
        <row r="1329">
          <cell r="E1329">
            <v>49595</v>
          </cell>
          <cell r="F1329" t="str">
            <v>C23TNN|49595</v>
          </cell>
          <cell r="G1329" t="str">
            <v>K1</v>
          </cell>
          <cell r="H1329" t="str">
            <v>17.08.2023</v>
          </cell>
          <cell r="I1329" t="str">
            <v>23.08.2023</v>
          </cell>
          <cell r="J1329" t="str">
            <v>20.08.2023</v>
          </cell>
          <cell r="K1329" t="str">
            <v>Hàng hóa quầy 0480.3002179</v>
          </cell>
          <cell r="L1329" t="str">
            <v>05.10.2023</v>
          </cell>
          <cell r="M1329">
            <v>-1348207</v>
          </cell>
        </row>
        <row r="1330">
          <cell r="E1330">
            <v>49596</v>
          </cell>
          <cell r="F1330" t="str">
            <v>C23TNN|49596</v>
          </cell>
          <cell r="G1330" t="str">
            <v>K1</v>
          </cell>
          <cell r="H1330" t="str">
            <v>17.08.2023</v>
          </cell>
          <cell r="I1330" t="str">
            <v>23.08.2023</v>
          </cell>
          <cell r="J1330" t="str">
            <v>20.08.2023</v>
          </cell>
          <cell r="K1330" t="str">
            <v>Hàng hóa quầy 0480.3002179</v>
          </cell>
          <cell r="L1330" t="str">
            <v>05.10.2023</v>
          </cell>
          <cell r="M1330">
            <v>-216791</v>
          </cell>
        </row>
        <row r="1331">
          <cell r="E1331">
            <v>48073</v>
          </cell>
          <cell r="F1331" t="str">
            <v>C23TNN|48073</v>
          </cell>
          <cell r="G1331" t="str">
            <v>K1</v>
          </cell>
          <cell r="H1331" t="str">
            <v>10.08.2023</v>
          </cell>
          <cell r="I1331" t="str">
            <v>18.08.2023</v>
          </cell>
          <cell r="J1331" t="str">
            <v>12.08.2023</v>
          </cell>
          <cell r="K1331" t="str">
            <v>Hàng hóa quầy 0480.3002179</v>
          </cell>
          <cell r="L1331" t="str">
            <v>05.10.2023</v>
          </cell>
          <cell r="M1331">
            <v>-3387226</v>
          </cell>
        </row>
        <row r="1332">
          <cell r="E1332">
            <v>46624</v>
          </cell>
          <cell r="F1332" t="str">
            <v>C23TNN|46624</v>
          </cell>
          <cell r="G1332" t="str">
            <v>K1</v>
          </cell>
          <cell r="H1332" t="str">
            <v>03.08.2023</v>
          </cell>
          <cell r="I1332" t="str">
            <v>13.08.2023</v>
          </cell>
          <cell r="J1332" t="str">
            <v>07.08.2023</v>
          </cell>
          <cell r="K1332" t="str">
            <v>Hàng hóa quầy 0480.3002179</v>
          </cell>
          <cell r="L1332" t="str">
            <v>05.10.2023</v>
          </cell>
          <cell r="M1332">
            <v>-1586131</v>
          </cell>
        </row>
        <row r="1333">
          <cell r="E1333">
            <v>48069</v>
          </cell>
          <cell r="F1333" t="str">
            <v>C23TNN|48069</v>
          </cell>
          <cell r="G1333" t="str">
            <v>K1</v>
          </cell>
          <cell r="H1333" t="str">
            <v>10.08.2023</v>
          </cell>
          <cell r="I1333" t="str">
            <v>17.08.2023</v>
          </cell>
          <cell r="J1333" t="str">
            <v>15.08.2023</v>
          </cell>
          <cell r="K1333" t="str">
            <v>Hàng hóa quầy 0480.3002179</v>
          </cell>
          <cell r="L1333" t="str">
            <v>05.10.2023</v>
          </cell>
          <cell r="M1333">
            <v>-1019509</v>
          </cell>
        </row>
        <row r="1334">
          <cell r="E1334">
            <v>48070</v>
          </cell>
          <cell r="F1334" t="str">
            <v>C23TNN|48070</v>
          </cell>
          <cell r="G1334" t="str">
            <v>K1</v>
          </cell>
          <cell r="H1334" t="str">
            <v>10.08.2023</v>
          </cell>
          <cell r="I1334" t="str">
            <v>17.08.2023</v>
          </cell>
          <cell r="J1334" t="str">
            <v>15.08.2023</v>
          </cell>
          <cell r="K1334" t="str">
            <v>Hàng hóa quầy 0480.3002179</v>
          </cell>
          <cell r="L1334" t="str">
            <v>05.10.2023</v>
          </cell>
          <cell r="M1334">
            <v>-1348207</v>
          </cell>
        </row>
        <row r="1335">
          <cell r="E1335">
            <v>48362</v>
          </cell>
          <cell r="F1335" t="str">
            <v>C23TNN|48362</v>
          </cell>
          <cell r="G1335" t="str">
            <v>K1</v>
          </cell>
          <cell r="H1335" t="str">
            <v>14.08.2023</v>
          </cell>
          <cell r="I1335" t="str">
            <v>23.08.2023</v>
          </cell>
          <cell r="J1335" t="str">
            <v>21.08.2023</v>
          </cell>
          <cell r="K1335" t="str">
            <v>Hàng hóa quầy 0480.3002179</v>
          </cell>
          <cell r="L1335" t="str">
            <v>05.10.2023</v>
          </cell>
          <cell r="M1335">
            <v>-1348207</v>
          </cell>
        </row>
        <row r="1336">
          <cell r="E1336">
            <v>48499</v>
          </cell>
          <cell r="F1336" t="str">
            <v>C23TNN|48499</v>
          </cell>
          <cell r="G1336" t="str">
            <v>K1</v>
          </cell>
          <cell r="H1336" t="str">
            <v>15.08.2023</v>
          </cell>
          <cell r="I1336" t="str">
            <v>18.08.2023</v>
          </cell>
          <cell r="J1336" t="str">
            <v>16.08.2023</v>
          </cell>
          <cell r="K1336" t="str">
            <v>Hàng hóa quầy 0480.3002179</v>
          </cell>
          <cell r="L1336" t="str">
            <v>05.10.2023</v>
          </cell>
          <cell r="M1336">
            <v>-650372</v>
          </cell>
        </row>
        <row r="1337">
          <cell r="E1337">
            <v>48509</v>
          </cell>
          <cell r="F1337" t="str">
            <v>C23TNN|48509</v>
          </cell>
          <cell r="G1337" t="str">
            <v>K1</v>
          </cell>
          <cell r="H1337" t="str">
            <v>16.08.2023</v>
          </cell>
          <cell r="I1337" t="str">
            <v>18.08.2023</v>
          </cell>
          <cell r="J1337" t="str">
            <v>16.08.2023</v>
          </cell>
          <cell r="K1337" t="str">
            <v>Hàng hóa quầy 0480.3002179</v>
          </cell>
          <cell r="L1337" t="str">
            <v>05.10.2023</v>
          </cell>
          <cell r="M1337">
            <v>-1928824</v>
          </cell>
        </row>
        <row r="1338">
          <cell r="E1338">
            <v>48510</v>
          </cell>
          <cell r="F1338" t="str">
            <v>C23TNN|48510</v>
          </cell>
          <cell r="G1338" t="str">
            <v>K1</v>
          </cell>
          <cell r="H1338" t="str">
            <v>16.08.2023</v>
          </cell>
          <cell r="I1338" t="str">
            <v>18.08.2023</v>
          </cell>
          <cell r="J1338" t="str">
            <v>16.08.2023</v>
          </cell>
          <cell r="K1338" t="str">
            <v>Hàng hóa quầy 0480.3002179</v>
          </cell>
          <cell r="L1338" t="str">
            <v>05.10.2023</v>
          </cell>
          <cell r="M1338">
            <v>-1019509</v>
          </cell>
        </row>
        <row r="1339">
          <cell r="E1339">
            <v>48511</v>
          </cell>
          <cell r="F1339" t="str">
            <v>C23TNN|48511</v>
          </cell>
          <cell r="G1339" t="str">
            <v>K1</v>
          </cell>
          <cell r="H1339" t="str">
            <v>16.08.2023</v>
          </cell>
          <cell r="I1339" t="str">
            <v>21.08.2023</v>
          </cell>
          <cell r="J1339" t="str">
            <v>16.08.2023</v>
          </cell>
          <cell r="K1339" t="str">
            <v>Hàng hóa quầy 0480.3002179</v>
          </cell>
          <cell r="L1339" t="str">
            <v>05.10.2023</v>
          </cell>
          <cell r="M1339">
            <v>-1348207</v>
          </cell>
        </row>
        <row r="1340">
          <cell r="E1340">
            <v>46921</v>
          </cell>
          <cell r="F1340" t="str">
            <v>C23TNN|46921</v>
          </cell>
          <cell r="G1340" t="str">
            <v>K1</v>
          </cell>
          <cell r="H1340" t="str">
            <v>07.08.2023</v>
          </cell>
          <cell r="I1340" t="str">
            <v>13.08.2023</v>
          </cell>
          <cell r="J1340" t="str">
            <v>09.08.2023</v>
          </cell>
          <cell r="K1340" t="str">
            <v>Hàng hóa quầy 0480.3002179</v>
          </cell>
          <cell r="L1340" t="str">
            <v>05.10.2023</v>
          </cell>
          <cell r="M1340">
            <v>-2615643</v>
          </cell>
        </row>
        <row r="1341">
          <cell r="E1341">
            <v>46922</v>
          </cell>
          <cell r="F1341" t="str">
            <v>C23TNN|46922</v>
          </cell>
          <cell r="G1341" t="str">
            <v>K1</v>
          </cell>
          <cell r="H1341" t="str">
            <v>07.08.2023</v>
          </cell>
          <cell r="I1341" t="str">
            <v>13.08.2023</v>
          </cell>
          <cell r="J1341" t="str">
            <v>09.08.2023</v>
          </cell>
          <cell r="K1341" t="str">
            <v>Hàng hóa quầy 0480.3002179</v>
          </cell>
          <cell r="L1341" t="str">
            <v>05.10.2023</v>
          </cell>
          <cell r="M1341">
            <v>-216791</v>
          </cell>
        </row>
        <row r="1342">
          <cell r="E1342">
            <v>48423</v>
          </cell>
          <cell r="F1342" t="str">
            <v>C23TNN|48423</v>
          </cell>
          <cell r="G1342" t="str">
            <v>K1</v>
          </cell>
          <cell r="H1342" t="str">
            <v>14.08.2023</v>
          </cell>
          <cell r="I1342" t="str">
            <v>19.08.2023</v>
          </cell>
          <cell r="J1342" t="str">
            <v>16.08.2023</v>
          </cell>
          <cell r="K1342" t="str">
            <v>Hàng hóa quầy 0480.3002179</v>
          </cell>
          <cell r="L1342" t="str">
            <v>05.10.2023</v>
          </cell>
          <cell r="M1342">
            <v>-3058528</v>
          </cell>
        </row>
        <row r="1343">
          <cell r="E1343">
            <v>48424</v>
          </cell>
          <cell r="F1343" t="str">
            <v>C23TNN|48424</v>
          </cell>
          <cell r="G1343" t="str">
            <v>K1</v>
          </cell>
          <cell r="H1343" t="str">
            <v>14.08.2023</v>
          </cell>
          <cell r="I1343" t="str">
            <v>19.08.2023</v>
          </cell>
          <cell r="J1343" t="str">
            <v>16.08.2023</v>
          </cell>
          <cell r="K1343" t="str">
            <v>Hàng hóa quầy 0480.3002179</v>
          </cell>
          <cell r="L1343" t="str">
            <v>05.10.2023</v>
          </cell>
          <cell r="M1343">
            <v>-1348207</v>
          </cell>
        </row>
        <row r="1344">
          <cell r="E1344">
            <v>46914</v>
          </cell>
          <cell r="F1344" t="str">
            <v>C23TNN|46914</v>
          </cell>
          <cell r="G1344" t="str">
            <v>K1</v>
          </cell>
          <cell r="H1344" t="str">
            <v>07.08.2023</v>
          </cell>
          <cell r="I1344" t="str">
            <v>16.08.2023</v>
          </cell>
          <cell r="J1344" t="str">
            <v>11.08.2023</v>
          </cell>
          <cell r="K1344" t="str">
            <v>Hàng hóa quầy 0480.3002179</v>
          </cell>
          <cell r="L1344" t="str">
            <v>05.10.2023</v>
          </cell>
          <cell r="M1344">
            <v>-993600</v>
          </cell>
        </row>
        <row r="1345">
          <cell r="E1345">
            <v>48408</v>
          </cell>
          <cell r="F1345" t="str">
            <v>C23TNN|48408</v>
          </cell>
          <cell r="G1345" t="str">
            <v>K1</v>
          </cell>
          <cell r="H1345" t="str">
            <v>14.08.2023</v>
          </cell>
          <cell r="I1345" t="str">
            <v>21.08.2023</v>
          </cell>
          <cell r="J1345" t="str">
            <v>18.08.2023</v>
          </cell>
          <cell r="K1345" t="str">
            <v>Hàng hóa quầy 0480.3002179</v>
          </cell>
          <cell r="L1345" t="str">
            <v>05.10.2023</v>
          </cell>
          <cell r="M1345">
            <v>-1348207</v>
          </cell>
        </row>
        <row r="1346">
          <cell r="E1346">
            <v>46829</v>
          </cell>
          <cell r="F1346" t="str">
            <v>C23TNN|46829</v>
          </cell>
          <cell r="G1346" t="str">
            <v>K1</v>
          </cell>
          <cell r="H1346" t="str">
            <v>05.08.2023</v>
          </cell>
          <cell r="I1346" t="str">
            <v>13.08.2023</v>
          </cell>
          <cell r="J1346" t="str">
            <v>08.08.2023</v>
          </cell>
          <cell r="K1346" t="str">
            <v>Hàng hóa quầy 0480.3002179</v>
          </cell>
          <cell r="L1346" t="str">
            <v>05.10.2023</v>
          </cell>
          <cell r="M1346">
            <v>-4803011</v>
          </cell>
        </row>
        <row r="1347">
          <cell r="E1347">
            <v>46644</v>
          </cell>
          <cell r="F1347" t="str">
            <v>C23TNN|46644</v>
          </cell>
          <cell r="G1347" t="str">
            <v>K1</v>
          </cell>
          <cell r="H1347" t="str">
            <v>03.08.2023</v>
          </cell>
          <cell r="I1347" t="str">
            <v>13.08.2023</v>
          </cell>
          <cell r="J1347" t="str">
            <v>05.08.2023</v>
          </cell>
          <cell r="K1347" t="str">
            <v>Hàng hóa quầy 0480.3002179</v>
          </cell>
          <cell r="L1347" t="str">
            <v>05.10.2023</v>
          </cell>
          <cell r="M1347">
            <v>-1515577</v>
          </cell>
        </row>
        <row r="1348">
          <cell r="E1348">
            <v>46911</v>
          </cell>
          <cell r="F1348" t="str">
            <v>C23TNN|46911</v>
          </cell>
          <cell r="G1348" t="str">
            <v>K1</v>
          </cell>
          <cell r="H1348" t="str">
            <v>07.08.2023</v>
          </cell>
          <cell r="I1348" t="str">
            <v>13.08.2023</v>
          </cell>
          <cell r="J1348" t="str">
            <v>09.08.2023</v>
          </cell>
          <cell r="K1348" t="str">
            <v>Hàng hóa quầy 0480.3002179</v>
          </cell>
          <cell r="L1348" t="str">
            <v>05.10.2023</v>
          </cell>
          <cell r="M1348">
            <v>-3002348</v>
          </cell>
        </row>
        <row r="1349">
          <cell r="E1349">
            <v>48400</v>
          </cell>
          <cell r="F1349" t="str">
            <v>C23TNN|48400</v>
          </cell>
          <cell r="G1349" t="str">
            <v>K1</v>
          </cell>
          <cell r="H1349" t="str">
            <v>14.08.2023</v>
          </cell>
          <cell r="I1349" t="str">
            <v>19.08.2023</v>
          </cell>
          <cell r="J1349" t="str">
            <v>16.08.2023</v>
          </cell>
          <cell r="K1349" t="str">
            <v>Hàng hóa quầy 0480.3002179</v>
          </cell>
          <cell r="L1349" t="str">
            <v>05.10.2023</v>
          </cell>
          <cell r="M1349">
            <v>-216791</v>
          </cell>
        </row>
        <row r="1350">
          <cell r="E1350">
            <v>48401</v>
          </cell>
          <cell r="F1350" t="str">
            <v>C23TNN|48401</v>
          </cell>
          <cell r="G1350" t="str">
            <v>K1</v>
          </cell>
          <cell r="H1350" t="str">
            <v>14.08.2023</v>
          </cell>
          <cell r="I1350" t="str">
            <v>19.08.2023</v>
          </cell>
          <cell r="J1350" t="str">
            <v>16.08.2023</v>
          </cell>
          <cell r="K1350" t="str">
            <v>Hàng hóa quầy 0480.3002179</v>
          </cell>
          <cell r="L1350" t="str">
            <v>05.10.2023</v>
          </cell>
          <cell r="M1350">
            <v>-1348207</v>
          </cell>
        </row>
        <row r="1351">
          <cell r="E1351">
            <v>49869</v>
          </cell>
          <cell r="F1351" t="str">
            <v>C23TNN|49869</v>
          </cell>
          <cell r="G1351" t="str">
            <v>K1</v>
          </cell>
          <cell r="H1351" t="str">
            <v>21.08.2023</v>
          </cell>
          <cell r="I1351" t="str">
            <v>26.08.2023</v>
          </cell>
          <cell r="J1351" t="str">
            <v>23.08.2023</v>
          </cell>
          <cell r="K1351" t="str">
            <v>Hàng hóa quầy 0480.3002179</v>
          </cell>
          <cell r="L1351" t="str">
            <v>05.10.2023</v>
          </cell>
          <cell r="M1351">
            <v>-1019509</v>
          </cell>
        </row>
        <row r="1352">
          <cell r="E1352">
            <v>46913</v>
          </cell>
          <cell r="F1352" t="str">
            <v>C23TNN|46913</v>
          </cell>
          <cell r="G1352" t="str">
            <v>K1</v>
          </cell>
          <cell r="H1352" t="str">
            <v>07.08.2023</v>
          </cell>
          <cell r="I1352" t="str">
            <v>17.08.2023</v>
          </cell>
          <cell r="J1352" t="str">
            <v>11.08.2023</v>
          </cell>
          <cell r="K1352" t="str">
            <v>Hàng hóa quầy 0480.3002179</v>
          </cell>
          <cell r="L1352" t="str">
            <v>05.10.2023</v>
          </cell>
          <cell r="M1352">
            <v>-1852602</v>
          </cell>
        </row>
        <row r="1353">
          <cell r="E1353">
            <v>46958</v>
          </cell>
          <cell r="F1353" t="str">
            <v>C23TNN|46958</v>
          </cell>
          <cell r="G1353" t="str">
            <v>K1</v>
          </cell>
          <cell r="H1353" t="str">
            <v>08.08.2023</v>
          </cell>
          <cell r="I1353" t="str">
            <v>13.08.2023</v>
          </cell>
          <cell r="J1353" t="str">
            <v>08.08.2023</v>
          </cell>
          <cell r="K1353" t="str">
            <v>Hàng hóa quầy 0480.3002179</v>
          </cell>
          <cell r="L1353" t="str">
            <v>05.10.2023</v>
          </cell>
          <cell r="M1353">
            <v>-2785558</v>
          </cell>
        </row>
        <row r="1354">
          <cell r="E1354">
            <v>48467</v>
          </cell>
          <cell r="F1354" t="str">
            <v>C23TNN|48467</v>
          </cell>
          <cell r="G1354" t="str">
            <v>K1</v>
          </cell>
          <cell r="H1354" t="str">
            <v>15.08.2023</v>
          </cell>
          <cell r="I1354" t="str">
            <v>18.08.2023</v>
          </cell>
          <cell r="J1354" t="str">
            <v>16.08.2023</v>
          </cell>
          <cell r="K1354" t="str">
            <v>Hàng hóa quầy 0480.3002179</v>
          </cell>
          <cell r="L1354" t="str">
            <v>05.10.2023</v>
          </cell>
          <cell r="M1354">
            <v>-2039018</v>
          </cell>
        </row>
        <row r="1355">
          <cell r="E1355">
            <v>48468</v>
          </cell>
          <cell r="F1355" t="str">
            <v>C23TNN|48468</v>
          </cell>
          <cell r="G1355" t="str">
            <v>K1</v>
          </cell>
          <cell r="H1355" t="str">
            <v>15.08.2023</v>
          </cell>
          <cell r="I1355" t="str">
            <v>18.08.2023</v>
          </cell>
          <cell r="J1355" t="str">
            <v>16.08.2023</v>
          </cell>
          <cell r="K1355" t="str">
            <v>Hàng hóa quầy 0480.3002179</v>
          </cell>
          <cell r="L1355" t="str">
            <v>05.10.2023</v>
          </cell>
          <cell r="M1355">
            <v>-1348207</v>
          </cell>
        </row>
        <row r="1356">
          <cell r="E1356">
            <v>46941</v>
          </cell>
          <cell r="F1356" t="str">
            <v>C23TNN|46941</v>
          </cell>
          <cell r="G1356" t="str">
            <v>K1</v>
          </cell>
          <cell r="H1356" t="str">
            <v>08.08.2023</v>
          </cell>
          <cell r="I1356" t="str">
            <v>13.08.2023</v>
          </cell>
          <cell r="J1356" t="str">
            <v>08.08.2023</v>
          </cell>
          <cell r="K1356" t="str">
            <v>Hàng hóa quầy 0480.3002179</v>
          </cell>
          <cell r="L1356" t="str">
            <v>05.10.2023</v>
          </cell>
          <cell r="M1356">
            <v>-2835238</v>
          </cell>
        </row>
        <row r="1357">
          <cell r="E1357">
            <v>48456</v>
          </cell>
          <cell r="F1357" t="str">
            <v>C23TNN|48456</v>
          </cell>
          <cell r="G1357" t="str">
            <v>K1</v>
          </cell>
          <cell r="H1357" t="str">
            <v>15.08.2023</v>
          </cell>
          <cell r="I1357" t="str">
            <v>17.08.2023</v>
          </cell>
          <cell r="J1357" t="str">
            <v>15.08.2023</v>
          </cell>
          <cell r="K1357" t="str">
            <v>Hàng hóa quầy 0480.3002179</v>
          </cell>
          <cell r="L1357" t="str">
            <v>05.10.2023</v>
          </cell>
          <cell r="M1357">
            <v>-1666043</v>
          </cell>
        </row>
        <row r="1358">
          <cell r="E1358">
            <v>48457</v>
          </cell>
          <cell r="F1358" t="str">
            <v>C23TNN|48457</v>
          </cell>
          <cell r="G1358" t="str">
            <v>K1</v>
          </cell>
          <cell r="H1358" t="str">
            <v>15.08.2023</v>
          </cell>
          <cell r="I1358" t="str">
            <v>17.08.2023</v>
          </cell>
          <cell r="J1358" t="str">
            <v>15.08.2023</v>
          </cell>
          <cell r="K1358" t="str">
            <v>Hàng hóa quầy 0480.3002179</v>
          </cell>
          <cell r="L1358" t="str">
            <v>05.10.2023</v>
          </cell>
          <cell r="M1358">
            <v>-1019509</v>
          </cell>
        </row>
        <row r="1359">
          <cell r="E1359">
            <v>48458</v>
          </cell>
          <cell r="F1359" t="str">
            <v>C23TNN|48458</v>
          </cell>
          <cell r="G1359" t="str">
            <v>K1</v>
          </cell>
          <cell r="H1359" t="str">
            <v>15.08.2023</v>
          </cell>
          <cell r="I1359" t="str">
            <v>17.08.2023</v>
          </cell>
          <cell r="J1359" t="str">
            <v>15.08.2023</v>
          </cell>
          <cell r="K1359" t="str">
            <v>Hàng hóa quầy 0480.3002179</v>
          </cell>
          <cell r="L1359" t="str">
            <v>05.10.2023</v>
          </cell>
          <cell r="M1359">
            <v>-1348207</v>
          </cell>
        </row>
        <row r="1360">
          <cell r="E1360">
            <v>46623</v>
          </cell>
          <cell r="F1360" t="str">
            <v>C23TNN|46623</v>
          </cell>
          <cell r="G1360" t="str">
            <v>K1</v>
          </cell>
          <cell r="H1360" t="str">
            <v>03.08.2023</v>
          </cell>
          <cell r="I1360" t="str">
            <v>07.08.2023</v>
          </cell>
          <cell r="J1360" t="str">
            <v>04.08.2023</v>
          </cell>
          <cell r="K1360" t="str">
            <v>Hàng hóa quầy 0480.3002179</v>
          </cell>
          <cell r="L1360" t="str">
            <v>05.10.2023</v>
          </cell>
          <cell r="M1360">
            <v>-1852602</v>
          </cell>
        </row>
        <row r="1361">
          <cell r="E1361">
            <v>46971</v>
          </cell>
          <cell r="F1361" t="str">
            <v>C23TNN|46971</v>
          </cell>
          <cell r="G1361" t="str">
            <v>K1</v>
          </cell>
          <cell r="H1361" t="str">
            <v>08.08.2023</v>
          </cell>
          <cell r="I1361" t="str">
            <v>12.08.2023</v>
          </cell>
          <cell r="J1361" t="str">
            <v>09.08.2023</v>
          </cell>
          <cell r="K1361" t="str">
            <v>Hàng hóa quầy 0480.3002179</v>
          </cell>
          <cell r="L1361" t="str">
            <v>05.10.2023</v>
          </cell>
          <cell r="M1361">
            <v>-966522</v>
          </cell>
        </row>
        <row r="1362">
          <cell r="E1362">
            <v>48065</v>
          </cell>
          <cell r="F1362" t="str">
            <v>C23TNN|48065</v>
          </cell>
          <cell r="G1362" t="str">
            <v>K1</v>
          </cell>
          <cell r="H1362" t="str">
            <v>10.08.2023</v>
          </cell>
          <cell r="I1362" t="str">
            <v>14.08.2023</v>
          </cell>
          <cell r="J1362" t="str">
            <v>12.08.2023</v>
          </cell>
          <cell r="K1362" t="str">
            <v>Hàng hóa quầy 0480.3002179</v>
          </cell>
          <cell r="L1362" t="str">
            <v>05.10.2023</v>
          </cell>
          <cell r="M1362">
            <v>-1348207</v>
          </cell>
        </row>
        <row r="1363">
          <cell r="E1363">
            <v>48066</v>
          </cell>
          <cell r="F1363" t="str">
            <v>C23TNN|48066</v>
          </cell>
          <cell r="G1363" t="str">
            <v>K1</v>
          </cell>
          <cell r="H1363" t="str">
            <v>10.08.2023</v>
          </cell>
          <cell r="I1363" t="str">
            <v>14.08.2023</v>
          </cell>
          <cell r="J1363" t="str">
            <v>12.08.2023</v>
          </cell>
          <cell r="K1363" t="str">
            <v>Hàng hóa quầy 0480.3002179</v>
          </cell>
          <cell r="L1363" t="str">
            <v>05.10.2023</v>
          </cell>
          <cell r="M1363">
            <v>-2255809</v>
          </cell>
        </row>
        <row r="1364">
          <cell r="E1364">
            <v>48364</v>
          </cell>
          <cell r="F1364" t="str">
            <v>C23TNN|48364</v>
          </cell>
          <cell r="G1364" t="str">
            <v>K1</v>
          </cell>
          <cell r="H1364" t="str">
            <v>14.08.2023</v>
          </cell>
          <cell r="I1364" t="str">
            <v>17.08.2023</v>
          </cell>
          <cell r="J1364" t="str">
            <v>15.08.2023</v>
          </cell>
          <cell r="K1364" t="str">
            <v>Hàng hóa quầy 0480.3002179</v>
          </cell>
          <cell r="L1364" t="str">
            <v>05.10.2023</v>
          </cell>
          <cell r="M1364">
            <v>-3058528</v>
          </cell>
        </row>
        <row r="1365">
          <cell r="E1365">
            <v>48565</v>
          </cell>
          <cell r="F1365" t="str">
            <v>C23TNN|48565</v>
          </cell>
          <cell r="G1365" t="str">
            <v>K1</v>
          </cell>
          <cell r="H1365" t="str">
            <v>16.08.2023</v>
          </cell>
          <cell r="I1365" t="str">
            <v>22.08.2023</v>
          </cell>
          <cell r="J1365" t="str">
            <v>19.08.2023</v>
          </cell>
          <cell r="K1365" t="str">
            <v>Hàng hóa quầy 0480.3002179</v>
          </cell>
          <cell r="L1365" t="str">
            <v>05.10.2023</v>
          </cell>
          <cell r="M1365">
            <v>-3227355</v>
          </cell>
        </row>
        <row r="1366">
          <cell r="E1366">
            <v>48566</v>
          </cell>
          <cell r="F1366" t="str">
            <v>C23TNN|48566</v>
          </cell>
          <cell r="G1366" t="str">
            <v>K1</v>
          </cell>
          <cell r="H1366" t="str">
            <v>16.08.2023</v>
          </cell>
          <cell r="I1366" t="str">
            <v>22.08.2023</v>
          </cell>
          <cell r="J1366" t="str">
            <v>19.08.2023</v>
          </cell>
          <cell r="K1366" t="str">
            <v>Hàng hóa quầy 0480.3002179</v>
          </cell>
          <cell r="L1366" t="str">
            <v>05.10.2023</v>
          </cell>
          <cell r="M1366">
            <v>-681981</v>
          </cell>
        </row>
        <row r="1367">
          <cell r="E1367">
            <v>49850</v>
          </cell>
          <cell r="F1367" t="str">
            <v>C23TNN|49850</v>
          </cell>
          <cell r="G1367" t="str">
            <v>K1</v>
          </cell>
          <cell r="H1367" t="str">
            <v>21.08.2023</v>
          </cell>
          <cell r="I1367" t="str">
            <v>25.08.2023</v>
          </cell>
          <cell r="J1367" t="str">
            <v>23.08.2023</v>
          </cell>
          <cell r="K1367" t="str">
            <v>Hàng hóa quầy 0480.3002179</v>
          </cell>
          <cell r="L1367" t="str">
            <v>05.10.2023</v>
          </cell>
          <cell r="M1367">
            <v>-1998579</v>
          </cell>
        </row>
        <row r="1368">
          <cell r="E1368">
            <v>49096</v>
          </cell>
          <cell r="F1368" t="str">
            <v>C23TNN|49096</v>
          </cell>
          <cell r="G1368" t="str">
            <v>K1</v>
          </cell>
          <cell r="H1368" t="str">
            <v>17.08.2023</v>
          </cell>
          <cell r="I1368" t="str">
            <v>22.08.2023</v>
          </cell>
          <cell r="J1368" t="str">
            <v>17.08.2023</v>
          </cell>
          <cell r="K1368" t="str">
            <v>Hàng hóa quầy 0480.3002179</v>
          </cell>
          <cell r="L1368" t="str">
            <v>05.10.2023</v>
          </cell>
          <cell r="M1368">
            <v>-2367716</v>
          </cell>
        </row>
        <row r="1369">
          <cell r="E1369">
            <v>46622</v>
          </cell>
          <cell r="F1369" t="str">
            <v>C23TNN|46622</v>
          </cell>
          <cell r="G1369" t="str">
            <v>K1</v>
          </cell>
          <cell r="H1369" t="str">
            <v>03.08.2023</v>
          </cell>
          <cell r="I1369" t="str">
            <v>13.08.2023</v>
          </cell>
          <cell r="J1369" t="str">
            <v>05.08.2023</v>
          </cell>
          <cell r="K1369" t="str">
            <v>Hàng hóa quầy 0480.3002179</v>
          </cell>
          <cell r="L1369" t="str">
            <v>05.10.2023</v>
          </cell>
          <cell r="M1369">
            <v>-5716518</v>
          </cell>
        </row>
        <row r="1370">
          <cell r="E1370">
            <v>48067</v>
          </cell>
          <cell r="F1370" t="str">
            <v>C23TNN|48067</v>
          </cell>
          <cell r="G1370" t="str">
            <v>K1</v>
          </cell>
          <cell r="H1370" t="str">
            <v>10.08.2023</v>
          </cell>
          <cell r="I1370" t="str">
            <v>15.08.2023</v>
          </cell>
          <cell r="J1370" t="str">
            <v>12.08.2023</v>
          </cell>
          <cell r="K1370" t="str">
            <v>Hàng hóa quầy 0480.3002179</v>
          </cell>
          <cell r="L1370" t="str">
            <v>05.10.2023</v>
          </cell>
          <cell r="M1370">
            <v>-1348207</v>
          </cell>
        </row>
        <row r="1371">
          <cell r="E1371">
            <v>48068</v>
          </cell>
          <cell r="F1371" t="str">
            <v>C23TNN|48068</v>
          </cell>
          <cell r="G1371" t="str">
            <v>K1</v>
          </cell>
          <cell r="H1371" t="str">
            <v>10.08.2023</v>
          </cell>
          <cell r="I1371" t="str">
            <v>15.08.2023</v>
          </cell>
          <cell r="J1371" t="str">
            <v>12.08.2023</v>
          </cell>
          <cell r="K1371" t="str">
            <v>Hàng hóa quầy 0480.3002179</v>
          </cell>
          <cell r="L1371" t="str">
            <v>05.10.2023</v>
          </cell>
          <cell r="M1371">
            <v>-1019509</v>
          </cell>
        </row>
        <row r="1372">
          <cell r="E1372">
            <v>48363</v>
          </cell>
          <cell r="F1372" t="str">
            <v>C23TNN|48363</v>
          </cell>
          <cell r="G1372" t="str">
            <v>K1</v>
          </cell>
          <cell r="H1372" t="str">
            <v>14.08.2023</v>
          </cell>
          <cell r="I1372" t="str">
            <v>18.08.2023</v>
          </cell>
          <cell r="J1372" t="str">
            <v>16.08.2023</v>
          </cell>
          <cell r="K1372" t="str">
            <v>Hàng hóa quầy 0480.3002179</v>
          </cell>
          <cell r="L1372" t="str">
            <v>05.10.2023</v>
          </cell>
          <cell r="M1372">
            <v>-1019509</v>
          </cell>
        </row>
        <row r="1373">
          <cell r="E1373">
            <v>48471</v>
          </cell>
          <cell r="F1373" t="str">
            <v>C23TNN|48471</v>
          </cell>
          <cell r="G1373" t="str">
            <v>K1</v>
          </cell>
          <cell r="H1373" t="str">
            <v>15.08.2023</v>
          </cell>
          <cell r="I1373" t="str">
            <v>17.08.2023</v>
          </cell>
          <cell r="J1373" t="str">
            <v>15.08.2023</v>
          </cell>
          <cell r="K1373" t="str">
            <v>Hàng hóa quầy 0480.3002179</v>
          </cell>
          <cell r="L1373" t="str">
            <v>05.10.2023</v>
          </cell>
          <cell r="M1373">
            <v>-1019509</v>
          </cell>
        </row>
        <row r="1374">
          <cell r="E1374">
            <v>48472</v>
          </cell>
          <cell r="F1374" t="str">
            <v>C23TNN|48472</v>
          </cell>
          <cell r="G1374" t="str">
            <v>K1</v>
          </cell>
          <cell r="H1374" t="str">
            <v>15.08.2023</v>
          </cell>
          <cell r="I1374" t="str">
            <v>17.08.2023</v>
          </cell>
          <cell r="J1374" t="str">
            <v>15.08.2023</v>
          </cell>
          <cell r="K1374" t="str">
            <v>Hàng hóa quầy 0480.3002179</v>
          </cell>
          <cell r="L1374" t="str">
            <v>05.10.2023</v>
          </cell>
          <cell r="M1374">
            <v>-1348207</v>
          </cell>
        </row>
        <row r="1375">
          <cell r="E1375">
            <v>48548</v>
          </cell>
          <cell r="F1375" t="str">
            <v>C23TNN|48548</v>
          </cell>
          <cell r="G1375" t="str">
            <v>K1</v>
          </cell>
          <cell r="H1375" t="str">
            <v>16.08.2023</v>
          </cell>
          <cell r="I1375" t="str">
            <v>18.08.2023</v>
          </cell>
          <cell r="J1375" t="str">
            <v>16.08.2023</v>
          </cell>
          <cell r="K1375" t="str">
            <v>Hàng hóa quầy 0480.3002179</v>
          </cell>
          <cell r="L1375" t="str">
            <v>05.10.2023</v>
          </cell>
          <cell r="M1375">
            <v>-2367716</v>
          </cell>
        </row>
        <row r="1376">
          <cell r="E1376">
            <v>48414</v>
          </cell>
          <cell r="F1376" t="str">
            <v>C23TNN|48414</v>
          </cell>
          <cell r="G1376" t="str">
            <v>K1</v>
          </cell>
          <cell r="H1376" t="str">
            <v>14.08.2023</v>
          </cell>
          <cell r="I1376" t="str">
            <v>25.08.2023</v>
          </cell>
          <cell r="J1376" t="str">
            <v>18.08.2023</v>
          </cell>
          <cell r="K1376" t="str">
            <v>Hàng hóa quầy 0480.3002179</v>
          </cell>
          <cell r="L1376" t="str">
            <v>05.10.2023</v>
          </cell>
          <cell r="M1376">
            <v>-1348207</v>
          </cell>
        </row>
        <row r="1377">
          <cell r="E1377">
            <v>46646</v>
          </cell>
          <cell r="F1377" t="str">
            <v>C23TNN|46646</v>
          </cell>
          <cell r="G1377" t="str">
            <v>K1</v>
          </cell>
          <cell r="H1377" t="str">
            <v>03.08.2023</v>
          </cell>
          <cell r="I1377" t="str">
            <v>13.08.2023</v>
          </cell>
          <cell r="J1377" t="str">
            <v>06.08.2023</v>
          </cell>
          <cell r="K1377" t="str">
            <v>Hàng hóa quầy 0480.3002179</v>
          </cell>
          <cell r="L1377" t="str">
            <v>05.10.2023</v>
          </cell>
          <cell r="M1377">
            <v>-1586131</v>
          </cell>
        </row>
        <row r="1378">
          <cell r="E1378">
            <v>46912</v>
          </cell>
          <cell r="F1378" t="str">
            <v>C23TNN|46912</v>
          </cell>
          <cell r="G1378" t="str">
            <v>K1</v>
          </cell>
          <cell r="H1378" t="str">
            <v>07.08.2023</v>
          </cell>
          <cell r="I1378" t="str">
            <v>13.08.2023</v>
          </cell>
          <cell r="J1378" t="str">
            <v>10.08.2023</v>
          </cell>
          <cell r="K1378" t="str">
            <v>Hàng hóa quầy 0480.3002179</v>
          </cell>
          <cell r="L1378" t="str">
            <v>05.10.2023</v>
          </cell>
          <cell r="M1378">
            <v>-1586131</v>
          </cell>
        </row>
        <row r="1379">
          <cell r="E1379">
            <v>48057</v>
          </cell>
          <cell r="F1379" t="str">
            <v>C23TNN|48057</v>
          </cell>
          <cell r="G1379" t="str">
            <v>K1</v>
          </cell>
          <cell r="H1379" t="str">
            <v>10.08.2023</v>
          </cell>
          <cell r="I1379" t="str">
            <v>16.08.2023</v>
          </cell>
          <cell r="J1379" t="str">
            <v>13.08.2023</v>
          </cell>
          <cell r="K1379" t="str">
            <v>Hàng hóa quầy 0480.3002179</v>
          </cell>
          <cell r="L1379" t="str">
            <v>05.10.2023</v>
          </cell>
          <cell r="M1379">
            <v>-1413958</v>
          </cell>
        </row>
        <row r="1380">
          <cell r="E1380">
            <v>46647</v>
          </cell>
          <cell r="F1380" t="str">
            <v>C23TNN|46647</v>
          </cell>
          <cell r="G1380" t="str">
            <v>K1</v>
          </cell>
          <cell r="H1380" t="str">
            <v>03.08.2023</v>
          </cell>
          <cell r="I1380" t="str">
            <v>13.08.2023</v>
          </cell>
          <cell r="J1380" t="str">
            <v>07.08.2023</v>
          </cell>
          <cell r="K1380" t="str">
            <v>Hàng hóa quầy 0480.3002179</v>
          </cell>
          <cell r="L1380" t="str">
            <v>05.10.2023</v>
          </cell>
          <cell r="M1380">
            <v>-2385543</v>
          </cell>
        </row>
        <row r="1381">
          <cell r="E1381">
            <v>48413</v>
          </cell>
          <cell r="F1381" t="str">
            <v>C23TNN|48413</v>
          </cell>
          <cell r="G1381" t="str">
            <v>K1</v>
          </cell>
          <cell r="H1381" t="str">
            <v>14.08.2023</v>
          </cell>
          <cell r="I1381" t="str">
            <v>21.08.2023</v>
          </cell>
          <cell r="J1381" t="str">
            <v>18.08.2023</v>
          </cell>
          <cell r="K1381" t="str">
            <v>Hàng hóa quầy 0480.3002179</v>
          </cell>
          <cell r="L1381" t="str">
            <v>05.10.2023</v>
          </cell>
          <cell r="M1381">
            <v>-1348207</v>
          </cell>
        </row>
        <row r="1382">
          <cell r="E1382">
            <v>49598</v>
          </cell>
          <cell r="F1382" t="str">
            <v>C23TNN|49598</v>
          </cell>
          <cell r="G1382" t="str">
            <v>K1</v>
          </cell>
          <cell r="H1382" t="str">
            <v>17.08.2023</v>
          </cell>
          <cell r="I1382" t="str">
            <v>23.08.2023</v>
          </cell>
          <cell r="J1382" t="str">
            <v>21.08.2023</v>
          </cell>
          <cell r="K1382" t="str">
            <v>Hàng hóa quầy 0480.3002179</v>
          </cell>
          <cell r="L1382" t="str">
            <v>05.10.2023</v>
          </cell>
          <cell r="M1382">
            <v>-3195746</v>
          </cell>
        </row>
        <row r="1383">
          <cell r="E1383">
            <v>11283</v>
          </cell>
          <cell r="F1383" t="str">
            <v>K23TRT|11283</v>
          </cell>
          <cell r="G1383" t="str">
            <v>K1</v>
          </cell>
          <cell r="H1383" t="str">
            <v>27.09.2023</v>
          </cell>
          <cell r="I1383" t="str">
            <v>29.09.2023</v>
          </cell>
          <cell r="J1383" t="str">
            <v>27.09.2023</v>
          </cell>
          <cell r="K1383" t="str">
            <v>Hàng hóa các loại</v>
          </cell>
          <cell r="L1383" t="str">
            <v>05.10.2023</v>
          </cell>
          <cell r="M1383">
            <v>332036</v>
          </cell>
        </row>
        <row r="1384">
          <cell r="E1384">
            <v>54699</v>
          </cell>
          <cell r="F1384" t="str">
            <v>1K23TEB|54699</v>
          </cell>
          <cell r="G1384" t="str">
            <v>D1</v>
          </cell>
          <cell r="H1384" t="str">
            <v>27.09.2023</v>
          </cell>
          <cell r="I1384" t="str">
            <v>27.09.2023</v>
          </cell>
          <cell r="J1384" t="str">
            <v>27.09.2023</v>
          </cell>
          <cell r="K1384" t="str">
            <v>Phí hỗ trợ T08.2023 QUẦY 480</v>
          </cell>
          <cell r="L1384" t="str">
            <v>05.10.2023</v>
          </cell>
          <cell r="M1384">
            <v>18457831</v>
          </cell>
        </row>
        <row r="1385">
          <cell r="E1385">
            <v>56348</v>
          </cell>
          <cell r="F1385" t="str">
            <v>1K23TEB|56348</v>
          </cell>
          <cell r="G1385" t="str">
            <v>D1</v>
          </cell>
          <cell r="H1385" t="str">
            <v>27.09.2023</v>
          </cell>
          <cell r="I1385" t="str">
            <v>27.09.2023</v>
          </cell>
          <cell r="J1385" t="str">
            <v>27.09.2023</v>
          </cell>
          <cell r="K1385" t="str">
            <v>Phí dịch vụ T08.2023 QUẦY 480</v>
          </cell>
          <cell r="L1385" t="str">
            <v>05.10.2023</v>
          </cell>
          <cell r="M1385">
            <v>70755018</v>
          </cell>
        </row>
        <row r="1386">
          <cell r="E1386">
            <v>58688</v>
          </cell>
          <cell r="F1386" t="str">
            <v>1K23TEB|58688</v>
          </cell>
          <cell r="G1386" t="str">
            <v>D1</v>
          </cell>
          <cell r="H1386" t="str">
            <v>27.09.2023</v>
          </cell>
          <cell r="I1386" t="str">
            <v>27.09.2023</v>
          </cell>
          <cell r="J1386" t="str">
            <v>27.09.2023</v>
          </cell>
          <cell r="K1386" t="str">
            <v>Phí dịch vụ T08.2023 QUẦY 480</v>
          </cell>
          <cell r="L1386" t="str">
            <v>05.10.2023</v>
          </cell>
          <cell r="M1386">
            <v>15381526</v>
          </cell>
        </row>
        <row r="1387">
          <cell r="E1387">
            <v>58893</v>
          </cell>
          <cell r="F1387" t="str">
            <v>CK T08/2023</v>
          </cell>
          <cell r="G1387" t="str">
            <v>KS</v>
          </cell>
          <cell r="H1387" t="str">
            <v>29.09.2023</v>
          </cell>
          <cell r="I1387" t="str">
            <v>29.09.2023</v>
          </cell>
          <cell r="J1387" t="str">
            <v>29.09.2023</v>
          </cell>
          <cell r="K1387" t="str">
            <v>R480 CK T08/2023</v>
          </cell>
          <cell r="L1387" t="str">
            <v>05.10.2023</v>
          </cell>
          <cell r="M1387">
            <v>25635876</v>
          </cell>
        </row>
        <row r="1388">
          <cell r="E1388">
            <v>10744</v>
          </cell>
          <cell r="F1388" t="str">
            <v>K23TRT|10744</v>
          </cell>
          <cell r="G1388" t="str">
            <v>K1</v>
          </cell>
          <cell r="H1388" t="str">
            <v>21.09.2023</v>
          </cell>
          <cell r="I1388" t="str">
            <v>29.09.2023</v>
          </cell>
          <cell r="J1388" t="str">
            <v>21.09.2023</v>
          </cell>
          <cell r="K1388" t="str">
            <v>Hàng hóa các loại</v>
          </cell>
          <cell r="L1388" t="str">
            <v>05.10.2023</v>
          </cell>
          <cell r="M1388">
            <v>1469825</v>
          </cell>
        </row>
        <row r="1389">
          <cell r="E1389">
            <v>10751</v>
          </cell>
          <cell r="F1389" t="str">
            <v>K23TRT|10751</v>
          </cell>
          <cell r="G1389" t="str">
            <v>K1</v>
          </cell>
          <cell r="H1389" t="str">
            <v>21.09.2023</v>
          </cell>
          <cell r="I1389" t="str">
            <v>29.09.2023</v>
          </cell>
          <cell r="J1389" t="str">
            <v>21.09.2023</v>
          </cell>
          <cell r="K1389" t="str">
            <v>Hàng hóa các loại</v>
          </cell>
          <cell r="L1389" t="str">
            <v>05.10.2023</v>
          </cell>
          <cell r="M1389">
            <v>360256</v>
          </cell>
        </row>
        <row r="1390">
          <cell r="E1390">
            <v>10141</v>
          </cell>
          <cell r="F1390" t="str">
            <v>K23TRT|10141</v>
          </cell>
          <cell r="G1390" t="str">
            <v>K1</v>
          </cell>
          <cell r="H1390" t="str">
            <v>13.09.2023</v>
          </cell>
          <cell r="I1390" t="str">
            <v>13.09.2023</v>
          </cell>
          <cell r="J1390" t="str">
            <v>13.09.2023</v>
          </cell>
          <cell r="K1390" t="str">
            <v>Hàng hóa các loại</v>
          </cell>
          <cell r="L1390" t="str">
            <v>05.10.2023</v>
          </cell>
          <cell r="M1390">
            <v>1407134</v>
          </cell>
        </row>
        <row r="1391">
          <cell r="E1391">
            <v>10043</v>
          </cell>
          <cell r="F1391" t="str">
            <v>K23TRT|10043</v>
          </cell>
          <cell r="G1391" t="str">
            <v>K1</v>
          </cell>
          <cell r="H1391" t="str">
            <v>12.09.2023</v>
          </cell>
          <cell r="I1391" t="str">
            <v>28.09.2023</v>
          </cell>
          <cell r="J1391" t="str">
            <v>12.09.2023</v>
          </cell>
          <cell r="K1391" t="str">
            <v>Hàng hóa các loại</v>
          </cell>
          <cell r="L1391" t="str">
            <v>05.10.2023</v>
          </cell>
          <cell r="M1391">
            <v>719141</v>
          </cell>
        </row>
        <row r="1392">
          <cell r="E1392">
            <v>10152</v>
          </cell>
          <cell r="F1392" t="str">
            <v>K23TRT|10152</v>
          </cell>
          <cell r="G1392" t="str">
            <v>K1</v>
          </cell>
          <cell r="H1392" t="str">
            <v>13.09.2023</v>
          </cell>
          <cell r="I1392" t="str">
            <v>26.09.2023</v>
          </cell>
          <cell r="J1392" t="str">
            <v>13.09.2023</v>
          </cell>
          <cell r="K1392" t="str">
            <v>Hàng hóa các loại</v>
          </cell>
          <cell r="L1392" t="str">
            <v>05.10.2023</v>
          </cell>
          <cell r="M1392">
            <v>2696725</v>
          </cell>
        </row>
        <row r="1393">
          <cell r="E1393">
            <v>11102</v>
          </cell>
          <cell r="F1393" t="str">
            <v>K23TRT|11102</v>
          </cell>
          <cell r="G1393" t="str">
            <v>K1</v>
          </cell>
          <cell r="H1393" t="str">
            <v>26.09.2023</v>
          </cell>
          <cell r="I1393" t="str">
            <v>26.09.2023</v>
          </cell>
          <cell r="J1393" t="str">
            <v>26.09.2023</v>
          </cell>
          <cell r="K1393" t="str">
            <v>Hàng hóa các loại</v>
          </cell>
          <cell r="L1393" t="str">
            <v>05.10.2023</v>
          </cell>
          <cell r="M1393">
            <v>1324214</v>
          </cell>
        </row>
        <row r="1394">
          <cell r="E1394">
            <v>9945</v>
          </cell>
          <cell r="F1394" t="str">
            <v>K23TRT|9945</v>
          </cell>
          <cell r="G1394" t="str">
            <v>K1</v>
          </cell>
          <cell r="H1394" t="str">
            <v>12.09.2023</v>
          </cell>
          <cell r="I1394" t="str">
            <v>26.09.2023</v>
          </cell>
          <cell r="J1394" t="str">
            <v>12.09.2023</v>
          </cell>
          <cell r="K1394" t="str">
            <v>Hàng hóa các loại</v>
          </cell>
          <cell r="L1394" t="str">
            <v>05.10.2023</v>
          </cell>
          <cell r="M1394">
            <v>293972</v>
          </cell>
        </row>
        <row r="1395">
          <cell r="E1395">
            <v>11298</v>
          </cell>
          <cell r="F1395" t="str">
            <v>K23TRT|11298</v>
          </cell>
          <cell r="G1395" t="str">
            <v>K1</v>
          </cell>
          <cell r="H1395" t="str">
            <v>27.09.2023</v>
          </cell>
          <cell r="I1395" t="str">
            <v>28.09.2023</v>
          </cell>
          <cell r="J1395" t="str">
            <v>27.09.2023</v>
          </cell>
          <cell r="K1395" t="str">
            <v>Hàng hóa các loại</v>
          </cell>
          <cell r="L1395" t="str">
            <v>05.10.2023</v>
          </cell>
          <cell r="M1395">
            <v>1604940</v>
          </cell>
        </row>
        <row r="1396">
          <cell r="E1396">
            <v>10305</v>
          </cell>
          <cell r="F1396" t="str">
            <v>K23TRT|10305</v>
          </cell>
          <cell r="G1396" t="str">
            <v>K1</v>
          </cell>
          <cell r="H1396" t="str">
            <v>18.09.2023</v>
          </cell>
          <cell r="I1396" t="str">
            <v>26.09.2023</v>
          </cell>
          <cell r="J1396" t="str">
            <v>18.09.2023</v>
          </cell>
          <cell r="K1396" t="str">
            <v>Hàng hóa các loại</v>
          </cell>
          <cell r="L1396" t="str">
            <v>05.10.2023</v>
          </cell>
          <cell r="M1396">
            <v>3326468</v>
          </cell>
        </row>
        <row r="1397">
          <cell r="E1397">
            <v>10631</v>
          </cell>
          <cell r="F1397" t="str">
            <v>K23TRT|10631</v>
          </cell>
          <cell r="G1397" t="str">
            <v>K1</v>
          </cell>
          <cell r="H1397" t="str">
            <v>21.09.2023</v>
          </cell>
          <cell r="I1397" t="str">
            <v>29.09.2023</v>
          </cell>
          <cell r="J1397" t="str">
            <v>21.09.2023</v>
          </cell>
          <cell r="K1397" t="str">
            <v>Hàng hóa các loại</v>
          </cell>
          <cell r="L1397" t="str">
            <v>05.10.2023</v>
          </cell>
          <cell r="M1397">
            <v>565583</v>
          </cell>
        </row>
        <row r="1398">
          <cell r="E1398">
            <v>10849</v>
          </cell>
          <cell r="F1398" t="str">
            <v>K23TRT|10849</v>
          </cell>
          <cell r="G1398" t="str">
            <v>K1</v>
          </cell>
          <cell r="H1398" t="str">
            <v>22.09.2023</v>
          </cell>
          <cell r="I1398" t="str">
            <v>26.09.2023</v>
          </cell>
          <cell r="J1398" t="str">
            <v>22.09.2023</v>
          </cell>
          <cell r="K1398" t="str">
            <v>Hàng hóa các loại</v>
          </cell>
          <cell r="L1398" t="str">
            <v>05.10.2023</v>
          </cell>
          <cell r="M1398">
            <v>218415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0"/>
  <sheetViews>
    <sheetView workbookViewId="0">
      <selection activeCell="I1" sqref="I1"/>
    </sheetView>
  </sheetViews>
  <sheetFormatPr defaultRowHeight="12.75" outlineLevelRow="2" x14ac:dyDescent="0.2"/>
  <cols>
    <col min="1" max="1" width="9" bestFit="1" customWidth="1"/>
    <col min="2" max="2" width="12" bestFit="1" customWidth="1"/>
    <col min="3" max="3" width="13" bestFit="1" customWidth="1"/>
    <col min="4" max="4" width="17" bestFit="1" customWidth="1"/>
    <col min="5" max="5" width="15" bestFit="1" customWidth="1"/>
    <col min="6" max="6" width="10" bestFit="1" customWidth="1"/>
    <col min="7" max="7" width="15" bestFit="1" customWidth="1"/>
    <col min="8" max="8" width="14" bestFit="1" customWidth="1"/>
    <col min="9" max="9" width="11" bestFit="1" customWidth="1"/>
    <col min="10" max="10" width="14" bestFit="1" customWidth="1"/>
    <col min="11" max="11" width="12" bestFit="1" customWidth="1"/>
    <col min="12" max="12" width="31" bestFit="1" customWidth="1"/>
    <col min="13" max="13" width="15" bestFit="1" customWidth="1"/>
    <col min="14" max="14" width="19" bestFit="1" customWidth="1"/>
  </cols>
  <sheetData>
    <row r="1" spans="1:14" ht="38.25" x14ac:dyDescent="0.2">
      <c r="A1" s="1" t="s">
        <v>818</v>
      </c>
      <c r="B1" s="1" t="s">
        <v>819</v>
      </c>
      <c r="C1" s="1" t="s">
        <v>820</v>
      </c>
      <c r="D1" s="1" t="s">
        <v>821</v>
      </c>
      <c r="E1" s="1" t="s">
        <v>822</v>
      </c>
      <c r="F1" s="10" t="s">
        <v>823</v>
      </c>
      <c r="G1" s="1" t="s">
        <v>824</v>
      </c>
      <c r="H1" s="1" t="s">
        <v>825</v>
      </c>
      <c r="I1" s="10" t="s">
        <v>826</v>
      </c>
      <c r="J1" s="1" t="s">
        <v>827</v>
      </c>
      <c r="K1" s="10" t="s">
        <v>828</v>
      </c>
      <c r="L1" s="1" t="s">
        <v>829</v>
      </c>
      <c r="M1" s="1" t="s">
        <v>830</v>
      </c>
      <c r="N1" s="1" t="s">
        <v>831</v>
      </c>
    </row>
    <row r="2" spans="1:14" ht="14.1" customHeight="1" outlineLevel="2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>
        <v>45180</v>
      </c>
      <c r="H2" s="2">
        <v>45183</v>
      </c>
      <c r="I2" t="s">
        <v>0</v>
      </c>
      <c r="J2" s="2">
        <v>45225</v>
      </c>
      <c r="K2" s="3">
        <v>-1199426</v>
      </c>
      <c r="L2" t="s">
        <v>7</v>
      </c>
      <c r="M2" s="2"/>
      <c r="N2" t="s">
        <v>0</v>
      </c>
    </row>
    <row r="3" spans="1:14" ht="14.1" customHeight="1" outlineLevel="2" x14ac:dyDescent="0.2">
      <c r="A3" t="s">
        <v>1</v>
      </c>
      <c r="B3" t="s">
        <v>8</v>
      </c>
      <c r="C3" t="s">
        <v>3</v>
      </c>
      <c r="D3" t="s">
        <v>9</v>
      </c>
      <c r="E3" t="s">
        <v>10</v>
      </c>
      <c r="F3" t="s">
        <v>6</v>
      </c>
      <c r="G3" s="2">
        <v>45180</v>
      </c>
      <c r="H3" s="2">
        <v>45184</v>
      </c>
      <c r="I3" t="s">
        <v>0</v>
      </c>
      <c r="J3" s="2">
        <v>45225</v>
      </c>
      <c r="K3" s="3">
        <v>-1249106</v>
      </c>
      <c r="L3" t="s">
        <v>7</v>
      </c>
      <c r="M3" s="2"/>
      <c r="N3" t="s">
        <v>0</v>
      </c>
    </row>
    <row r="4" spans="1:14" ht="14.1" customHeight="1" outlineLevel="2" x14ac:dyDescent="0.2">
      <c r="A4" t="s">
        <v>1</v>
      </c>
      <c r="B4" t="s">
        <v>11</v>
      </c>
      <c r="C4" t="s">
        <v>3</v>
      </c>
      <c r="D4" t="s">
        <v>12</v>
      </c>
      <c r="E4" t="s">
        <v>13</v>
      </c>
      <c r="F4" t="s">
        <v>6</v>
      </c>
      <c r="G4" s="2">
        <v>45181</v>
      </c>
      <c r="H4" s="2">
        <v>45184</v>
      </c>
      <c r="I4" t="s">
        <v>0</v>
      </c>
      <c r="J4" s="2">
        <v>45226</v>
      </c>
      <c r="K4" s="3">
        <v>-1199426</v>
      </c>
      <c r="L4" t="s">
        <v>7</v>
      </c>
      <c r="M4" s="2"/>
      <c r="N4" t="s">
        <v>0</v>
      </c>
    </row>
    <row r="5" spans="1:14" ht="14.1" customHeight="1" outlineLevel="2" x14ac:dyDescent="0.2">
      <c r="A5" t="s">
        <v>1</v>
      </c>
      <c r="B5" t="s">
        <v>14</v>
      </c>
      <c r="C5" t="s">
        <v>3</v>
      </c>
      <c r="D5" t="s">
        <v>15</v>
      </c>
      <c r="E5" t="s">
        <v>16</v>
      </c>
      <c r="F5" t="s">
        <v>6</v>
      </c>
      <c r="G5" s="2">
        <v>45180</v>
      </c>
      <c r="H5" s="2">
        <v>45183</v>
      </c>
      <c r="I5" t="s">
        <v>0</v>
      </c>
      <c r="J5" s="2">
        <v>45225</v>
      </c>
      <c r="K5" s="3">
        <v>-1199426</v>
      </c>
      <c r="L5" t="s">
        <v>7</v>
      </c>
      <c r="M5" s="2"/>
      <c r="N5" t="s">
        <v>0</v>
      </c>
    </row>
    <row r="6" spans="1:14" ht="14.1" customHeight="1" outlineLevel="2" x14ac:dyDescent="0.2">
      <c r="A6" t="s">
        <v>1</v>
      </c>
      <c r="B6" t="s">
        <v>17</v>
      </c>
      <c r="C6" t="s">
        <v>3</v>
      </c>
      <c r="D6" t="s">
        <v>18</v>
      </c>
      <c r="E6" t="s">
        <v>19</v>
      </c>
      <c r="F6" t="s">
        <v>6</v>
      </c>
      <c r="G6" s="2">
        <v>45183</v>
      </c>
      <c r="H6" s="2">
        <v>45183</v>
      </c>
      <c r="I6" t="s">
        <v>0</v>
      </c>
      <c r="J6" s="2">
        <v>45228</v>
      </c>
      <c r="K6" s="3">
        <v>-1586131</v>
      </c>
      <c r="L6" t="s">
        <v>7</v>
      </c>
      <c r="M6" s="2"/>
      <c r="N6" t="s">
        <v>0</v>
      </c>
    </row>
    <row r="7" spans="1:14" ht="14.1" customHeight="1" outlineLevel="2" x14ac:dyDescent="0.2">
      <c r="A7" t="s">
        <v>1</v>
      </c>
      <c r="B7" t="s">
        <v>20</v>
      </c>
      <c r="C7" t="s">
        <v>3</v>
      </c>
      <c r="D7" t="s">
        <v>21</v>
      </c>
      <c r="E7" t="s">
        <v>22</v>
      </c>
      <c r="F7" t="s">
        <v>6</v>
      </c>
      <c r="G7" s="2">
        <v>45180</v>
      </c>
      <c r="H7" s="2">
        <v>45183</v>
      </c>
      <c r="I7" t="s">
        <v>0</v>
      </c>
      <c r="J7" s="2">
        <v>45225</v>
      </c>
      <c r="K7" s="3">
        <v>-5597662</v>
      </c>
      <c r="L7" t="s">
        <v>7</v>
      </c>
      <c r="M7" s="2"/>
      <c r="N7" t="s">
        <v>0</v>
      </c>
    </row>
    <row r="8" spans="1:14" ht="14.1" customHeight="1" outlineLevel="2" x14ac:dyDescent="0.2">
      <c r="A8" t="s">
        <v>1</v>
      </c>
      <c r="B8" t="s">
        <v>23</v>
      </c>
      <c r="C8" t="s">
        <v>3</v>
      </c>
      <c r="D8" t="s">
        <v>24</v>
      </c>
      <c r="E8" t="s">
        <v>25</v>
      </c>
      <c r="F8" t="s">
        <v>6</v>
      </c>
      <c r="G8" s="2">
        <v>45181</v>
      </c>
      <c r="H8" s="2">
        <v>45185</v>
      </c>
      <c r="I8" t="s">
        <v>0</v>
      </c>
      <c r="J8" s="2">
        <v>45226</v>
      </c>
      <c r="K8" s="3">
        <v>-1586131</v>
      </c>
      <c r="L8" t="s">
        <v>7</v>
      </c>
      <c r="M8" s="2"/>
      <c r="N8" t="s">
        <v>0</v>
      </c>
    </row>
    <row r="9" spans="1:14" ht="14.1" customHeight="1" outlineLevel="2" x14ac:dyDescent="0.2">
      <c r="A9" t="s">
        <v>1</v>
      </c>
      <c r="B9" t="s">
        <v>26</v>
      </c>
      <c r="C9" t="s">
        <v>3</v>
      </c>
      <c r="D9" t="s">
        <v>27</v>
      </c>
      <c r="E9" t="s">
        <v>28</v>
      </c>
      <c r="F9" t="s">
        <v>6</v>
      </c>
      <c r="G9" s="2">
        <v>45181</v>
      </c>
      <c r="H9" s="2">
        <v>45184</v>
      </c>
      <c r="I9" t="s">
        <v>0</v>
      </c>
      <c r="J9" s="2">
        <v>45226</v>
      </c>
      <c r="K9" s="3">
        <v>-6599794</v>
      </c>
      <c r="L9" t="s">
        <v>7</v>
      </c>
      <c r="M9" s="2"/>
      <c r="N9" t="s">
        <v>0</v>
      </c>
    </row>
    <row r="10" spans="1:14" ht="14.1" customHeight="1" outlineLevel="2" x14ac:dyDescent="0.2">
      <c r="A10" t="s">
        <v>1</v>
      </c>
      <c r="B10" t="s">
        <v>29</v>
      </c>
      <c r="C10" t="s">
        <v>3</v>
      </c>
      <c r="D10" t="s">
        <v>30</v>
      </c>
      <c r="E10" t="s">
        <v>31</v>
      </c>
      <c r="F10" t="s">
        <v>6</v>
      </c>
      <c r="G10" s="2">
        <v>45184</v>
      </c>
      <c r="H10" s="2">
        <v>45185</v>
      </c>
      <c r="I10" t="s">
        <v>0</v>
      </c>
      <c r="J10" s="2">
        <v>45229</v>
      </c>
      <c r="K10" s="3">
        <v>-1416217</v>
      </c>
      <c r="L10" t="s">
        <v>7</v>
      </c>
      <c r="M10" s="2"/>
      <c r="N10" t="s">
        <v>0</v>
      </c>
    </row>
    <row r="11" spans="1:14" ht="14.1" customHeight="1" outlineLevel="2" x14ac:dyDescent="0.2">
      <c r="A11" t="s">
        <v>1</v>
      </c>
      <c r="B11" t="s">
        <v>11</v>
      </c>
      <c r="C11" t="s">
        <v>3</v>
      </c>
      <c r="D11" t="s">
        <v>32</v>
      </c>
      <c r="E11" t="s">
        <v>33</v>
      </c>
      <c r="F11" t="s">
        <v>6</v>
      </c>
      <c r="G11" s="2">
        <v>45184</v>
      </c>
      <c r="H11" s="2">
        <v>45185</v>
      </c>
      <c r="I11" t="s">
        <v>0</v>
      </c>
      <c r="J11" s="2">
        <v>45229</v>
      </c>
      <c r="K11" s="3">
        <v>-1199426</v>
      </c>
      <c r="L11" t="s">
        <v>7</v>
      </c>
      <c r="M11" s="2"/>
      <c r="N11" t="s">
        <v>0</v>
      </c>
    </row>
    <row r="12" spans="1:14" ht="14.1" customHeight="1" outlineLevel="2" x14ac:dyDescent="0.2">
      <c r="A12" t="s">
        <v>1</v>
      </c>
      <c r="B12" t="s">
        <v>29</v>
      </c>
      <c r="C12" t="s">
        <v>3</v>
      </c>
      <c r="D12" t="s">
        <v>34</v>
      </c>
      <c r="E12" t="s">
        <v>35</v>
      </c>
      <c r="F12" t="s">
        <v>6</v>
      </c>
      <c r="G12" s="2">
        <v>45184</v>
      </c>
      <c r="H12" s="2">
        <v>45185</v>
      </c>
      <c r="I12" t="s">
        <v>0</v>
      </c>
      <c r="J12" s="2">
        <v>45229</v>
      </c>
      <c r="K12" s="3">
        <v>-1633008</v>
      </c>
      <c r="L12" t="s">
        <v>7</v>
      </c>
      <c r="M12" s="2"/>
      <c r="N12" t="s">
        <v>0</v>
      </c>
    </row>
    <row r="13" spans="1:14" ht="14.1" customHeight="1" outlineLevel="2" x14ac:dyDescent="0.2">
      <c r="A13" t="s">
        <v>1</v>
      </c>
      <c r="B13" t="s">
        <v>36</v>
      </c>
      <c r="C13" t="s">
        <v>3</v>
      </c>
      <c r="D13" t="s">
        <v>37</v>
      </c>
      <c r="E13" t="s">
        <v>38</v>
      </c>
      <c r="F13" t="s">
        <v>6</v>
      </c>
      <c r="G13" s="2">
        <v>45180</v>
      </c>
      <c r="H13" s="2">
        <v>45184</v>
      </c>
      <c r="I13" t="s">
        <v>0</v>
      </c>
      <c r="J13" s="2">
        <v>45225</v>
      </c>
      <c r="K13" s="3">
        <v>-4199515</v>
      </c>
      <c r="L13" t="s">
        <v>7</v>
      </c>
      <c r="M13" s="2"/>
      <c r="N13" t="s">
        <v>0</v>
      </c>
    </row>
    <row r="14" spans="1:14" ht="14.1" customHeight="1" outlineLevel="2" x14ac:dyDescent="0.2">
      <c r="A14" t="s">
        <v>1</v>
      </c>
      <c r="B14" t="s">
        <v>39</v>
      </c>
      <c r="C14" t="s">
        <v>3</v>
      </c>
      <c r="D14" t="s">
        <v>40</v>
      </c>
      <c r="E14" t="s">
        <v>41</v>
      </c>
      <c r="F14" t="s">
        <v>6</v>
      </c>
      <c r="G14" s="2">
        <v>45183</v>
      </c>
      <c r="H14" s="2">
        <v>45185</v>
      </c>
      <c r="I14" t="s">
        <v>0</v>
      </c>
      <c r="J14" s="2">
        <v>45228</v>
      </c>
      <c r="K14" s="3">
        <v>-3984984</v>
      </c>
      <c r="L14" t="s">
        <v>7</v>
      </c>
      <c r="M14" s="2"/>
      <c r="N14" t="s">
        <v>0</v>
      </c>
    </row>
    <row r="15" spans="1:14" ht="14.1" customHeight="1" outlineLevel="2" x14ac:dyDescent="0.2">
      <c r="A15" t="s">
        <v>1</v>
      </c>
      <c r="B15" t="s">
        <v>42</v>
      </c>
      <c r="C15" t="s">
        <v>3</v>
      </c>
      <c r="D15" t="s">
        <v>43</v>
      </c>
      <c r="E15" t="s">
        <v>44</v>
      </c>
      <c r="F15" t="s">
        <v>6</v>
      </c>
      <c r="G15" s="2">
        <v>45183</v>
      </c>
      <c r="H15" s="2">
        <v>45184</v>
      </c>
      <c r="I15" t="s">
        <v>0</v>
      </c>
      <c r="J15" s="2">
        <v>45228</v>
      </c>
      <c r="K15" s="3">
        <v>-3812810</v>
      </c>
      <c r="L15" t="s">
        <v>7</v>
      </c>
      <c r="M15" s="2"/>
      <c r="N15" t="s">
        <v>0</v>
      </c>
    </row>
    <row r="16" spans="1:14" ht="14.1" customHeight="1" outlineLevel="2" x14ac:dyDescent="0.2">
      <c r="A16" t="s">
        <v>1</v>
      </c>
      <c r="B16" t="s">
        <v>45</v>
      </c>
      <c r="C16" t="s">
        <v>3</v>
      </c>
      <c r="D16" t="s">
        <v>46</v>
      </c>
      <c r="E16" t="s">
        <v>47</v>
      </c>
      <c r="F16" t="s">
        <v>6</v>
      </c>
      <c r="G16" s="2">
        <v>45180</v>
      </c>
      <c r="H16" s="2">
        <v>45184</v>
      </c>
      <c r="I16" t="s">
        <v>0</v>
      </c>
      <c r="J16" s="2">
        <v>45225</v>
      </c>
      <c r="K16" s="3">
        <v>-3000089</v>
      </c>
      <c r="L16" t="s">
        <v>7</v>
      </c>
      <c r="M16" s="2"/>
      <c r="N16" t="s">
        <v>0</v>
      </c>
    </row>
    <row r="17" spans="1:14" ht="14.1" customHeight="1" outlineLevel="2" x14ac:dyDescent="0.2">
      <c r="A17" t="s">
        <v>1</v>
      </c>
      <c r="B17" t="s">
        <v>48</v>
      </c>
      <c r="C17" t="s">
        <v>3</v>
      </c>
      <c r="D17" t="s">
        <v>49</v>
      </c>
      <c r="E17" t="s">
        <v>50</v>
      </c>
      <c r="F17" t="s">
        <v>6</v>
      </c>
      <c r="G17" s="2">
        <v>45183</v>
      </c>
      <c r="H17" s="2">
        <v>45185</v>
      </c>
      <c r="I17" t="s">
        <v>0</v>
      </c>
      <c r="J17" s="2">
        <v>45228</v>
      </c>
      <c r="K17" s="3">
        <v>-2129808</v>
      </c>
      <c r="L17" t="s">
        <v>7</v>
      </c>
      <c r="M17" s="2"/>
      <c r="N17" t="s">
        <v>0</v>
      </c>
    </row>
    <row r="18" spans="1:14" ht="14.1" customHeight="1" outlineLevel="2" x14ac:dyDescent="0.2">
      <c r="A18" t="s">
        <v>1</v>
      </c>
      <c r="B18" t="s">
        <v>42</v>
      </c>
      <c r="C18" t="s">
        <v>3</v>
      </c>
      <c r="D18" t="s">
        <v>51</v>
      </c>
      <c r="E18" t="s">
        <v>52</v>
      </c>
      <c r="F18" t="s">
        <v>6</v>
      </c>
      <c r="G18" s="2">
        <v>45175</v>
      </c>
      <c r="H18" s="2">
        <v>45176</v>
      </c>
      <c r="I18" t="s">
        <v>0</v>
      </c>
      <c r="J18" s="2">
        <v>45220</v>
      </c>
      <c r="K18" s="3">
        <v>-6264983</v>
      </c>
      <c r="L18" t="s">
        <v>7</v>
      </c>
      <c r="M18" s="2"/>
      <c r="N18" t="s">
        <v>0</v>
      </c>
    </row>
    <row r="19" spans="1:14" ht="14.1" customHeight="1" outlineLevel="2" x14ac:dyDescent="0.2">
      <c r="A19" t="s">
        <v>1</v>
      </c>
      <c r="B19" t="s">
        <v>53</v>
      </c>
      <c r="C19" t="s">
        <v>3</v>
      </c>
      <c r="D19" t="s">
        <v>54</v>
      </c>
      <c r="E19" t="s">
        <v>55</v>
      </c>
      <c r="F19" t="s">
        <v>6</v>
      </c>
      <c r="G19" s="2">
        <v>45183</v>
      </c>
      <c r="H19" s="2">
        <v>45185</v>
      </c>
      <c r="I19" t="s">
        <v>0</v>
      </c>
      <c r="J19" s="2">
        <v>45228</v>
      </c>
      <c r="K19" s="3">
        <v>-1586131</v>
      </c>
      <c r="L19" t="s">
        <v>7</v>
      </c>
      <c r="M19" s="2"/>
      <c r="N19" t="s">
        <v>0</v>
      </c>
    </row>
    <row r="20" spans="1:14" ht="14.1" customHeight="1" outlineLevel="2" x14ac:dyDescent="0.2">
      <c r="A20" t="s">
        <v>1</v>
      </c>
      <c r="B20" t="s">
        <v>8</v>
      </c>
      <c r="C20" t="s">
        <v>3</v>
      </c>
      <c r="D20" t="s">
        <v>56</v>
      </c>
      <c r="E20" t="s">
        <v>57</v>
      </c>
      <c r="F20" t="s">
        <v>6</v>
      </c>
      <c r="G20" s="2">
        <v>45183</v>
      </c>
      <c r="H20" s="2">
        <v>45187</v>
      </c>
      <c r="I20" t="s">
        <v>0</v>
      </c>
      <c r="J20" s="2">
        <v>45228</v>
      </c>
      <c r="K20" s="3">
        <v>-1199426</v>
      </c>
      <c r="L20" t="s">
        <v>7</v>
      </c>
      <c r="M20" s="2"/>
      <c r="N20" t="s">
        <v>0</v>
      </c>
    </row>
    <row r="21" spans="1:14" ht="14.1" customHeight="1" outlineLevel="2" x14ac:dyDescent="0.2">
      <c r="A21" t="s">
        <v>1</v>
      </c>
      <c r="B21" t="s">
        <v>58</v>
      </c>
      <c r="C21" t="s">
        <v>3</v>
      </c>
      <c r="D21" t="s">
        <v>59</v>
      </c>
      <c r="E21" t="s">
        <v>60</v>
      </c>
      <c r="F21" t="s">
        <v>6</v>
      </c>
      <c r="G21" s="2">
        <v>45183</v>
      </c>
      <c r="H21" s="2">
        <v>45187</v>
      </c>
      <c r="I21" t="s">
        <v>0</v>
      </c>
      <c r="J21" s="2">
        <v>45228</v>
      </c>
      <c r="K21" s="3">
        <v>-1634433</v>
      </c>
      <c r="L21" t="s">
        <v>7</v>
      </c>
      <c r="M21" s="2"/>
      <c r="N21" t="s">
        <v>0</v>
      </c>
    </row>
    <row r="22" spans="1:14" ht="14.1" customHeight="1" outlineLevel="2" x14ac:dyDescent="0.2">
      <c r="A22" t="s">
        <v>1</v>
      </c>
      <c r="B22" t="s">
        <v>61</v>
      </c>
      <c r="C22" t="s">
        <v>3</v>
      </c>
      <c r="D22" t="s">
        <v>62</v>
      </c>
      <c r="E22" t="s">
        <v>63</v>
      </c>
      <c r="F22" t="s">
        <v>6</v>
      </c>
      <c r="G22" s="2">
        <v>45183</v>
      </c>
      <c r="H22" s="2">
        <v>45187</v>
      </c>
      <c r="I22" t="s">
        <v>0</v>
      </c>
      <c r="J22" s="2">
        <v>45228</v>
      </c>
      <c r="K22" s="3">
        <v>-2398853</v>
      </c>
      <c r="L22" t="s">
        <v>7</v>
      </c>
      <c r="M22" s="2"/>
      <c r="N22" t="s">
        <v>0</v>
      </c>
    </row>
    <row r="23" spans="1:14" ht="14.1" customHeight="1" outlineLevel="2" x14ac:dyDescent="0.2">
      <c r="A23" t="s">
        <v>1</v>
      </c>
      <c r="B23" t="s">
        <v>64</v>
      </c>
      <c r="C23" t="s">
        <v>3</v>
      </c>
      <c r="D23" t="s">
        <v>65</v>
      </c>
      <c r="E23" t="s">
        <v>66</v>
      </c>
      <c r="F23" t="s">
        <v>6</v>
      </c>
      <c r="G23" s="2">
        <v>45182</v>
      </c>
      <c r="H23" s="2">
        <v>45182</v>
      </c>
      <c r="I23" t="s">
        <v>0</v>
      </c>
      <c r="J23" s="2">
        <v>45227</v>
      </c>
      <c r="K23" s="3">
        <v>-1249106</v>
      </c>
      <c r="L23" t="s">
        <v>7</v>
      </c>
      <c r="M23" s="2"/>
      <c r="N23" t="s">
        <v>0</v>
      </c>
    </row>
    <row r="24" spans="1:14" ht="14.1" customHeight="1" outlineLevel="2" x14ac:dyDescent="0.2">
      <c r="A24" t="s">
        <v>1</v>
      </c>
      <c r="B24" t="s">
        <v>67</v>
      </c>
      <c r="C24" t="s">
        <v>3</v>
      </c>
      <c r="D24" t="s">
        <v>68</v>
      </c>
      <c r="E24" t="s">
        <v>69</v>
      </c>
      <c r="F24" t="s">
        <v>6</v>
      </c>
      <c r="G24" s="2">
        <v>45188</v>
      </c>
      <c r="H24" s="2">
        <v>45188</v>
      </c>
      <c r="I24" t="s">
        <v>0</v>
      </c>
      <c r="J24" s="2">
        <v>45233</v>
      </c>
      <c r="K24" s="3">
        <v>-1199426</v>
      </c>
      <c r="L24" t="s">
        <v>7</v>
      </c>
      <c r="M24" s="2"/>
      <c r="N24" t="s">
        <v>0</v>
      </c>
    </row>
    <row r="25" spans="1:14" ht="14.1" customHeight="1" outlineLevel="2" x14ac:dyDescent="0.2">
      <c r="A25" t="s">
        <v>1</v>
      </c>
      <c r="B25" t="s">
        <v>70</v>
      </c>
      <c r="C25" t="s">
        <v>3</v>
      </c>
      <c r="D25" t="s">
        <v>71</v>
      </c>
      <c r="E25" t="s">
        <v>72</v>
      </c>
      <c r="F25" t="s">
        <v>6</v>
      </c>
      <c r="G25" s="2">
        <v>45188</v>
      </c>
      <c r="H25" s="2">
        <v>45188</v>
      </c>
      <c r="I25" t="s">
        <v>0</v>
      </c>
      <c r="J25" s="2">
        <v>45233</v>
      </c>
      <c r="K25" s="3">
        <v>-1586131</v>
      </c>
      <c r="L25" t="s">
        <v>7</v>
      </c>
      <c r="M25" s="2"/>
      <c r="N25" t="s">
        <v>0</v>
      </c>
    </row>
    <row r="26" spans="1:14" ht="14.1" customHeight="1" outlineLevel="2" x14ac:dyDescent="0.2">
      <c r="A26" t="s">
        <v>1</v>
      </c>
      <c r="B26" t="s">
        <v>39</v>
      </c>
      <c r="C26" t="s">
        <v>3</v>
      </c>
      <c r="D26" t="s">
        <v>73</v>
      </c>
      <c r="E26" t="s">
        <v>74</v>
      </c>
      <c r="F26" t="s">
        <v>6</v>
      </c>
      <c r="G26" s="2">
        <v>45187</v>
      </c>
      <c r="H26" s="2">
        <v>45189</v>
      </c>
      <c r="I26" t="s">
        <v>0</v>
      </c>
      <c r="J26" s="2">
        <v>45232</v>
      </c>
      <c r="K26" s="3">
        <v>-1417643</v>
      </c>
      <c r="L26" t="s">
        <v>7</v>
      </c>
      <c r="M26" s="2"/>
      <c r="N26" t="s">
        <v>0</v>
      </c>
    </row>
    <row r="27" spans="1:14" ht="14.1" customHeight="1" outlineLevel="2" x14ac:dyDescent="0.2">
      <c r="A27" t="s">
        <v>1</v>
      </c>
      <c r="B27" t="s">
        <v>75</v>
      </c>
      <c r="C27" t="s">
        <v>3</v>
      </c>
      <c r="D27" t="s">
        <v>76</v>
      </c>
      <c r="E27" t="s">
        <v>77</v>
      </c>
      <c r="F27" t="s">
        <v>6</v>
      </c>
      <c r="G27" s="2">
        <v>45189</v>
      </c>
      <c r="H27" s="2">
        <v>45189</v>
      </c>
      <c r="I27" t="s">
        <v>0</v>
      </c>
      <c r="J27" s="2">
        <v>45234</v>
      </c>
      <c r="K27" s="3">
        <v>-930381</v>
      </c>
      <c r="L27" t="s">
        <v>7</v>
      </c>
      <c r="M27" s="2"/>
      <c r="N27" t="s">
        <v>0</v>
      </c>
    </row>
    <row r="28" spans="1:14" ht="14.1" customHeight="1" outlineLevel="2" x14ac:dyDescent="0.2">
      <c r="A28" t="s">
        <v>1</v>
      </c>
      <c r="B28" t="s">
        <v>78</v>
      </c>
      <c r="C28" t="s">
        <v>3</v>
      </c>
      <c r="D28" t="s">
        <v>79</v>
      </c>
      <c r="E28" t="s">
        <v>80</v>
      </c>
      <c r="F28" t="s">
        <v>6</v>
      </c>
      <c r="G28" s="2">
        <v>45188</v>
      </c>
      <c r="H28" s="2">
        <v>45189</v>
      </c>
      <c r="I28" t="s">
        <v>0</v>
      </c>
      <c r="J28" s="2">
        <v>45233</v>
      </c>
      <c r="K28" s="3">
        <v>-799412</v>
      </c>
      <c r="L28" t="s">
        <v>7</v>
      </c>
      <c r="M28" s="2"/>
      <c r="N28" t="s">
        <v>0</v>
      </c>
    </row>
    <row r="29" spans="1:14" ht="14.1" customHeight="1" outlineLevel="2" x14ac:dyDescent="0.2">
      <c r="A29" t="s">
        <v>1</v>
      </c>
      <c r="B29" t="s">
        <v>48</v>
      </c>
      <c r="C29" t="s">
        <v>3</v>
      </c>
      <c r="D29" t="s">
        <v>81</v>
      </c>
      <c r="E29" t="s">
        <v>82</v>
      </c>
      <c r="F29" t="s">
        <v>6</v>
      </c>
      <c r="G29" s="2">
        <v>45180</v>
      </c>
      <c r="H29" s="2">
        <v>45182</v>
      </c>
      <c r="I29" t="s">
        <v>0</v>
      </c>
      <c r="J29" s="2">
        <v>45225</v>
      </c>
      <c r="K29" s="3">
        <v>-2398853</v>
      </c>
      <c r="L29" t="s">
        <v>7</v>
      </c>
      <c r="M29" s="2"/>
      <c r="N29" t="s">
        <v>0</v>
      </c>
    </row>
    <row r="30" spans="1:14" ht="14.1" customHeight="1" outlineLevel="2" x14ac:dyDescent="0.2">
      <c r="A30" t="s">
        <v>1</v>
      </c>
      <c r="B30" t="s">
        <v>83</v>
      </c>
      <c r="C30" t="s">
        <v>3</v>
      </c>
      <c r="D30" t="s">
        <v>84</v>
      </c>
      <c r="E30" t="s">
        <v>85</v>
      </c>
      <c r="F30" t="s">
        <v>6</v>
      </c>
      <c r="G30" s="2">
        <v>45178</v>
      </c>
      <c r="H30" s="2">
        <v>45178</v>
      </c>
      <c r="I30" t="s">
        <v>0</v>
      </c>
      <c r="J30" s="2">
        <v>45223</v>
      </c>
      <c r="K30" s="3">
        <v>-1802922</v>
      </c>
      <c r="L30" t="s">
        <v>7</v>
      </c>
      <c r="M30" s="2"/>
      <c r="N30" t="s">
        <v>0</v>
      </c>
    </row>
    <row r="31" spans="1:14" ht="14.1" customHeight="1" outlineLevel="2" x14ac:dyDescent="0.2">
      <c r="A31" t="s">
        <v>1</v>
      </c>
      <c r="B31" t="s">
        <v>86</v>
      </c>
      <c r="C31" t="s">
        <v>3</v>
      </c>
      <c r="D31" t="s">
        <v>87</v>
      </c>
      <c r="E31" t="s">
        <v>88</v>
      </c>
      <c r="F31" t="s">
        <v>6</v>
      </c>
      <c r="G31" s="2">
        <v>45176</v>
      </c>
      <c r="H31" s="2">
        <v>45179</v>
      </c>
      <c r="I31" t="s">
        <v>0</v>
      </c>
      <c r="J31" s="2">
        <v>45221</v>
      </c>
      <c r="K31" s="3">
        <v>-2367716</v>
      </c>
      <c r="L31" t="s">
        <v>7</v>
      </c>
      <c r="M31" s="2"/>
      <c r="N31" t="s">
        <v>0</v>
      </c>
    </row>
    <row r="32" spans="1:14" ht="14.1" customHeight="1" outlineLevel="2" x14ac:dyDescent="0.2">
      <c r="A32" t="s">
        <v>1</v>
      </c>
      <c r="B32" t="s">
        <v>29</v>
      </c>
      <c r="C32" t="s">
        <v>3</v>
      </c>
      <c r="D32" t="s">
        <v>89</v>
      </c>
      <c r="E32" t="s">
        <v>90</v>
      </c>
      <c r="F32" t="s">
        <v>6</v>
      </c>
      <c r="G32" s="2">
        <v>45176</v>
      </c>
      <c r="H32" s="2">
        <v>45177</v>
      </c>
      <c r="I32" t="s">
        <v>0</v>
      </c>
      <c r="J32" s="2">
        <v>45221</v>
      </c>
      <c r="K32" s="3">
        <v>-650372</v>
      </c>
      <c r="L32" t="s">
        <v>7</v>
      </c>
      <c r="M32" s="2"/>
      <c r="N32" t="s">
        <v>0</v>
      </c>
    </row>
    <row r="33" spans="1:14" ht="14.1" customHeight="1" outlineLevel="2" x14ac:dyDescent="0.2">
      <c r="A33" t="s">
        <v>1</v>
      </c>
      <c r="B33" t="s">
        <v>39</v>
      </c>
      <c r="C33" t="s">
        <v>3</v>
      </c>
      <c r="D33" t="s">
        <v>91</v>
      </c>
      <c r="E33" t="s">
        <v>92</v>
      </c>
      <c r="F33" t="s">
        <v>6</v>
      </c>
      <c r="G33" s="2">
        <v>45176</v>
      </c>
      <c r="H33" s="2">
        <v>45178</v>
      </c>
      <c r="I33" t="s">
        <v>0</v>
      </c>
      <c r="J33" s="2">
        <v>45221</v>
      </c>
      <c r="K33" s="3">
        <v>-4406735</v>
      </c>
      <c r="L33" t="s">
        <v>7</v>
      </c>
      <c r="M33" s="2"/>
      <c r="N33" t="s">
        <v>0</v>
      </c>
    </row>
    <row r="34" spans="1:14" ht="14.1" customHeight="1" outlineLevel="2" x14ac:dyDescent="0.2">
      <c r="A34" t="s">
        <v>1</v>
      </c>
      <c r="B34" t="s">
        <v>11</v>
      </c>
      <c r="C34" t="s">
        <v>3</v>
      </c>
      <c r="D34" t="s">
        <v>93</v>
      </c>
      <c r="E34" t="s">
        <v>94</v>
      </c>
      <c r="F34" t="s">
        <v>6</v>
      </c>
      <c r="G34" s="2">
        <v>45176</v>
      </c>
      <c r="H34" s="2">
        <v>45177</v>
      </c>
      <c r="I34" t="s">
        <v>0</v>
      </c>
      <c r="J34" s="2">
        <v>45221</v>
      </c>
      <c r="K34" s="3">
        <v>-2400278</v>
      </c>
      <c r="L34" t="s">
        <v>7</v>
      </c>
      <c r="M34" s="2"/>
      <c r="N34" t="s">
        <v>0</v>
      </c>
    </row>
    <row r="35" spans="1:14" ht="14.1" customHeight="1" outlineLevel="2" x14ac:dyDescent="0.2">
      <c r="A35" t="s">
        <v>1</v>
      </c>
      <c r="B35" t="s">
        <v>95</v>
      </c>
      <c r="C35" t="s">
        <v>3</v>
      </c>
      <c r="D35" t="s">
        <v>96</v>
      </c>
      <c r="E35" t="s">
        <v>97</v>
      </c>
      <c r="F35" t="s">
        <v>6</v>
      </c>
      <c r="G35" s="2">
        <v>45176</v>
      </c>
      <c r="H35" s="2">
        <v>45178</v>
      </c>
      <c r="I35" t="s">
        <v>0</v>
      </c>
      <c r="J35" s="2">
        <v>45221</v>
      </c>
      <c r="K35" s="3">
        <v>-1416217</v>
      </c>
      <c r="L35" t="s">
        <v>7</v>
      </c>
      <c r="M35" s="2"/>
      <c r="N35" t="s">
        <v>0</v>
      </c>
    </row>
    <row r="36" spans="1:14" ht="14.1" customHeight="1" outlineLevel="2" x14ac:dyDescent="0.2">
      <c r="A36" t="s">
        <v>1</v>
      </c>
      <c r="B36" t="s">
        <v>2</v>
      </c>
      <c r="C36" t="s">
        <v>3</v>
      </c>
      <c r="D36" t="s">
        <v>98</v>
      </c>
      <c r="E36" t="s">
        <v>99</v>
      </c>
      <c r="F36" t="s">
        <v>6</v>
      </c>
      <c r="G36" s="2">
        <v>45176</v>
      </c>
      <c r="H36" s="2">
        <v>45179</v>
      </c>
      <c r="I36" t="s">
        <v>0</v>
      </c>
      <c r="J36" s="2">
        <v>45221</v>
      </c>
      <c r="K36" s="3">
        <v>-1019509</v>
      </c>
      <c r="L36" t="s">
        <v>7</v>
      </c>
      <c r="M36" s="2"/>
      <c r="N36" t="s">
        <v>0</v>
      </c>
    </row>
    <row r="37" spans="1:14" ht="14.1" customHeight="1" outlineLevel="2" x14ac:dyDescent="0.2">
      <c r="A37" t="s">
        <v>1</v>
      </c>
      <c r="B37" t="s">
        <v>100</v>
      </c>
      <c r="C37" t="s">
        <v>3</v>
      </c>
      <c r="D37" t="s">
        <v>101</v>
      </c>
      <c r="E37" t="s">
        <v>102</v>
      </c>
      <c r="F37" t="s">
        <v>6</v>
      </c>
      <c r="G37" s="2">
        <v>45176</v>
      </c>
      <c r="H37" s="2">
        <v>45180</v>
      </c>
      <c r="I37" t="s">
        <v>0</v>
      </c>
      <c r="J37" s="2">
        <v>45221</v>
      </c>
      <c r="K37" s="3">
        <v>-1596607</v>
      </c>
      <c r="L37" t="s">
        <v>7</v>
      </c>
      <c r="M37" s="2"/>
      <c r="N37" t="s">
        <v>0</v>
      </c>
    </row>
    <row r="38" spans="1:14" ht="14.1" customHeight="1" outlineLevel="2" x14ac:dyDescent="0.2">
      <c r="A38" t="s">
        <v>1</v>
      </c>
      <c r="B38" t="s">
        <v>103</v>
      </c>
      <c r="C38" t="s">
        <v>3</v>
      </c>
      <c r="D38" t="s">
        <v>104</v>
      </c>
      <c r="E38" t="s">
        <v>105</v>
      </c>
      <c r="F38" t="s">
        <v>6</v>
      </c>
      <c r="G38" s="2">
        <v>45176</v>
      </c>
      <c r="H38" s="2">
        <v>45180</v>
      </c>
      <c r="I38" t="s">
        <v>0</v>
      </c>
      <c r="J38" s="2">
        <v>45221</v>
      </c>
      <c r="K38" s="3">
        <v>-1348207</v>
      </c>
      <c r="L38" t="s">
        <v>7</v>
      </c>
      <c r="M38" s="2"/>
      <c r="N38" t="s">
        <v>0</v>
      </c>
    </row>
    <row r="39" spans="1:14" ht="14.1" customHeight="1" outlineLevel="2" x14ac:dyDescent="0.2">
      <c r="A39" t="s">
        <v>1</v>
      </c>
      <c r="B39" t="s">
        <v>58</v>
      </c>
      <c r="C39" t="s">
        <v>3</v>
      </c>
      <c r="D39" t="s">
        <v>106</v>
      </c>
      <c r="E39" t="s">
        <v>107</v>
      </c>
      <c r="F39" t="s">
        <v>6</v>
      </c>
      <c r="G39" s="2">
        <v>45176</v>
      </c>
      <c r="H39" s="2">
        <v>45180</v>
      </c>
      <c r="I39" t="s">
        <v>0</v>
      </c>
      <c r="J39" s="2">
        <v>45221</v>
      </c>
      <c r="K39" s="3">
        <v>-2978955</v>
      </c>
      <c r="L39" t="s">
        <v>7</v>
      </c>
      <c r="M39" s="2"/>
      <c r="N39" t="s">
        <v>0</v>
      </c>
    </row>
    <row r="40" spans="1:14" ht="14.1" customHeight="1" outlineLevel="2" x14ac:dyDescent="0.2">
      <c r="A40" t="s">
        <v>1</v>
      </c>
      <c r="B40" t="s">
        <v>8</v>
      </c>
      <c r="C40" t="s">
        <v>3</v>
      </c>
      <c r="D40" t="s">
        <v>108</v>
      </c>
      <c r="E40" t="s">
        <v>109</v>
      </c>
      <c r="F40" t="s">
        <v>6</v>
      </c>
      <c r="G40" s="2">
        <v>45176</v>
      </c>
      <c r="H40" s="2">
        <v>45180</v>
      </c>
      <c r="I40" t="s">
        <v>0</v>
      </c>
      <c r="J40" s="2">
        <v>45221</v>
      </c>
      <c r="K40" s="3">
        <v>-2367716</v>
      </c>
      <c r="L40" t="s">
        <v>7</v>
      </c>
      <c r="M40" s="2"/>
      <c r="N40" t="s">
        <v>0</v>
      </c>
    </row>
    <row r="41" spans="1:14" ht="14.1" customHeight="1" outlineLevel="2" x14ac:dyDescent="0.2">
      <c r="A41" t="s">
        <v>1</v>
      </c>
      <c r="B41" t="s">
        <v>110</v>
      </c>
      <c r="C41" t="s">
        <v>3</v>
      </c>
      <c r="D41" t="s">
        <v>111</v>
      </c>
      <c r="E41" t="s">
        <v>112</v>
      </c>
      <c r="F41" t="s">
        <v>6</v>
      </c>
      <c r="G41" s="2">
        <v>45181</v>
      </c>
      <c r="H41" s="2">
        <v>45181</v>
      </c>
      <c r="I41" t="s">
        <v>0</v>
      </c>
      <c r="J41" s="2">
        <v>45226</v>
      </c>
      <c r="K41" s="3">
        <v>-5283468</v>
      </c>
      <c r="L41" t="s">
        <v>7</v>
      </c>
      <c r="M41" s="2"/>
      <c r="N41" t="s">
        <v>0</v>
      </c>
    </row>
    <row r="42" spans="1:14" ht="14.1" customHeight="1" outlineLevel="2" x14ac:dyDescent="0.2">
      <c r="A42" t="s">
        <v>1</v>
      </c>
      <c r="B42" t="s">
        <v>70</v>
      </c>
      <c r="C42" t="s">
        <v>3</v>
      </c>
      <c r="D42" t="s">
        <v>113</v>
      </c>
      <c r="E42" t="s">
        <v>114</v>
      </c>
      <c r="F42" t="s">
        <v>6</v>
      </c>
      <c r="G42" s="2">
        <v>45181</v>
      </c>
      <c r="H42" s="2">
        <v>45181</v>
      </c>
      <c r="I42" t="s">
        <v>0</v>
      </c>
      <c r="J42" s="2">
        <v>45226</v>
      </c>
      <c r="K42" s="3">
        <v>-2785558</v>
      </c>
      <c r="L42" t="s">
        <v>7</v>
      </c>
      <c r="M42" s="2"/>
      <c r="N42" t="s">
        <v>0</v>
      </c>
    </row>
    <row r="43" spans="1:14" ht="14.1" customHeight="1" outlineLevel="2" x14ac:dyDescent="0.2">
      <c r="A43" t="s">
        <v>1</v>
      </c>
      <c r="B43" t="s">
        <v>115</v>
      </c>
      <c r="C43" t="s">
        <v>3</v>
      </c>
      <c r="D43" t="s">
        <v>116</v>
      </c>
      <c r="E43" t="s">
        <v>117</v>
      </c>
      <c r="F43" t="s">
        <v>6</v>
      </c>
      <c r="G43" s="2">
        <v>45181</v>
      </c>
      <c r="H43" s="2">
        <v>45181</v>
      </c>
      <c r="I43" t="s">
        <v>0</v>
      </c>
      <c r="J43" s="2">
        <v>45226</v>
      </c>
      <c r="K43" s="3">
        <v>-3984984</v>
      </c>
      <c r="L43" t="s">
        <v>7</v>
      </c>
      <c r="M43" s="2"/>
      <c r="N43" t="s">
        <v>0</v>
      </c>
    </row>
    <row r="44" spans="1:14" ht="14.1" customHeight="1" outlineLevel="2" x14ac:dyDescent="0.2">
      <c r="A44" t="s">
        <v>1</v>
      </c>
      <c r="B44" t="s">
        <v>67</v>
      </c>
      <c r="C44" t="s">
        <v>3</v>
      </c>
      <c r="D44" t="s">
        <v>118</v>
      </c>
      <c r="E44" t="s">
        <v>119</v>
      </c>
      <c r="F44" t="s">
        <v>6</v>
      </c>
      <c r="G44" s="2">
        <v>45181</v>
      </c>
      <c r="H44" s="2">
        <v>45181</v>
      </c>
      <c r="I44" t="s">
        <v>0</v>
      </c>
      <c r="J44" s="2">
        <v>45226</v>
      </c>
      <c r="K44" s="3">
        <v>-1199426</v>
      </c>
      <c r="L44" t="s">
        <v>7</v>
      </c>
      <c r="M44" s="2"/>
      <c r="N44" t="s">
        <v>0</v>
      </c>
    </row>
    <row r="45" spans="1:14" ht="14.1" customHeight="1" outlineLevel="2" x14ac:dyDescent="0.2">
      <c r="A45" t="s">
        <v>1</v>
      </c>
      <c r="B45" t="s">
        <v>120</v>
      </c>
      <c r="C45" t="s">
        <v>3</v>
      </c>
      <c r="D45" t="s">
        <v>121</v>
      </c>
      <c r="E45" t="s">
        <v>122</v>
      </c>
      <c r="F45" t="s">
        <v>6</v>
      </c>
      <c r="G45" s="2">
        <v>45182</v>
      </c>
      <c r="H45" s="2">
        <v>45182</v>
      </c>
      <c r="I45" t="s">
        <v>0</v>
      </c>
      <c r="J45" s="2">
        <v>45227</v>
      </c>
      <c r="K45" s="3">
        <v>-1586131</v>
      </c>
      <c r="L45" t="s">
        <v>7</v>
      </c>
      <c r="M45" s="2"/>
      <c r="N45" t="s">
        <v>0</v>
      </c>
    </row>
    <row r="46" spans="1:14" ht="14.1" customHeight="1" outlineLevel="2" x14ac:dyDescent="0.2">
      <c r="A46" t="s">
        <v>1</v>
      </c>
      <c r="B46" t="s">
        <v>123</v>
      </c>
      <c r="C46" t="s">
        <v>3</v>
      </c>
      <c r="D46" t="s">
        <v>124</v>
      </c>
      <c r="E46" t="s">
        <v>125</v>
      </c>
      <c r="F46" t="s">
        <v>6</v>
      </c>
      <c r="G46" s="2">
        <v>45182</v>
      </c>
      <c r="H46" s="2">
        <v>45182</v>
      </c>
      <c r="I46" t="s">
        <v>0</v>
      </c>
      <c r="J46" s="2">
        <v>45227</v>
      </c>
      <c r="K46" s="3">
        <v>-1199426</v>
      </c>
      <c r="L46" t="s">
        <v>7</v>
      </c>
      <c r="M46" s="2"/>
      <c r="N46" t="s">
        <v>0</v>
      </c>
    </row>
    <row r="47" spans="1:14" ht="14.1" customHeight="1" outlineLevel="2" x14ac:dyDescent="0.2">
      <c r="A47" t="s">
        <v>1</v>
      </c>
      <c r="B47" t="s">
        <v>126</v>
      </c>
      <c r="C47" t="s">
        <v>3</v>
      </c>
      <c r="D47" t="s">
        <v>127</v>
      </c>
      <c r="E47" t="s">
        <v>128</v>
      </c>
      <c r="F47" t="s">
        <v>6</v>
      </c>
      <c r="G47" s="2">
        <v>45180</v>
      </c>
      <c r="H47" s="2">
        <v>45183</v>
      </c>
      <c r="I47" t="s">
        <v>0</v>
      </c>
      <c r="J47" s="2">
        <v>45225</v>
      </c>
      <c r="K47" s="3">
        <v>-1586131</v>
      </c>
      <c r="L47" t="s">
        <v>7</v>
      </c>
      <c r="M47" s="2"/>
      <c r="N47" t="s">
        <v>0</v>
      </c>
    </row>
    <row r="48" spans="1:14" ht="14.1" customHeight="1" outlineLevel="2" x14ac:dyDescent="0.2">
      <c r="A48" t="s">
        <v>1</v>
      </c>
      <c r="B48" t="s">
        <v>129</v>
      </c>
      <c r="C48" t="s">
        <v>3</v>
      </c>
      <c r="D48" t="s">
        <v>130</v>
      </c>
      <c r="E48" t="s">
        <v>131</v>
      </c>
      <c r="F48" t="s">
        <v>6</v>
      </c>
      <c r="G48" s="2">
        <v>45180</v>
      </c>
      <c r="H48" s="2">
        <v>45182</v>
      </c>
      <c r="I48" t="s">
        <v>0</v>
      </c>
      <c r="J48" s="2">
        <v>45225</v>
      </c>
      <c r="K48" s="3">
        <v>-6770542</v>
      </c>
      <c r="L48" t="s">
        <v>7</v>
      </c>
      <c r="M48" s="2"/>
      <c r="N48" t="s">
        <v>0</v>
      </c>
    </row>
    <row r="49" spans="1:14" ht="14.1" customHeight="1" outlineLevel="2" x14ac:dyDescent="0.2">
      <c r="A49" t="s">
        <v>1</v>
      </c>
      <c r="B49" t="s">
        <v>2</v>
      </c>
      <c r="C49" t="s">
        <v>3</v>
      </c>
      <c r="D49" t="s">
        <v>132</v>
      </c>
      <c r="E49" t="s">
        <v>133</v>
      </c>
      <c r="F49" t="s">
        <v>6</v>
      </c>
      <c r="G49" s="2">
        <v>45180</v>
      </c>
      <c r="H49" s="2">
        <v>45183</v>
      </c>
      <c r="I49" t="s">
        <v>0</v>
      </c>
      <c r="J49" s="2">
        <v>45225</v>
      </c>
      <c r="K49" s="3">
        <v>-1199426</v>
      </c>
      <c r="L49" t="s">
        <v>7</v>
      </c>
      <c r="M49" s="2"/>
      <c r="N49" t="s">
        <v>0</v>
      </c>
    </row>
    <row r="50" spans="1:14" ht="14.1" customHeight="1" outlineLevel="2" x14ac:dyDescent="0.2">
      <c r="A50" t="s">
        <v>1</v>
      </c>
      <c r="B50" t="s">
        <v>129</v>
      </c>
      <c r="C50" t="s">
        <v>3</v>
      </c>
      <c r="D50" t="s">
        <v>134</v>
      </c>
      <c r="E50" t="s">
        <v>135</v>
      </c>
      <c r="F50" t="s">
        <v>6</v>
      </c>
      <c r="G50" s="2">
        <v>45180</v>
      </c>
      <c r="H50" s="2">
        <v>45182</v>
      </c>
      <c r="I50" t="s">
        <v>0</v>
      </c>
      <c r="J50" s="2">
        <v>45225</v>
      </c>
      <c r="K50" s="3">
        <v>-9593895</v>
      </c>
      <c r="L50" t="s">
        <v>7</v>
      </c>
      <c r="M50" s="2"/>
      <c r="N50" t="s">
        <v>0</v>
      </c>
    </row>
    <row r="51" spans="1:14" ht="14.1" customHeight="1" outlineLevel="2" x14ac:dyDescent="0.2">
      <c r="A51" t="s">
        <v>1</v>
      </c>
      <c r="B51" t="s">
        <v>136</v>
      </c>
      <c r="C51" t="s">
        <v>3</v>
      </c>
      <c r="D51" t="s">
        <v>137</v>
      </c>
      <c r="E51" t="s">
        <v>138</v>
      </c>
      <c r="F51" t="s">
        <v>6</v>
      </c>
      <c r="G51" s="2">
        <v>45180</v>
      </c>
      <c r="H51" s="2">
        <v>45182</v>
      </c>
      <c r="I51" t="s">
        <v>0</v>
      </c>
      <c r="J51" s="2">
        <v>45225</v>
      </c>
      <c r="K51" s="3">
        <v>-5997132</v>
      </c>
      <c r="L51" t="s">
        <v>7</v>
      </c>
      <c r="M51" s="2"/>
      <c r="N51" t="s">
        <v>0</v>
      </c>
    </row>
    <row r="52" spans="1:14" ht="14.1" customHeight="1" outlineLevel="2" x14ac:dyDescent="0.2">
      <c r="A52" t="s">
        <v>1</v>
      </c>
      <c r="B52" t="s">
        <v>29</v>
      </c>
      <c r="C52" t="s">
        <v>3</v>
      </c>
      <c r="D52" t="s">
        <v>139</v>
      </c>
      <c r="E52" t="s">
        <v>140</v>
      </c>
      <c r="F52" t="s">
        <v>6</v>
      </c>
      <c r="G52" s="2">
        <v>45181</v>
      </c>
      <c r="H52" s="2">
        <v>45183</v>
      </c>
      <c r="I52" t="s">
        <v>0</v>
      </c>
      <c r="J52" s="2">
        <v>45226</v>
      </c>
      <c r="K52" s="3">
        <v>-1633008</v>
      </c>
      <c r="L52" t="s">
        <v>7</v>
      </c>
      <c r="M52" s="2"/>
      <c r="N52" t="s">
        <v>0</v>
      </c>
    </row>
    <row r="53" spans="1:14" ht="14.1" customHeight="1" outlineLevel="2" x14ac:dyDescent="0.2">
      <c r="A53" t="s">
        <v>1</v>
      </c>
      <c r="B53" t="s">
        <v>141</v>
      </c>
      <c r="C53" t="s">
        <v>3</v>
      </c>
      <c r="D53" t="s">
        <v>142</v>
      </c>
      <c r="E53" t="s">
        <v>143</v>
      </c>
      <c r="F53" t="s">
        <v>6</v>
      </c>
      <c r="G53" s="2">
        <v>45180</v>
      </c>
      <c r="H53" s="2">
        <v>45182</v>
      </c>
      <c r="I53" t="s">
        <v>0</v>
      </c>
      <c r="J53" s="2">
        <v>45225</v>
      </c>
      <c r="K53" s="3">
        <v>-1199426</v>
      </c>
      <c r="L53" t="s">
        <v>7</v>
      </c>
      <c r="M53" s="2"/>
      <c r="N53" t="s">
        <v>0</v>
      </c>
    </row>
    <row r="54" spans="1:14" ht="14.1" customHeight="1" outlineLevel="2" x14ac:dyDescent="0.2">
      <c r="A54" t="s">
        <v>1</v>
      </c>
      <c r="B54" t="s">
        <v>48</v>
      </c>
      <c r="C54" t="s">
        <v>3</v>
      </c>
      <c r="D54" t="s">
        <v>144</v>
      </c>
      <c r="E54" t="s">
        <v>145</v>
      </c>
      <c r="F54" t="s">
        <v>6</v>
      </c>
      <c r="G54" s="2">
        <v>45180</v>
      </c>
      <c r="H54" s="2">
        <v>45182</v>
      </c>
      <c r="I54" t="s">
        <v>0</v>
      </c>
      <c r="J54" s="2">
        <v>45225</v>
      </c>
      <c r="K54" s="3">
        <v>-2785558</v>
      </c>
      <c r="L54" t="s">
        <v>7</v>
      </c>
      <c r="M54" s="2"/>
      <c r="N54" t="s">
        <v>0</v>
      </c>
    </row>
    <row r="55" spans="1:14" ht="14.1" customHeight="1" outlineLevel="2" x14ac:dyDescent="0.2">
      <c r="A55" t="s">
        <v>1</v>
      </c>
      <c r="B55" t="s">
        <v>141</v>
      </c>
      <c r="C55" t="s">
        <v>3</v>
      </c>
      <c r="D55" t="s">
        <v>146</v>
      </c>
      <c r="E55" t="s">
        <v>147</v>
      </c>
      <c r="F55" t="s">
        <v>6</v>
      </c>
      <c r="G55" s="2">
        <v>45180</v>
      </c>
      <c r="H55" s="2">
        <v>45182</v>
      </c>
      <c r="I55" t="s">
        <v>0</v>
      </c>
      <c r="J55" s="2">
        <v>45225</v>
      </c>
      <c r="K55" s="3">
        <v>-1199426</v>
      </c>
      <c r="L55" t="s">
        <v>7</v>
      </c>
      <c r="M55" s="2"/>
      <c r="N55" t="s">
        <v>0</v>
      </c>
    </row>
    <row r="56" spans="1:14" ht="14.1" customHeight="1" outlineLevel="2" x14ac:dyDescent="0.2">
      <c r="A56" t="s">
        <v>1</v>
      </c>
      <c r="B56" t="s">
        <v>148</v>
      </c>
      <c r="C56" t="s">
        <v>3</v>
      </c>
      <c r="D56" t="s">
        <v>149</v>
      </c>
      <c r="E56" t="s">
        <v>150</v>
      </c>
      <c r="F56" t="s">
        <v>6</v>
      </c>
      <c r="G56" s="2">
        <v>45180</v>
      </c>
      <c r="H56" s="2">
        <v>45182</v>
      </c>
      <c r="I56" t="s">
        <v>0</v>
      </c>
      <c r="J56" s="2">
        <v>45225</v>
      </c>
      <c r="K56" s="3">
        <v>-1199426</v>
      </c>
      <c r="L56" t="s">
        <v>7</v>
      </c>
      <c r="M56" s="2"/>
      <c r="N56" t="s">
        <v>0</v>
      </c>
    </row>
    <row r="57" spans="1:14" ht="14.1" customHeight="1" outlineLevel="2" x14ac:dyDescent="0.2">
      <c r="A57" t="s">
        <v>1</v>
      </c>
      <c r="B57" t="s">
        <v>120</v>
      </c>
      <c r="C57" t="s">
        <v>3</v>
      </c>
      <c r="D57" t="s">
        <v>151</v>
      </c>
      <c r="E57" t="s">
        <v>152</v>
      </c>
      <c r="F57" t="s">
        <v>6</v>
      </c>
      <c r="G57" s="2">
        <v>45189</v>
      </c>
      <c r="H57" s="2">
        <v>45189</v>
      </c>
      <c r="I57" t="s">
        <v>0</v>
      </c>
      <c r="J57" s="2">
        <v>45234</v>
      </c>
      <c r="K57" s="3">
        <v>-2785558</v>
      </c>
      <c r="L57" t="s">
        <v>7</v>
      </c>
      <c r="M57" s="2"/>
      <c r="N57" t="s">
        <v>0</v>
      </c>
    </row>
    <row r="58" spans="1:14" ht="14.1" customHeight="1" outlineLevel="2" x14ac:dyDescent="0.2">
      <c r="A58" t="s">
        <v>1</v>
      </c>
      <c r="B58" t="s">
        <v>120</v>
      </c>
      <c r="C58" t="s">
        <v>3</v>
      </c>
      <c r="D58" t="s">
        <v>153</v>
      </c>
      <c r="E58" t="s">
        <v>154</v>
      </c>
      <c r="F58" t="s">
        <v>6</v>
      </c>
      <c r="G58" s="2">
        <v>45196</v>
      </c>
      <c r="H58" s="2">
        <v>45196</v>
      </c>
      <c r="I58" t="s">
        <v>0</v>
      </c>
      <c r="J58" s="2">
        <v>45241</v>
      </c>
      <c r="K58" s="3">
        <v>-1586131</v>
      </c>
      <c r="L58" t="s">
        <v>7</v>
      </c>
      <c r="M58" s="2"/>
      <c r="N58" t="s">
        <v>0</v>
      </c>
    </row>
    <row r="59" spans="1:14" ht="14.1" customHeight="1" outlineLevel="2" x14ac:dyDescent="0.2">
      <c r="A59" t="s">
        <v>1</v>
      </c>
      <c r="B59" t="s">
        <v>29</v>
      </c>
      <c r="C59" t="s">
        <v>3</v>
      </c>
      <c r="D59" t="s">
        <v>155</v>
      </c>
      <c r="E59" t="s">
        <v>156</v>
      </c>
      <c r="F59" t="s">
        <v>6</v>
      </c>
      <c r="G59" s="2">
        <v>45191</v>
      </c>
      <c r="H59" s="2">
        <v>45195</v>
      </c>
      <c r="I59" t="s">
        <v>0</v>
      </c>
      <c r="J59" s="2">
        <v>45236</v>
      </c>
      <c r="K59" s="3">
        <v>-1633008</v>
      </c>
      <c r="L59" t="s">
        <v>7</v>
      </c>
      <c r="M59" s="2"/>
      <c r="N59" t="s">
        <v>0</v>
      </c>
    </row>
    <row r="60" spans="1:14" ht="14.1" customHeight="1" outlineLevel="2" x14ac:dyDescent="0.2">
      <c r="A60" t="s">
        <v>1</v>
      </c>
      <c r="B60" t="s">
        <v>67</v>
      </c>
      <c r="C60" t="s">
        <v>3</v>
      </c>
      <c r="D60" t="s">
        <v>157</v>
      </c>
      <c r="E60" t="s">
        <v>158</v>
      </c>
      <c r="F60" t="s">
        <v>6</v>
      </c>
      <c r="G60" s="2">
        <v>45195</v>
      </c>
      <c r="H60" s="2">
        <v>45195</v>
      </c>
      <c r="I60" t="s">
        <v>0</v>
      </c>
      <c r="J60" s="2">
        <v>45240</v>
      </c>
      <c r="K60" s="3">
        <v>-1586131</v>
      </c>
      <c r="L60" t="s">
        <v>7</v>
      </c>
      <c r="M60" s="2"/>
      <c r="N60" t="s">
        <v>0</v>
      </c>
    </row>
    <row r="61" spans="1:14" ht="14.1" customHeight="1" outlineLevel="2" x14ac:dyDescent="0.2">
      <c r="A61" t="s">
        <v>1</v>
      </c>
      <c r="B61" t="s">
        <v>159</v>
      </c>
      <c r="C61" t="s">
        <v>3</v>
      </c>
      <c r="D61" t="s">
        <v>160</v>
      </c>
      <c r="E61" t="s">
        <v>161</v>
      </c>
      <c r="F61" t="s">
        <v>6</v>
      </c>
      <c r="G61" s="2">
        <v>45194</v>
      </c>
      <c r="H61" s="2">
        <v>45196</v>
      </c>
      <c r="I61" t="s">
        <v>0</v>
      </c>
      <c r="J61" s="2">
        <v>45239</v>
      </c>
      <c r="K61" s="3">
        <v>-1586131</v>
      </c>
      <c r="L61" t="s">
        <v>7</v>
      </c>
      <c r="M61" s="2"/>
      <c r="N61" t="s">
        <v>0</v>
      </c>
    </row>
    <row r="62" spans="1:14" ht="14.1" customHeight="1" outlineLevel="2" x14ac:dyDescent="0.2">
      <c r="A62" t="s">
        <v>1</v>
      </c>
      <c r="B62" t="s">
        <v>70</v>
      </c>
      <c r="C62" t="s">
        <v>3</v>
      </c>
      <c r="D62" t="s">
        <v>162</v>
      </c>
      <c r="E62" t="s">
        <v>163</v>
      </c>
      <c r="F62" t="s">
        <v>6</v>
      </c>
      <c r="G62" s="2">
        <v>45195</v>
      </c>
      <c r="H62" s="2">
        <v>45195</v>
      </c>
      <c r="I62" t="s">
        <v>0</v>
      </c>
      <c r="J62" s="2">
        <v>45240</v>
      </c>
      <c r="K62" s="3">
        <v>-1635811</v>
      </c>
      <c r="L62" t="s">
        <v>7</v>
      </c>
      <c r="M62" s="2"/>
      <c r="N62" t="s">
        <v>0</v>
      </c>
    </row>
    <row r="63" spans="1:14" ht="14.1" customHeight="1" outlineLevel="2" x14ac:dyDescent="0.2">
      <c r="A63" t="s">
        <v>1</v>
      </c>
      <c r="B63" t="s">
        <v>164</v>
      </c>
      <c r="C63" t="s">
        <v>3</v>
      </c>
      <c r="D63" t="s">
        <v>165</v>
      </c>
      <c r="E63" t="s">
        <v>166</v>
      </c>
      <c r="F63" t="s">
        <v>6</v>
      </c>
      <c r="G63" s="2">
        <v>45195</v>
      </c>
      <c r="H63" s="2">
        <v>45195</v>
      </c>
      <c r="I63" t="s">
        <v>0</v>
      </c>
      <c r="J63" s="2">
        <v>45240</v>
      </c>
      <c r="K63" s="3">
        <v>-3080000</v>
      </c>
      <c r="L63" t="s">
        <v>7</v>
      </c>
      <c r="M63" s="2"/>
      <c r="N63" t="s">
        <v>0</v>
      </c>
    </row>
    <row r="64" spans="1:14" ht="14.1" customHeight="1" outlineLevel="2" x14ac:dyDescent="0.2">
      <c r="A64" t="s">
        <v>1</v>
      </c>
      <c r="B64" t="s">
        <v>11</v>
      </c>
      <c r="C64" t="s">
        <v>3</v>
      </c>
      <c r="D64" t="s">
        <v>167</v>
      </c>
      <c r="E64" t="s">
        <v>168</v>
      </c>
      <c r="F64" t="s">
        <v>6</v>
      </c>
      <c r="G64" s="2">
        <v>45190</v>
      </c>
      <c r="H64" s="2">
        <v>45195</v>
      </c>
      <c r="I64" t="s">
        <v>0</v>
      </c>
      <c r="J64" s="2">
        <v>45235</v>
      </c>
      <c r="K64" s="3">
        <v>-2614810</v>
      </c>
      <c r="L64" t="s">
        <v>7</v>
      </c>
      <c r="M64" s="2"/>
      <c r="N64" t="s">
        <v>0</v>
      </c>
    </row>
    <row r="65" spans="1:14" ht="14.1" customHeight="1" outlineLevel="2" x14ac:dyDescent="0.2">
      <c r="A65" t="s">
        <v>1</v>
      </c>
      <c r="B65" t="s">
        <v>129</v>
      </c>
      <c r="C65" t="s">
        <v>3</v>
      </c>
      <c r="D65" t="s">
        <v>169</v>
      </c>
      <c r="E65" t="s">
        <v>170</v>
      </c>
      <c r="F65" t="s">
        <v>6</v>
      </c>
      <c r="G65" s="2">
        <v>45194</v>
      </c>
      <c r="H65" s="2">
        <v>45196</v>
      </c>
      <c r="I65" t="s">
        <v>0</v>
      </c>
      <c r="J65" s="2">
        <v>45239</v>
      </c>
      <c r="K65" s="3">
        <v>-4738945</v>
      </c>
      <c r="L65" t="s">
        <v>7</v>
      </c>
      <c r="M65" s="2"/>
      <c r="N65" t="s">
        <v>0</v>
      </c>
    </row>
    <row r="66" spans="1:14" ht="14.1" customHeight="1" outlineLevel="2" x14ac:dyDescent="0.2">
      <c r="A66" t="s">
        <v>1</v>
      </c>
      <c r="B66" t="s">
        <v>53</v>
      </c>
      <c r="C66" t="s">
        <v>3</v>
      </c>
      <c r="D66" t="s">
        <v>171</v>
      </c>
      <c r="E66" t="s">
        <v>172</v>
      </c>
      <c r="F66" t="s">
        <v>6</v>
      </c>
      <c r="G66" s="2">
        <v>45194</v>
      </c>
      <c r="H66" s="2">
        <v>45196</v>
      </c>
      <c r="I66" t="s">
        <v>0</v>
      </c>
      <c r="J66" s="2">
        <v>45239</v>
      </c>
      <c r="K66" s="3">
        <v>-1586131</v>
      </c>
      <c r="L66" t="s">
        <v>7</v>
      </c>
      <c r="M66" s="2"/>
      <c r="N66" t="s">
        <v>0</v>
      </c>
    </row>
    <row r="67" spans="1:14" ht="14.1" customHeight="1" outlineLevel="2" x14ac:dyDescent="0.2">
      <c r="A67" t="s">
        <v>1</v>
      </c>
      <c r="B67" t="s">
        <v>173</v>
      </c>
      <c r="C67" t="s">
        <v>3</v>
      </c>
      <c r="D67" t="s">
        <v>174</v>
      </c>
      <c r="E67" t="s">
        <v>175</v>
      </c>
      <c r="F67" t="s">
        <v>6</v>
      </c>
      <c r="G67" s="2">
        <v>45194</v>
      </c>
      <c r="H67" s="2">
        <v>45196</v>
      </c>
      <c r="I67" t="s">
        <v>0</v>
      </c>
      <c r="J67" s="2">
        <v>45239</v>
      </c>
      <c r="K67" s="3">
        <v>-2785558</v>
      </c>
      <c r="L67" t="s">
        <v>7</v>
      </c>
      <c r="M67" s="2"/>
      <c r="N67" t="s">
        <v>0</v>
      </c>
    </row>
    <row r="68" spans="1:14" ht="14.1" customHeight="1" outlineLevel="2" x14ac:dyDescent="0.2">
      <c r="A68" t="s">
        <v>1</v>
      </c>
      <c r="B68" t="s">
        <v>129</v>
      </c>
      <c r="C68" t="s">
        <v>3</v>
      </c>
      <c r="D68" t="s">
        <v>176</v>
      </c>
      <c r="E68" t="s">
        <v>177</v>
      </c>
      <c r="F68" t="s">
        <v>6</v>
      </c>
      <c r="G68" s="2">
        <v>45194</v>
      </c>
      <c r="H68" s="2">
        <v>45196</v>
      </c>
      <c r="I68" t="s">
        <v>0</v>
      </c>
      <c r="J68" s="2">
        <v>45239</v>
      </c>
      <c r="K68" s="3">
        <v>-9169394</v>
      </c>
      <c r="L68" t="s">
        <v>7</v>
      </c>
      <c r="M68" s="2"/>
      <c r="N68" t="s">
        <v>0</v>
      </c>
    </row>
    <row r="69" spans="1:14" ht="14.1" customHeight="1" outlineLevel="2" x14ac:dyDescent="0.2">
      <c r="A69" t="s">
        <v>1</v>
      </c>
      <c r="B69" t="s">
        <v>95</v>
      </c>
      <c r="C69" t="s">
        <v>3</v>
      </c>
      <c r="D69" t="s">
        <v>178</v>
      </c>
      <c r="E69" t="s">
        <v>179</v>
      </c>
      <c r="F69" t="s">
        <v>6</v>
      </c>
      <c r="G69" s="2">
        <v>45194</v>
      </c>
      <c r="H69" s="2">
        <v>45196</v>
      </c>
      <c r="I69" t="s">
        <v>0</v>
      </c>
      <c r="J69" s="2">
        <v>45239</v>
      </c>
      <c r="K69" s="3">
        <v>-2785558</v>
      </c>
      <c r="L69" t="s">
        <v>7</v>
      </c>
      <c r="M69" s="2"/>
      <c r="N69" t="s">
        <v>0</v>
      </c>
    </row>
    <row r="70" spans="1:14" ht="14.1" customHeight="1" outlineLevel="2" x14ac:dyDescent="0.2">
      <c r="A70" t="s">
        <v>1</v>
      </c>
      <c r="B70" t="s">
        <v>14</v>
      </c>
      <c r="C70" t="s">
        <v>3</v>
      </c>
      <c r="D70" t="s">
        <v>180</v>
      </c>
      <c r="E70" t="s">
        <v>181</v>
      </c>
      <c r="F70" t="s">
        <v>6</v>
      </c>
      <c r="G70" s="2">
        <v>45194</v>
      </c>
      <c r="H70" s="2">
        <v>45196</v>
      </c>
      <c r="I70" t="s">
        <v>0</v>
      </c>
      <c r="J70" s="2">
        <v>45239</v>
      </c>
      <c r="K70" s="3">
        <v>-3266015</v>
      </c>
      <c r="L70" t="s">
        <v>7</v>
      </c>
      <c r="M70" s="2"/>
      <c r="N70" t="s">
        <v>0</v>
      </c>
    </row>
    <row r="71" spans="1:14" ht="14.1" customHeight="1" outlineLevel="2" x14ac:dyDescent="0.2">
      <c r="A71" t="s">
        <v>1</v>
      </c>
      <c r="B71" t="s">
        <v>182</v>
      </c>
      <c r="C71" t="s">
        <v>3</v>
      </c>
      <c r="D71" t="s">
        <v>183</v>
      </c>
      <c r="E71" t="s">
        <v>184</v>
      </c>
      <c r="F71" t="s">
        <v>6</v>
      </c>
      <c r="G71" s="2">
        <v>45194</v>
      </c>
      <c r="H71" s="2">
        <v>45196</v>
      </c>
      <c r="I71" t="s">
        <v>0</v>
      </c>
      <c r="J71" s="2">
        <v>45239</v>
      </c>
      <c r="K71" s="3">
        <v>-1200852</v>
      </c>
      <c r="L71" t="s">
        <v>7</v>
      </c>
      <c r="M71" s="2"/>
      <c r="N71" t="s">
        <v>0</v>
      </c>
    </row>
    <row r="72" spans="1:14" ht="14.1" customHeight="1" outlineLevel="2" x14ac:dyDescent="0.2">
      <c r="A72" t="s">
        <v>1</v>
      </c>
      <c r="B72" t="s">
        <v>185</v>
      </c>
      <c r="C72" t="s">
        <v>3</v>
      </c>
      <c r="D72" t="s">
        <v>186</v>
      </c>
      <c r="E72" t="s">
        <v>187</v>
      </c>
      <c r="F72" t="s">
        <v>6</v>
      </c>
      <c r="G72" s="2">
        <v>45194</v>
      </c>
      <c r="H72" s="2">
        <v>45198</v>
      </c>
      <c r="I72" t="s">
        <v>0</v>
      </c>
      <c r="J72" s="2">
        <v>45239</v>
      </c>
      <c r="K72" s="3">
        <v>-1200852</v>
      </c>
      <c r="L72" t="s">
        <v>7</v>
      </c>
      <c r="M72" s="2"/>
      <c r="N72" t="s">
        <v>0</v>
      </c>
    </row>
    <row r="73" spans="1:14" ht="14.1" customHeight="1" outlineLevel="2" x14ac:dyDescent="0.2">
      <c r="A73" t="s">
        <v>1</v>
      </c>
      <c r="B73" t="s">
        <v>42</v>
      </c>
      <c r="C73" t="s">
        <v>3</v>
      </c>
      <c r="D73" t="s">
        <v>188</v>
      </c>
      <c r="E73" t="s">
        <v>189</v>
      </c>
      <c r="F73" t="s">
        <v>6</v>
      </c>
      <c r="G73" s="2">
        <v>45197</v>
      </c>
      <c r="H73" s="2">
        <v>45198</v>
      </c>
      <c r="I73" t="s">
        <v>0</v>
      </c>
      <c r="J73" s="2">
        <v>45242</v>
      </c>
      <c r="K73" s="3">
        <v>-3172262</v>
      </c>
      <c r="L73" t="s">
        <v>7</v>
      </c>
      <c r="M73" s="2"/>
      <c r="N73" t="s">
        <v>0</v>
      </c>
    </row>
    <row r="74" spans="1:14" ht="14.1" customHeight="1" outlineLevel="2" x14ac:dyDescent="0.2">
      <c r="A74" t="s">
        <v>1</v>
      </c>
      <c r="B74" t="s">
        <v>8</v>
      </c>
      <c r="C74" t="s">
        <v>3</v>
      </c>
      <c r="D74" t="s">
        <v>190</v>
      </c>
      <c r="E74" t="s">
        <v>191</v>
      </c>
      <c r="F74" t="s">
        <v>6</v>
      </c>
      <c r="G74" s="2">
        <v>45194</v>
      </c>
      <c r="H74" s="2">
        <v>45198</v>
      </c>
      <c r="I74" t="s">
        <v>0</v>
      </c>
      <c r="J74" s="2">
        <v>45239</v>
      </c>
      <c r="K74" s="3">
        <v>-2884918</v>
      </c>
      <c r="L74" t="s">
        <v>7</v>
      </c>
      <c r="M74" s="2"/>
      <c r="N74" t="s">
        <v>0</v>
      </c>
    </row>
    <row r="75" spans="1:14" ht="14.1" customHeight="1" outlineLevel="2" x14ac:dyDescent="0.2">
      <c r="A75" t="s">
        <v>1</v>
      </c>
      <c r="B75" t="s">
        <v>11</v>
      </c>
      <c r="C75" t="s">
        <v>3</v>
      </c>
      <c r="D75" t="s">
        <v>192</v>
      </c>
      <c r="E75" t="s">
        <v>193</v>
      </c>
      <c r="F75" t="s">
        <v>6</v>
      </c>
      <c r="G75" s="2">
        <v>45195</v>
      </c>
      <c r="H75" s="2">
        <v>45198</v>
      </c>
      <c r="I75" t="s">
        <v>0</v>
      </c>
      <c r="J75" s="2">
        <v>45240</v>
      </c>
      <c r="K75" s="3">
        <v>-1199426</v>
      </c>
      <c r="L75" t="s">
        <v>7</v>
      </c>
      <c r="M75" s="2"/>
      <c r="N75" t="s">
        <v>0</v>
      </c>
    </row>
    <row r="76" spans="1:14" ht="14.1" customHeight="1" outlineLevel="2" x14ac:dyDescent="0.2">
      <c r="A76" t="s">
        <v>1</v>
      </c>
      <c r="B76" t="s">
        <v>11</v>
      </c>
      <c r="C76" t="s">
        <v>3</v>
      </c>
      <c r="D76" t="s">
        <v>194</v>
      </c>
      <c r="E76" t="s">
        <v>195</v>
      </c>
      <c r="F76" t="s">
        <v>6</v>
      </c>
      <c r="G76" s="2">
        <v>45197</v>
      </c>
      <c r="H76" s="2">
        <v>45198</v>
      </c>
      <c r="I76" t="s">
        <v>0</v>
      </c>
      <c r="J76" s="2">
        <v>45242</v>
      </c>
      <c r="K76" s="3">
        <v>-2785558</v>
      </c>
      <c r="L76" t="s">
        <v>7</v>
      </c>
      <c r="M76" s="2"/>
      <c r="N76" t="s">
        <v>0</v>
      </c>
    </row>
    <row r="77" spans="1:14" ht="14.1" customHeight="1" outlineLevel="2" x14ac:dyDescent="0.2">
      <c r="A77" t="s">
        <v>1</v>
      </c>
      <c r="B77" t="s">
        <v>45</v>
      </c>
      <c r="C77" t="s">
        <v>3</v>
      </c>
      <c r="D77" t="s">
        <v>196</v>
      </c>
      <c r="E77" t="s">
        <v>197</v>
      </c>
      <c r="F77" t="s">
        <v>6</v>
      </c>
      <c r="G77" s="2">
        <v>45194</v>
      </c>
      <c r="H77" s="2">
        <v>45198</v>
      </c>
      <c r="I77" t="s">
        <v>0</v>
      </c>
      <c r="J77" s="2">
        <v>45239</v>
      </c>
      <c r="K77" s="3">
        <v>-1586131</v>
      </c>
      <c r="L77" t="s">
        <v>7</v>
      </c>
      <c r="M77" s="2"/>
      <c r="N77" t="s">
        <v>0</v>
      </c>
    </row>
    <row r="78" spans="1:14" ht="14.1" customHeight="1" outlineLevel="2" x14ac:dyDescent="0.2">
      <c r="A78" t="s">
        <v>1</v>
      </c>
      <c r="B78" t="s">
        <v>29</v>
      </c>
      <c r="C78" t="s">
        <v>3</v>
      </c>
      <c r="D78" t="s">
        <v>198</v>
      </c>
      <c r="E78" t="s">
        <v>199</v>
      </c>
      <c r="F78" t="s">
        <v>6</v>
      </c>
      <c r="G78" s="2">
        <v>45197</v>
      </c>
      <c r="H78" s="2">
        <v>45198</v>
      </c>
      <c r="I78" t="s">
        <v>0</v>
      </c>
      <c r="J78" s="2">
        <v>45242</v>
      </c>
      <c r="K78" s="3">
        <v>-1199426</v>
      </c>
      <c r="L78" t="s">
        <v>7</v>
      </c>
      <c r="M78" s="2"/>
      <c r="N78" t="s">
        <v>0</v>
      </c>
    </row>
    <row r="79" spans="1:14" ht="14.1" customHeight="1" outlineLevel="2" x14ac:dyDescent="0.2">
      <c r="A79" t="s">
        <v>1</v>
      </c>
      <c r="B79" t="s">
        <v>39</v>
      </c>
      <c r="C79" t="s">
        <v>3</v>
      </c>
      <c r="D79" t="s">
        <v>200</v>
      </c>
      <c r="E79" t="s">
        <v>201</v>
      </c>
      <c r="F79" t="s">
        <v>6</v>
      </c>
      <c r="G79" s="2">
        <v>45197</v>
      </c>
      <c r="H79" s="2">
        <v>45199</v>
      </c>
      <c r="I79" t="s">
        <v>0</v>
      </c>
      <c r="J79" s="2">
        <v>45242</v>
      </c>
      <c r="K79" s="3">
        <v>-216791</v>
      </c>
      <c r="L79" t="s">
        <v>7</v>
      </c>
      <c r="M79" s="2"/>
      <c r="N79" t="s">
        <v>0</v>
      </c>
    </row>
    <row r="80" spans="1:14" ht="14.1" customHeight="1" outlineLevel="2" x14ac:dyDescent="0.2">
      <c r="A80" t="s">
        <v>1</v>
      </c>
      <c r="B80" t="s">
        <v>53</v>
      </c>
      <c r="C80" t="s">
        <v>3</v>
      </c>
      <c r="D80" t="s">
        <v>202</v>
      </c>
      <c r="E80" t="s">
        <v>203</v>
      </c>
      <c r="F80" t="s">
        <v>6</v>
      </c>
      <c r="G80" s="2">
        <v>45197</v>
      </c>
      <c r="H80" s="2">
        <v>45199</v>
      </c>
      <c r="I80" t="s">
        <v>0</v>
      </c>
      <c r="J80" s="2">
        <v>45242</v>
      </c>
      <c r="K80" s="3">
        <v>-1586131</v>
      </c>
      <c r="L80" t="s">
        <v>7</v>
      </c>
      <c r="M80" s="2"/>
      <c r="N80" t="s">
        <v>0</v>
      </c>
    </row>
    <row r="81" spans="1:14" ht="14.1" customHeight="1" outlineLevel="2" x14ac:dyDescent="0.2">
      <c r="A81" t="s">
        <v>1</v>
      </c>
      <c r="B81" t="s">
        <v>39</v>
      </c>
      <c r="C81" t="s">
        <v>3</v>
      </c>
      <c r="D81" t="s">
        <v>204</v>
      </c>
      <c r="E81" t="s">
        <v>205</v>
      </c>
      <c r="F81" t="s">
        <v>6</v>
      </c>
      <c r="G81" s="2">
        <v>45197</v>
      </c>
      <c r="H81" s="2">
        <v>45199</v>
      </c>
      <c r="I81" t="s">
        <v>0</v>
      </c>
      <c r="J81" s="2">
        <v>45242</v>
      </c>
      <c r="K81" s="3">
        <v>-3984984</v>
      </c>
      <c r="L81" t="s">
        <v>7</v>
      </c>
      <c r="M81" s="2"/>
      <c r="N81" t="s">
        <v>0</v>
      </c>
    </row>
    <row r="82" spans="1:14" ht="14.1" customHeight="1" outlineLevel="2" x14ac:dyDescent="0.2">
      <c r="A82" t="s">
        <v>1</v>
      </c>
      <c r="B82" t="s">
        <v>164</v>
      </c>
      <c r="C82" t="s">
        <v>3</v>
      </c>
      <c r="D82" t="s">
        <v>206</v>
      </c>
      <c r="E82" t="s">
        <v>207</v>
      </c>
      <c r="F82" t="s">
        <v>6</v>
      </c>
      <c r="G82" s="2">
        <v>45176</v>
      </c>
      <c r="H82" s="2">
        <v>45176</v>
      </c>
      <c r="I82" t="s">
        <v>0</v>
      </c>
      <c r="J82" s="2">
        <v>45221</v>
      </c>
      <c r="K82" s="3">
        <v>-1781788</v>
      </c>
      <c r="L82" t="s">
        <v>7</v>
      </c>
      <c r="M82" s="2"/>
      <c r="N82" t="s">
        <v>0</v>
      </c>
    </row>
    <row r="83" spans="1:14" ht="14.1" customHeight="1" outlineLevel="2" x14ac:dyDescent="0.2">
      <c r="A83" t="s">
        <v>1</v>
      </c>
      <c r="B83" t="s">
        <v>78</v>
      </c>
      <c r="C83" t="s">
        <v>3</v>
      </c>
      <c r="D83" t="s">
        <v>208</v>
      </c>
      <c r="E83" t="s">
        <v>209</v>
      </c>
      <c r="F83" t="s">
        <v>6</v>
      </c>
      <c r="G83" s="2">
        <v>45174</v>
      </c>
      <c r="H83" s="2">
        <v>45178</v>
      </c>
      <c r="I83" t="s">
        <v>0</v>
      </c>
      <c r="J83" s="2">
        <v>45219</v>
      </c>
      <c r="K83" s="3">
        <v>-2296659</v>
      </c>
      <c r="L83" t="s">
        <v>7</v>
      </c>
      <c r="M83" s="2"/>
      <c r="N83" t="s">
        <v>0</v>
      </c>
    </row>
    <row r="84" spans="1:14" ht="14.1" customHeight="1" outlineLevel="2" x14ac:dyDescent="0.2">
      <c r="A84" t="s">
        <v>1</v>
      </c>
      <c r="B84" t="s">
        <v>136</v>
      </c>
      <c r="C84" t="s">
        <v>3</v>
      </c>
      <c r="D84" t="s">
        <v>210</v>
      </c>
      <c r="E84" t="s">
        <v>211</v>
      </c>
      <c r="F84" t="s">
        <v>6</v>
      </c>
      <c r="G84" s="2">
        <v>45180</v>
      </c>
      <c r="H84" s="2">
        <v>45182</v>
      </c>
      <c r="I84" t="s">
        <v>0</v>
      </c>
      <c r="J84" s="2">
        <v>45225</v>
      </c>
      <c r="K84" s="3">
        <v>-2398853</v>
      </c>
      <c r="L84" t="s">
        <v>7</v>
      </c>
      <c r="M84" s="2"/>
      <c r="N84" t="s">
        <v>0</v>
      </c>
    </row>
    <row r="85" spans="1:14" ht="14.1" customHeight="1" outlineLevel="2" x14ac:dyDescent="0.2">
      <c r="A85" t="s">
        <v>1</v>
      </c>
      <c r="B85" t="s">
        <v>64</v>
      </c>
      <c r="C85" t="s">
        <v>3</v>
      </c>
      <c r="D85" t="s">
        <v>212</v>
      </c>
      <c r="E85" t="s">
        <v>213</v>
      </c>
      <c r="F85" t="s">
        <v>6</v>
      </c>
      <c r="G85" s="2">
        <v>45196</v>
      </c>
      <c r="H85" s="2">
        <v>45196</v>
      </c>
      <c r="I85" t="s">
        <v>0</v>
      </c>
      <c r="J85" s="2">
        <v>45241</v>
      </c>
      <c r="K85" s="3">
        <v>-3984984</v>
      </c>
      <c r="L85" t="s">
        <v>7</v>
      </c>
      <c r="M85" s="2"/>
      <c r="N85" t="s">
        <v>0</v>
      </c>
    </row>
    <row r="86" spans="1:14" ht="14.1" customHeight="1" outlineLevel="2" x14ac:dyDescent="0.2">
      <c r="A86" t="s">
        <v>1</v>
      </c>
      <c r="B86" t="s">
        <v>123</v>
      </c>
      <c r="C86" t="s">
        <v>3</v>
      </c>
      <c r="D86" t="s">
        <v>214</v>
      </c>
      <c r="E86" t="s">
        <v>215</v>
      </c>
      <c r="F86" t="s">
        <v>6</v>
      </c>
      <c r="G86" s="2">
        <v>45189</v>
      </c>
      <c r="H86" s="2">
        <v>45189</v>
      </c>
      <c r="I86" t="s">
        <v>0</v>
      </c>
      <c r="J86" s="2">
        <v>45234</v>
      </c>
      <c r="K86" s="3">
        <v>-2785558</v>
      </c>
      <c r="L86" t="s">
        <v>7</v>
      </c>
      <c r="M86" s="2"/>
      <c r="N86" t="s">
        <v>0</v>
      </c>
    </row>
    <row r="87" spans="1:14" ht="14.1" customHeight="1" outlineLevel="2" x14ac:dyDescent="0.2">
      <c r="A87" t="s">
        <v>1</v>
      </c>
      <c r="B87" t="s">
        <v>14</v>
      </c>
      <c r="C87" t="s">
        <v>3</v>
      </c>
      <c r="D87" t="s">
        <v>216</v>
      </c>
      <c r="E87" t="s">
        <v>217</v>
      </c>
      <c r="F87" t="s">
        <v>6</v>
      </c>
      <c r="G87" s="2">
        <v>45187</v>
      </c>
      <c r="H87" s="2">
        <v>45189</v>
      </c>
      <c r="I87" t="s">
        <v>0</v>
      </c>
      <c r="J87" s="2">
        <v>45232</v>
      </c>
      <c r="K87" s="3">
        <v>-2832434</v>
      </c>
      <c r="L87" t="s">
        <v>7</v>
      </c>
      <c r="M87" s="2"/>
      <c r="N87" t="s">
        <v>0</v>
      </c>
    </row>
    <row r="88" spans="1:14" ht="14.1" customHeight="1" outlineLevel="2" x14ac:dyDescent="0.2">
      <c r="A88" t="s">
        <v>1</v>
      </c>
      <c r="B88" t="s">
        <v>11</v>
      </c>
      <c r="C88" t="s">
        <v>3</v>
      </c>
      <c r="D88" t="s">
        <v>218</v>
      </c>
      <c r="E88" t="s">
        <v>219</v>
      </c>
      <c r="F88" t="s">
        <v>6</v>
      </c>
      <c r="G88" s="2">
        <v>45188</v>
      </c>
      <c r="H88" s="2">
        <v>45190</v>
      </c>
      <c r="I88" t="s">
        <v>0</v>
      </c>
      <c r="J88" s="2">
        <v>45233</v>
      </c>
      <c r="K88" s="3">
        <v>-1586131</v>
      </c>
      <c r="L88" t="s">
        <v>7</v>
      </c>
      <c r="M88" s="2"/>
      <c r="N88" t="s">
        <v>0</v>
      </c>
    </row>
    <row r="89" spans="1:14" ht="14.1" customHeight="1" outlineLevel="2" x14ac:dyDescent="0.2">
      <c r="A89" t="s">
        <v>1</v>
      </c>
      <c r="B89" t="s">
        <v>29</v>
      </c>
      <c r="C89" t="s">
        <v>3</v>
      </c>
      <c r="D89" t="s">
        <v>220</v>
      </c>
      <c r="E89" t="s">
        <v>221</v>
      </c>
      <c r="F89" t="s">
        <v>6</v>
      </c>
      <c r="G89" s="2">
        <v>45189</v>
      </c>
      <c r="H89" s="2">
        <v>45190</v>
      </c>
      <c r="I89" t="s">
        <v>0</v>
      </c>
      <c r="J89" s="2">
        <v>45234</v>
      </c>
      <c r="K89" s="3">
        <v>-2398853</v>
      </c>
      <c r="L89" t="s">
        <v>7</v>
      </c>
      <c r="M89" s="2"/>
      <c r="N89" t="s">
        <v>0</v>
      </c>
    </row>
    <row r="90" spans="1:14" ht="14.1" customHeight="1" outlineLevel="2" x14ac:dyDescent="0.2">
      <c r="A90" t="s">
        <v>1</v>
      </c>
      <c r="B90" t="s">
        <v>173</v>
      </c>
      <c r="C90" t="s">
        <v>3</v>
      </c>
      <c r="D90" t="s">
        <v>222</v>
      </c>
      <c r="E90" t="s">
        <v>223</v>
      </c>
      <c r="F90" t="s">
        <v>6</v>
      </c>
      <c r="G90" s="2">
        <v>45187</v>
      </c>
      <c r="H90" s="2">
        <v>45189</v>
      </c>
      <c r="I90" t="s">
        <v>0</v>
      </c>
      <c r="J90" s="2">
        <v>45232</v>
      </c>
      <c r="K90" s="3">
        <v>-1199426</v>
      </c>
      <c r="L90" t="s">
        <v>7</v>
      </c>
      <c r="M90" s="2"/>
      <c r="N90" t="s">
        <v>0</v>
      </c>
    </row>
    <row r="91" spans="1:14" ht="14.1" customHeight="1" outlineLevel="2" x14ac:dyDescent="0.2">
      <c r="A91" t="s">
        <v>1</v>
      </c>
      <c r="B91" t="s">
        <v>86</v>
      </c>
      <c r="C91" t="s">
        <v>3</v>
      </c>
      <c r="D91" t="s">
        <v>224</v>
      </c>
      <c r="E91" t="s">
        <v>225</v>
      </c>
      <c r="F91" t="s">
        <v>6</v>
      </c>
      <c r="G91" s="2">
        <v>45187</v>
      </c>
      <c r="H91" s="2">
        <v>45190</v>
      </c>
      <c r="I91" t="s">
        <v>0</v>
      </c>
      <c r="J91" s="2">
        <v>45232</v>
      </c>
      <c r="K91" s="3">
        <v>-1515577</v>
      </c>
      <c r="L91" t="s">
        <v>7</v>
      </c>
      <c r="M91" s="2"/>
      <c r="N91" t="s">
        <v>0</v>
      </c>
    </row>
    <row r="92" spans="1:14" ht="14.1" customHeight="1" outlineLevel="2" x14ac:dyDescent="0.2">
      <c r="A92" t="s">
        <v>1</v>
      </c>
      <c r="B92" t="s">
        <v>136</v>
      </c>
      <c r="C92" t="s">
        <v>3</v>
      </c>
      <c r="D92" t="s">
        <v>226</v>
      </c>
      <c r="E92" t="s">
        <v>227</v>
      </c>
      <c r="F92" t="s">
        <v>6</v>
      </c>
      <c r="G92" s="2">
        <v>45187</v>
      </c>
      <c r="H92" s="2">
        <v>45189</v>
      </c>
      <c r="I92" t="s">
        <v>0</v>
      </c>
      <c r="J92" s="2">
        <v>45232</v>
      </c>
      <c r="K92" s="3">
        <v>-3049224</v>
      </c>
      <c r="L92" t="s">
        <v>7</v>
      </c>
      <c r="M92" s="2"/>
      <c r="N92" t="s">
        <v>0</v>
      </c>
    </row>
    <row r="93" spans="1:14" ht="14.1" customHeight="1" outlineLevel="2" x14ac:dyDescent="0.2">
      <c r="A93" t="s">
        <v>1</v>
      </c>
      <c r="B93" t="s">
        <v>129</v>
      </c>
      <c r="C93" t="s">
        <v>3</v>
      </c>
      <c r="D93" t="s">
        <v>228</v>
      </c>
      <c r="E93" t="s">
        <v>229</v>
      </c>
      <c r="F93" t="s">
        <v>6</v>
      </c>
      <c r="G93" s="2">
        <v>45187</v>
      </c>
      <c r="H93" s="2">
        <v>45189</v>
      </c>
      <c r="I93" t="s">
        <v>0</v>
      </c>
      <c r="J93" s="2">
        <v>45232</v>
      </c>
      <c r="K93" s="3">
        <v>-2613384</v>
      </c>
      <c r="L93" t="s">
        <v>7</v>
      </c>
      <c r="M93" s="2"/>
      <c r="N93" t="s">
        <v>0</v>
      </c>
    </row>
    <row r="94" spans="1:14" ht="14.1" customHeight="1" outlineLevel="2" x14ac:dyDescent="0.2">
      <c r="A94" t="s">
        <v>1</v>
      </c>
      <c r="B94" t="s">
        <v>29</v>
      </c>
      <c r="C94" t="s">
        <v>3</v>
      </c>
      <c r="D94" t="s">
        <v>230</v>
      </c>
      <c r="E94" t="s">
        <v>231</v>
      </c>
      <c r="F94" t="s">
        <v>6</v>
      </c>
      <c r="G94" s="2">
        <v>45189</v>
      </c>
      <c r="H94" s="2">
        <v>45190</v>
      </c>
      <c r="I94" t="s">
        <v>0</v>
      </c>
      <c r="J94" s="2">
        <v>45234</v>
      </c>
      <c r="K94" s="3">
        <v>-2785558</v>
      </c>
      <c r="L94" t="s">
        <v>7</v>
      </c>
      <c r="M94" s="2"/>
      <c r="N94" t="s">
        <v>0</v>
      </c>
    </row>
    <row r="95" spans="1:14" ht="14.1" customHeight="1" outlineLevel="2" x14ac:dyDescent="0.2">
      <c r="A95" t="s">
        <v>1</v>
      </c>
      <c r="B95" t="s">
        <v>8</v>
      </c>
      <c r="C95" t="s">
        <v>3</v>
      </c>
      <c r="D95" t="s">
        <v>232</v>
      </c>
      <c r="E95" t="s">
        <v>233</v>
      </c>
      <c r="F95" t="s">
        <v>6</v>
      </c>
      <c r="G95" s="2">
        <v>45187</v>
      </c>
      <c r="H95" s="2">
        <v>45191</v>
      </c>
      <c r="I95" t="s">
        <v>0</v>
      </c>
      <c r="J95" s="2">
        <v>45232</v>
      </c>
      <c r="K95" s="3">
        <v>-2785558</v>
      </c>
      <c r="L95" t="s">
        <v>7</v>
      </c>
      <c r="M95" s="2"/>
      <c r="N95" t="s">
        <v>0</v>
      </c>
    </row>
    <row r="96" spans="1:14" ht="14.1" customHeight="1" outlineLevel="2" x14ac:dyDescent="0.2">
      <c r="A96" t="s">
        <v>1</v>
      </c>
      <c r="B96" t="s">
        <v>234</v>
      </c>
      <c r="C96" t="s">
        <v>3</v>
      </c>
      <c r="D96" t="s">
        <v>235</v>
      </c>
      <c r="E96" t="s">
        <v>236</v>
      </c>
      <c r="F96" t="s">
        <v>6</v>
      </c>
      <c r="G96" s="2">
        <v>45187</v>
      </c>
      <c r="H96" s="2">
        <v>45191</v>
      </c>
      <c r="I96" t="s">
        <v>0</v>
      </c>
      <c r="J96" s="2">
        <v>45232</v>
      </c>
      <c r="K96" s="3">
        <v>-1586131</v>
      </c>
      <c r="L96" t="s">
        <v>7</v>
      </c>
      <c r="M96" s="2"/>
      <c r="N96" t="s">
        <v>0</v>
      </c>
    </row>
    <row r="97" spans="1:14" ht="14.1" customHeight="1" outlineLevel="2" x14ac:dyDescent="0.2">
      <c r="A97" t="s">
        <v>1</v>
      </c>
      <c r="B97" t="s">
        <v>103</v>
      </c>
      <c r="C97" t="s">
        <v>3</v>
      </c>
      <c r="D97" t="s">
        <v>237</v>
      </c>
      <c r="E97" t="s">
        <v>238</v>
      </c>
      <c r="F97" t="s">
        <v>6</v>
      </c>
      <c r="G97" s="2">
        <v>45187</v>
      </c>
      <c r="H97" s="2">
        <v>45191</v>
      </c>
      <c r="I97" t="s">
        <v>0</v>
      </c>
      <c r="J97" s="2">
        <v>45232</v>
      </c>
      <c r="K97" s="3">
        <v>-1586131</v>
      </c>
      <c r="L97" t="s">
        <v>7</v>
      </c>
      <c r="M97" s="2"/>
      <c r="N97" t="s">
        <v>0</v>
      </c>
    </row>
    <row r="98" spans="1:14" ht="14.1" customHeight="1" outlineLevel="2" x14ac:dyDescent="0.2">
      <c r="A98" t="s">
        <v>1</v>
      </c>
      <c r="B98" t="s">
        <v>39</v>
      </c>
      <c r="C98" t="s">
        <v>3</v>
      </c>
      <c r="D98" t="s">
        <v>239</v>
      </c>
      <c r="E98" t="s">
        <v>240</v>
      </c>
      <c r="F98" t="s">
        <v>6</v>
      </c>
      <c r="G98" s="2">
        <v>45190</v>
      </c>
      <c r="H98" s="2">
        <v>45192</v>
      </c>
      <c r="I98" t="s">
        <v>0</v>
      </c>
      <c r="J98" s="2">
        <v>45235</v>
      </c>
      <c r="K98" s="3">
        <v>-1199426</v>
      </c>
      <c r="L98" t="s">
        <v>7</v>
      </c>
      <c r="M98" s="2"/>
      <c r="N98" t="s">
        <v>0</v>
      </c>
    </row>
    <row r="99" spans="1:14" ht="14.1" customHeight="1" outlineLevel="2" x14ac:dyDescent="0.2">
      <c r="A99" t="s">
        <v>1</v>
      </c>
      <c r="B99" t="s">
        <v>39</v>
      </c>
      <c r="C99" t="s">
        <v>3</v>
      </c>
      <c r="D99" t="s">
        <v>241</v>
      </c>
      <c r="E99" t="s">
        <v>242</v>
      </c>
      <c r="F99" t="s">
        <v>6</v>
      </c>
      <c r="G99" s="2">
        <v>45190</v>
      </c>
      <c r="H99" s="2">
        <v>45192</v>
      </c>
      <c r="I99" t="s">
        <v>0</v>
      </c>
      <c r="J99" s="2">
        <v>45235</v>
      </c>
      <c r="K99" s="3">
        <v>-5184410</v>
      </c>
      <c r="L99" t="s">
        <v>7</v>
      </c>
      <c r="M99" s="2"/>
      <c r="N99" t="s">
        <v>0</v>
      </c>
    </row>
    <row r="100" spans="1:14" ht="14.1" customHeight="1" outlineLevel="2" x14ac:dyDescent="0.2">
      <c r="A100" t="s">
        <v>1</v>
      </c>
      <c r="B100" t="s">
        <v>36</v>
      </c>
      <c r="C100" t="s">
        <v>3</v>
      </c>
      <c r="D100" t="s">
        <v>243</v>
      </c>
      <c r="E100" t="s">
        <v>244</v>
      </c>
      <c r="F100" t="s">
        <v>6</v>
      </c>
      <c r="G100" s="2">
        <v>45187</v>
      </c>
      <c r="H100" s="2">
        <v>45191</v>
      </c>
      <c r="I100" t="s">
        <v>0</v>
      </c>
      <c r="J100" s="2">
        <v>45232</v>
      </c>
      <c r="K100" s="3">
        <v>-3002348</v>
      </c>
      <c r="L100" t="s">
        <v>7</v>
      </c>
      <c r="M100" s="2"/>
      <c r="N100" t="s">
        <v>0</v>
      </c>
    </row>
    <row r="101" spans="1:14" ht="14.1" customHeight="1" outlineLevel="2" x14ac:dyDescent="0.2">
      <c r="A101" t="s">
        <v>1</v>
      </c>
      <c r="B101" t="s">
        <v>53</v>
      </c>
      <c r="C101" t="s">
        <v>3</v>
      </c>
      <c r="D101" t="s">
        <v>245</v>
      </c>
      <c r="E101" t="s">
        <v>246</v>
      </c>
      <c r="F101" t="s">
        <v>6</v>
      </c>
      <c r="G101" s="2">
        <v>45190</v>
      </c>
      <c r="H101" s="2">
        <v>45192</v>
      </c>
      <c r="I101" t="s">
        <v>0</v>
      </c>
      <c r="J101" s="2">
        <v>45235</v>
      </c>
      <c r="K101" s="3">
        <v>-1200852</v>
      </c>
      <c r="L101" t="s">
        <v>7</v>
      </c>
      <c r="M101" s="2"/>
      <c r="N101" t="s">
        <v>0</v>
      </c>
    </row>
    <row r="102" spans="1:14" ht="14.1" customHeight="1" outlineLevel="2" x14ac:dyDescent="0.2">
      <c r="A102" t="s">
        <v>1</v>
      </c>
      <c r="B102" t="s">
        <v>61</v>
      </c>
      <c r="C102" t="s">
        <v>3</v>
      </c>
      <c r="D102" t="s">
        <v>247</v>
      </c>
      <c r="E102" t="s">
        <v>248</v>
      </c>
      <c r="F102" t="s">
        <v>6</v>
      </c>
      <c r="G102" s="2">
        <v>45187</v>
      </c>
      <c r="H102" s="2">
        <v>45191</v>
      </c>
      <c r="I102" t="s">
        <v>0</v>
      </c>
      <c r="J102" s="2">
        <v>45232</v>
      </c>
      <c r="K102" s="3">
        <v>-2268112</v>
      </c>
      <c r="L102" t="s">
        <v>7</v>
      </c>
      <c r="M102" s="2"/>
      <c r="N102" t="s">
        <v>0</v>
      </c>
    </row>
    <row r="103" spans="1:14" ht="14.1" customHeight="1" outlineLevel="2" x14ac:dyDescent="0.2">
      <c r="A103" t="s">
        <v>1</v>
      </c>
      <c r="B103" t="s">
        <v>45</v>
      </c>
      <c r="C103" t="s">
        <v>3</v>
      </c>
      <c r="D103" t="s">
        <v>249</v>
      </c>
      <c r="E103" t="s">
        <v>250</v>
      </c>
      <c r="F103" t="s">
        <v>6</v>
      </c>
      <c r="G103" s="2">
        <v>45187</v>
      </c>
      <c r="H103" s="2">
        <v>45191</v>
      </c>
      <c r="I103" t="s">
        <v>0</v>
      </c>
      <c r="J103" s="2">
        <v>45232</v>
      </c>
      <c r="K103" s="3">
        <v>-3172262</v>
      </c>
      <c r="L103" t="s">
        <v>7</v>
      </c>
      <c r="M103" s="2"/>
      <c r="N103" t="s">
        <v>0</v>
      </c>
    </row>
    <row r="104" spans="1:14" ht="14.1" customHeight="1" outlineLevel="2" x14ac:dyDescent="0.2">
      <c r="A104" t="s">
        <v>1</v>
      </c>
      <c r="B104" t="s">
        <v>95</v>
      </c>
      <c r="C104" t="s">
        <v>3</v>
      </c>
      <c r="D104" t="s">
        <v>251</v>
      </c>
      <c r="E104" t="s">
        <v>252</v>
      </c>
      <c r="F104" t="s">
        <v>6</v>
      </c>
      <c r="G104" s="2">
        <v>45190</v>
      </c>
      <c r="H104" s="2">
        <v>45192</v>
      </c>
      <c r="I104" t="s">
        <v>0</v>
      </c>
      <c r="J104" s="2">
        <v>45235</v>
      </c>
      <c r="K104" s="3">
        <v>-3483350</v>
      </c>
      <c r="L104" t="s">
        <v>7</v>
      </c>
      <c r="M104" s="2"/>
      <c r="N104" t="s">
        <v>0</v>
      </c>
    </row>
    <row r="105" spans="1:14" ht="14.1" customHeight="1" outlineLevel="2" x14ac:dyDescent="0.2">
      <c r="A105" t="s">
        <v>1</v>
      </c>
      <c r="B105" t="s">
        <v>95</v>
      </c>
      <c r="C105" t="s">
        <v>3</v>
      </c>
      <c r="D105" t="s">
        <v>253</v>
      </c>
      <c r="E105" t="s">
        <v>254</v>
      </c>
      <c r="F105" t="s">
        <v>6</v>
      </c>
      <c r="G105" s="2">
        <v>45187</v>
      </c>
      <c r="H105" s="2">
        <v>45189</v>
      </c>
      <c r="I105" t="s">
        <v>0</v>
      </c>
      <c r="J105" s="2">
        <v>45232</v>
      </c>
      <c r="K105" s="3">
        <v>-1199426</v>
      </c>
      <c r="L105" t="s">
        <v>7</v>
      </c>
      <c r="M105" s="2"/>
      <c r="N105" t="s">
        <v>0</v>
      </c>
    </row>
    <row r="106" spans="1:14" ht="14.1" customHeight="1" outlineLevel="2" x14ac:dyDescent="0.2">
      <c r="A106" t="s">
        <v>1</v>
      </c>
      <c r="B106" t="s">
        <v>159</v>
      </c>
      <c r="C106" t="s">
        <v>3</v>
      </c>
      <c r="D106" t="s">
        <v>255</v>
      </c>
      <c r="E106" t="s">
        <v>256</v>
      </c>
      <c r="F106" t="s">
        <v>6</v>
      </c>
      <c r="G106" s="2">
        <v>45190</v>
      </c>
      <c r="H106" s="2">
        <v>45192</v>
      </c>
      <c r="I106" t="s">
        <v>0</v>
      </c>
      <c r="J106" s="2">
        <v>45235</v>
      </c>
      <c r="K106" s="3">
        <v>-1200852</v>
      </c>
      <c r="L106" t="s">
        <v>7</v>
      </c>
      <c r="M106" s="2"/>
      <c r="N106" t="s">
        <v>0</v>
      </c>
    </row>
    <row r="107" spans="1:14" ht="14.1" customHeight="1" outlineLevel="2" x14ac:dyDescent="0.2">
      <c r="A107" t="s">
        <v>1</v>
      </c>
      <c r="B107" t="s">
        <v>257</v>
      </c>
      <c r="C107" t="s">
        <v>3</v>
      </c>
      <c r="D107" t="s">
        <v>258</v>
      </c>
      <c r="E107" t="s">
        <v>259</v>
      </c>
      <c r="F107" t="s">
        <v>6</v>
      </c>
      <c r="G107" s="2">
        <v>45187</v>
      </c>
      <c r="H107" s="2">
        <v>45191</v>
      </c>
      <c r="I107" t="s">
        <v>0</v>
      </c>
      <c r="J107" s="2">
        <v>45232</v>
      </c>
      <c r="K107" s="3">
        <v>-1951962</v>
      </c>
      <c r="L107" t="s">
        <v>7</v>
      </c>
      <c r="M107" s="2"/>
      <c r="N107" t="s">
        <v>0</v>
      </c>
    </row>
    <row r="108" spans="1:14" ht="14.1" customHeight="1" outlineLevel="2" x14ac:dyDescent="0.2">
      <c r="A108" t="s">
        <v>1</v>
      </c>
      <c r="B108" t="s">
        <v>185</v>
      </c>
      <c r="C108" t="s">
        <v>3</v>
      </c>
      <c r="D108" t="s">
        <v>260</v>
      </c>
      <c r="E108" t="s">
        <v>261</v>
      </c>
      <c r="F108" t="s">
        <v>6</v>
      </c>
      <c r="G108" s="2">
        <v>45187</v>
      </c>
      <c r="H108" s="2">
        <v>45191</v>
      </c>
      <c r="I108" t="s">
        <v>0</v>
      </c>
      <c r="J108" s="2">
        <v>45232</v>
      </c>
      <c r="K108" s="3">
        <v>-3172262</v>
      </c>
      <c r="L108" t="s">
        <v>7</v>
      </c>
      <c r="M108" s="2"/>
      <c r="N108" t="s">
        <v>0</v>
      </c>
    </row>
    <row r="109" spans="1:14" ht="14.1" customHeight="1" outlineLevel="2" x14ac:dyDescent="0.2">
      <c r="A109" t="s">
        <v>1</v>
      </c>
      <c r="B109" t="s">
        <v>2</v>
      </c>
      <c r="C109" t="s">
        <v>3</v>
      </c>
      <c r="D109" t="s">
        <v>262</v>
      </c>
      <c r="E109" t="s">
        <v>263</v>
      </c>
      <c r="F109" t="s">
        <v>6</v>
      </c>
      <c r="G109" s="2">
        <v>45190</v>
      </c>
      <c r="H109" s="2">
        <v>45193</v>
      </c>
      <c r="I109" t="s">
        <v>0</v>
      </c>
      <c r="J109" s="2">
        <v>45235</v>
      </c>
      <c r="K109" s="3">
        <v>-1199426</v>
      </c>
      <c r="L109" t="s">
        <v>7</v>
      </c>
      <c r="M109" s="2"/>
      <c r="N109" t="s">
        <v>0</v>
      </c>
    </row>
    <row r="110" spans="1:14" ht="14.1" customHeight="1" outlineLevel="2" x14ac:dyDescent="0.2">
      <c r="A110" t="s">
        <v>1</v>
      </c>
      <c r="B110" t="s">
        <v>58</v>
      </c>
      <c r="C110" t="s">
        <v>3</v>
      </c>
      <c r="D110" t="s">
        <v>264</v>
      </c>
      <c r="E110" t="s">
        <v>265</v>
      </c>
      <c r="F110" t="s">
        <v>6</v>
      </c>
      <c r="G110" s="2">
        <v>45190</v>
      </c>
      <c r="H110" s="2">
        <v>45194</v>
      </c>
      <c r="I110" t="s">
        <v>0</v>
      </c>
      <c r="J110" s="2">
        <v>45235</v>
      </c>
      <c r="K110" s="3">
        <v>-1802922</v>
      </c>
      <c r="L110" t="s">
        <v>7</v>
      </c>
      <c r="M110" s="2"/>
      <c r="N110" t="s">
        <v>0</v>
      </c>
    </row>
    <row r="111" spans="1:14" ht="14.1" customHeight="1" outlineLevel="2" x14ac:dyDescent="0.2">
      <c r="A111" t="s">
        <v>1</v>
      </c>
      <c r="B111" t="s">
        <v>110</v>
      </c>
      <c r="C111" t="s">
        <v>3</v>
      </c>
      <c r="D111" t="s">
        <v>266</v>
      </c>
      <c r="E111" t="s">
        <v>267</v>
      </c>
      <c r="F111" t="s">
        <v>6</v>
      </c>
      <c r="G111" s="2">
        <v>45195</v>
      </c>
      <c r="H111" s="2">
        <v>45195</v>
      </c>
      <c r="I111" t="s">
        <v>0</v>
      </c>
      <c r="J111" s="2">
        <v>45240</v>
      </c>
      <c r="K111" s="3">
        <v>-2785558</v>
      </c>
      <c r="L111" t="s">
        <v>7</v>
      </c>
      <c r="M111" s="2"/>
      <c r="N111" t="s">
        <v>0</v>
      </c>
    </row>
    <row r="112" spans="1:14" ht="14.1" customHeight="1" outlineLevel="2" x14ac:dyDescent="0.2">
      <c r="A112" t="s">
        <v>1</v>
      </c>
      <c r="B112" t="s">
        <v>110</v>
      </c>
      <c r="C112" t="s">
        <v>3</v>
      </c>
      <c r="D112" t="s">
        <v>268</v>
      </c>
      <c r="E112" t="s">
        <v>269</v>
      </c>
      <c r="F112" t="s">
        <v>6</v>
      </c>
      <c r="G112" s="2">
        <v>45195</v>
      </c>
      <c r="H112" s="2">
        <v>45195</v>
      </c>
      <c r="I112" t="s">
        <v>0</v>
      </c>
      <c r="J112" s="2">
        <v>45240</v>
      </c>
      <c r="K112" s="3">
        <v>-2400278</v>
      </c>
      <c r="L112" t="s">
        <v>7</v>
      </c>
      <c r="M112" s="2"/>
      <c r="N112" t="s">
        <v>0</v>
      </c>
    </row>
    <row r="113" spans="1:14" ht="14.1" customHeight="1" outlineLevel="2" x14ac:dyDescent="0.2">
      <c r="A113" t="s">
        <v>1</v>
      </c>
      <c r="B113" t="s">
        <v>95</v>
      </c>
      <c r="C113" t="s">
        <v>3</v>
      </c>
      <c r="D113" t="s">
        <v>270</v>
      </c>
      <c r="E113" t="s">
        <v>271</v>
      </c>
      <c r="F113" t="s">
        <v>6</v>
      </c>
      <c r="G113" s="2">
        <v>45176</v>
      </c>
      <c r="H113" s="2">
        <v>45178</v>
      </c>
      <c r="I113" t="s">
        <v>0</v>
      </c>
      <c r="J113" s="2">
        <v>45221</v>
      </c>
      <c r="K113" s="3">
        <v>-216791</v>
      </c>
      <c r="L113" t="s">
        <v>7</v>
      </c>
      <c r="M113" s="2"/>
      <c r="N113" t="s">
        <v>0</v>
      </c>
    </row>
    <row r="114" spans="1:14" ht="14.1" customHeight="1" outlineLevel="2" x14ac:dyDescent="0.2">
      <c r="A114" t="s">
        <v>1</v>
      </c>
      <c r="B114" t="s">
        <v>234</v>
      </c>
      <c r="C114" t="s">
        <v>3</v>
      </c>
      <c r="D114" t="s">
        <v>272</v>
      </c>
      <c r="E114" t="s">
        <v>273</v>
      </c>
      <c r="F114" t="s">
        <v>6</v>
      </c>
      <c r="G114" s="2">
        <v>45162</v>
      </c>
      <c r="H114" s="2">
        <v>45166</v>
      </c>
      <c r="I114" t="s">
        <v>0</v>
      </c>
      <c r="J114" s="2">
        <v>45207</v>
      </c>
      <c r="K114" s="3">
        <v>-1348207</v>
      </c>
      <c r="L114" t="s">
        <v>7</v>
      </c>
      <c r="M114" s="2"/>
      <c r="N114" t="s">
        <v>0</v>
      </c>
    </row>
    <row r="115" spans="1:14" ht="14.1" customHeight="1" outlineLevel="2" x14ac:dyDescent="0.2">
      <c r="A115" t="s">
        <v>1</v>
      </c>
      <c r="B115" t="s">
        <v>234</v>
      </c>
      <c r="C115" t="s">
        <v>3</v>
      </c>
      <c r="D115" t="s">
        <v>274</v>
      </c>
      <c r="E115" t="s">
        <v>275</v>
      </c>
      <c r="F115" t="s">
        <v>6</v>
      </c>
      <c r="G115" s="2">
        <v>45162</v>
      </c>
      <c r="H115" s="2">
        <v>45166</v>
      </c>
      <c r="I115" t="s">
        <v>0</v>
      </c>
      <c r="J115" s="2">
        <v>45207</v>
      </c>
      <c r="K115" s="3">
        <v>-3265181</v>
      </c>
      <c r="L115" t="s">
        <v>7</v>
      </c>
      <c r="M115" s="2"/>
      <c r="N115" t="s">
        <v>0</v>
      </c>
    </row>
    <row r="116" spans="1:14" ht="14.1" customHeight="1" outlineLevel="2" x14ac:dyDescent="0.2">
      <c r="A116" t="s">
        <v>1</v>
      </c>
      <c r="B116" t="s">
        <v>8</v>
      </c>
      <c r="C116" t="s">
        <v>3</v>
      </c>
      <c r="D116" t="s">
        <v>276</v>
      </c>
      <c r="E116" t="s">
        <v>277</v>
      </c>
      <c r="F116" t="s">
        <v>6</v>
      </c>
      <c r="G116" s="2">
        <v>45162</v>
      </c>
      <c r="H116" s="2">
        <v>45166</v>
      </c>
      <c r="I116" t="s">
        <v>0</v>
      </c>
      <c r="J116" s="2">
        <v>45207</v>
      </c>
      <c r="K116" s="3">
        <v>-1069189</v>
      </c>
      <c r="L116" t="s">
        <v>7</v>
      </c>
      <c r="M116" s="2"/>
      <c r="N116" t="s">
        <v>0</v>
      </c>
    </row>
    <row r="117" spans="1:14" ht="14.1" customHeight="1" outlineLevel="2" x14ac:dyDescent="0.2">
      <c r="A117" t="s">
        <v>1</v>
      </c>
      <c r="B117" t="s">
        <v>164</v>
      </c>
      <c r="C117" t="s">
        <v>3</v>
      </c>
      <c r="D117" t="s">
        <v>278</v>
      </c>
      <c r="E117" t="s">
        <v>279</v>
      </c>
      <c r="F117" t="s">
        <v>6</v>
      </c>
      <c r="G117" s="2">
        <v>45167</v>
      </c>
      <c r="H117" s="2">
        <v>45167</v>
      </c>
      <c r="I117" t="s">
        <v>0</v>
      </c>
      <c r="J117" s="2">
        <v>45212</v>
      </c>
      <c r="K117" s="3">
        <v>-4871925</v>
      </c>
      <c r="L117" t="s">
        <v>7</v>
      </c>
      <c r="M117" s="2"/>
      <c r="N117" t="s">
        <v>0</v>
      </c>
    </row>
    <row r="118" spans="1:14" ht="14.1" customHeight="1" outlineLevel="2" x14ac:dyDescent="0.2">
      <c r="A118" t="s">
        <v>1</v>
      </c>
      <c r="B118" t="s">
        <v>45</v>
      </c>
      <c r="C118" t="s">
        <v>3</v>
      </c>
      <c r="D118" t="s">
        <v>280</v>
      </c>
      <c r="E118" t="s">
        <v>281</v>
      </c>
      <c r="F118" t="s">
        <v>6</v>
      </c>
      <c r="G118" s="2">
        <v>45162</v>
      </c>
      <c r="H118" s="2">
        <v>45166</v>
      </c>
      <c r="I118" t="s">
        <v>0</v>
      </c>
      <c r="J118" s="2">
        <v>45207</v>
      </c>
      <c r="K118" s="3">
        <v>-2845454</v>
      </c>
      <c r="L118" t="s">
        <v>7</v>
      </c>
      <c r="M118" s="2"/>
      <c r="N118" t="s">
        <v>0</v>
      </c>
    </row>
    <row r="119" spans="1:14" ht="14.1" customHeight="1" outlineLevel="2" x14ac:dyDescent="0.2">
      <c r="A119" t="s">
        <v>1</v>
      </c>
      <c r="B119" t="s">
        <v>282</v>
      </c>
      <c r="C119" t="s">
        <v>3</v>
      </c>
      <c r="D119" t="s">
        <v>283</v>
      </c>
      <c r="E119" t="s">
        <v>284</v>
      </c>
      <c r="F119" t="s">
        <v>6</v>
      </c>
      <c r="G119" s="2">
        <v>45160</v>
      </c>
      <c r="H119" s="2">
        <v>45160</v>
      </c>
      <c r="I119" t="s">
        <v>0</v>
      </c>
      <c r="J119" s="2">
        <v>45205</v>
      </c>
      <c r="K119" s="3">
        <v>-1019509</v>
      </c>
      <c r="L119" t="s">
        <v>7</v>
      </c>
      <c r="M119" s="2"/>
      <c r="N119" t="s">
        <v>0</v>
      </c>
    </row>
    <row r="120" spans="1:14" ht="14.1" customHeight="1" outlineLevel="2" x14ac:dyDescent="0.2">
      <c r="A120" t="s">
        <v>1</v>
      </c>
      <c r="B120" t="s">
        <v>67</v>
      </c>
      <c r="C120" t="s">
        <v>3</v>
      </c>
      <c r="D120" t="s">
        <v>285</v>
      </c>
      <c r="E120" t="s">
        <v>286</v>
      </c>
      <c r="F120" t="s">
        <v>6</v>
      </c>
      <c r="G120" s="2">
        <v>45167</v>
      </c>
      <c r="H120" s="2">
        <v>45167</v>
      </c>
      <c r="I120" t="s">
        <v>0</v>
      </c>
      <c r="J120" s="2">
        <v>45212</v>
      </c>
      <c r="K120" s="3">
        <v>-2367716</v>
      </c>
      <c r="L120" t="s">
        <v>7</v>
      </c>
      <c r="M120" s="2"/>
      <c r="N120" t="s">
        <v>0</v>
      </c>
    </row>
    <row r="121" spans="1:14" ht="14.1" customHeight="1" outlineLevel="2" x14ac:dyDescent="0.2">
      <c r="A121" t="s">
        <v>1</v>
      </c>
      <c r="B121" t="s">
        <v>17</v>
      </c>
      <c r="C121" t="s">
        <v>3</v>
      </c>
      <c r="D121" t="s">
        <v>287</v>
      </c>
      <c r="E121" t="s">
        <v>288</v>
      </c>
      <c r="F121" t="s">
        <v>6</v>
      </c>
      <c r="G121" s="2">
        <v>45160</v>
      </c>
      <c r="H121" s="2">
        <v>45160</v>
      </c>
      <c r="I121" t="s">
        <v>0</v>
      </c>
      <c r="J121" s="2">
        <v>45205</v>
      </c>
      <c r="K121" s="3">
        <v>-1781788</v>
      </c>
      <c r="L121" t="s">
        <v>7</v>
      </c>
      <c r="M121" s="2"/>
      <c r="N121" t="s">
        <v>0</v>
      </c>
    </row>
    <row r="122" spans="1:14" ht="14.1" customHeight="1" outlineLevel="2" x14ac:dyDescent="0.2">
      <c r="A122" t="s">
        <v>1</v>
      </c>
      <c r="B122" t="s">
        <v>110</v>
      </c>
      <c r="C122" t="s">
        <v>3</v>
      </c>
      <c r="D122" t="s">
        <v>289</v>
      </c>
      <c r="E122" t="s">
        <v>290</v>
      </c>
      <c r="F122" t="s">
        <v>6</v>
      </c>
      <c r="G122" s="2">
        <v>45167</v>
      </c>
      <c r="H122" s="2">
        <v>45167</v>
      </c>
      <c r="I122" t="s">
        <v>0</v>
      </c>
      <c r="J122" s="2">
        <v>45212</v>
      </c>
      <c r="K122" s="3">
        <v>-6141059</v>
      </c>
      <c r="L122" t="s">
        <v>7</v>
      </c>
      <c r="M122" s="2"/>
      <c r="N122" t="s">
        <v>0</v>
      </c>
    </row>
    <row r="123" spans="1:14" ht="14.1" customHeight="1" outlineLevel="2" x14ac:dyDescent="0.2">
      <c r="A123" t="s">
        <v>1</v>
      </c>
      <c r="B123" t="s">
        <v>70</v>
      </c>
      <c r="C123" t="s">
        <v>3</v>
      </c>
      <c r="D123" t="s">
        <v>291</v>
      </c>
      <c r="E123" t="s">
        <v>292</v>
      </c>
      <c r="F123" t="s">
        <v>6</v>
      </c>
      <c r="G123" s="2">
        <v>45167</v>
      </c>
      <c r="H123" s="2">
        <v>45167</v>
      </c>
      <c r="I123" t="s">
        <v>0</v>
      </c>
      <c r="J123" s="2">
        <v>45212</v>
      </c>
      <c r="K123" s="3">
        <v>-1218229</v>
      </c>
      <c r="L123" t="s">
        <v>7</v>
      </c>
      <c r="M123" s="2"/>
      <c r="N123" t="s">
        <v>0</v>
      </c>
    </row>
    <row r="124" spans="1:14" ht="14.1" customHeight="1" outlineLevel="2" x14ac:dyDescent="0.2">
      <c r="A124" t="s">
        <v>1</v>
      </c>
      <c r="B124" t="s">
        <v>293</v>
      </c>
      <c r="C124" t="s">
        <v>3</v>
      </c>
      <c r="D124" t="s">
        <v>294</v>
      </c>
      <c r="E124" t="s">
        <v>295</v>
      </c>
      <c r="F124" t="s">
        <v>6</v>
      </c>
      <c r="G124" s="2">
        <v>45168</v>
      </c>
      <c r="H124" s="2">
        <v>45168</v>
      </c>
      <c r="I124" t="s">
        <v>0</v>
      </c>
      <c r="J124" s="2">
        <v>45213</v>
      </c>
      <c r="K124" s="3">
        <v>-2696414</v>
      </c>
      <c r="L124" t="s">
        <v>7</v>
      </c>
      <c r="M124" s="2"/>
      <c r="N124" t="s">
        <v>0</v>
      </c>
    </row>
    <row r="125" spans="1:14" ht="14.1" customHeight="1" outlineLevel="2" x14ac:dyDescent="0.2">
      <c r="A125" t="s">
        <v>1</v>
      </c>
      <c r="B125" t="s">
        <v>257</v>
      </c>
      <c r="C125" t="s">
        <v>3</v>
      </c>
      <c r="D125" t="s">
        <v>296</v>
      </c>
      <c r="E125" t="s">
        <v>297</v>
      </c>
      <c r="F125" t="s">
        <v>6</v>
      </c>
      <c r="G125" s="2">
        <v>45162</v>
      </c>
      <c r="H125" s="2">
        <v>45166</v>
      </c>
      <c r="I125" t="s">
        <v>0</v>
      </c>
      <c r="J125" s="2">
        <v>45207</v>
      </c>
      <c r="K125" s="3">
        <v>-1763718</v>
      </c>
      <c r="L125" t="s">
        <v>7</v>
      </c>
      <c r="M125" s="2"/>
      <c r="N125" t="s">
        <v>0</v>
      </c>
    </row>
    <row r="126" spans="1:14" ht="14.1" customHeight="1" outlineLevel="2" x14ac:dyDescent="0.2">
      <c r="A126" t="s">
        <v>1</v>
      </c>
      <c r="B126" t="s">
        <v>29</v>
      </c>
      <c r="C126" t="s">
        <v>3</v>
      </c>
      <c r="D126" t="s">
        <v>298</v>
      </c>
      <c r="E126" t="s">
        <v>299</v>
      </c>
      <c r="F126" t="s">
        <v>6</v>
      </c>
      <c r="G126" s="2">
        <v>45167</v>
      </c>
      <c r="H126" s="2">
        <v>45168</v>
      </c>
      <c r="I126" t="s">
        <v>0</v>
      </c>
      <c r="J126" s="2">
        <v>45212</v>
      </c>
      <c r="K126" s="3">
        <v>-2386778</v>
      </c>
      <c r="L126" t="s">
        <v>7</v>
      </c>
      <c r="M126" s="2"/>
      <c r="N126" t="s">
        <v>0</v>
      </c>
    </row>
    <row r="127" spans="1:14" ht="14.1" customHeight="1" outlineLevel="2" x14ac:dyDescent="0.2">
      <c r="A127" t="s">
        <v>1</v>
      </c>
      <c r="B127" t="s">
        <v>23</v>
      </c>
      <c r="C127" t="s">
        <v>3</v>
      </c>
      <c r="D127" t="s">
        <v>300</v>
      </c>
      <c r="E127" t="s">
        <v>301</v>
      </c>
      <c r="F127" t="s">
        <v>6</v>
      </c>
      <c r="G127" s="2">
        <v>45167</v>
      </c>
      <c r="H127" s="2">
        <v>45168</v>
      </c>
      <c r="I127" t="s">
        <v>0</v>
      </c>
      <c r="J127" s="2">
        <v>45212</v>
      </c>
      <c r="K127" s="3">
        <v>-2367716</v>
      </c>
      <c r="L127" t="s">
        <v>7</v>
      </c>
      <c r="M127" s="2"/>
      <c r="N127" t="s">
        <v>0</v>
      </c>
    </row>
    <row r="128" spans="1:14" ht="14.1" customHeight="1" outlineLevel="2" x14ac:dyDescent="0.2">
      <c r="A128" t="s">
        <v>1</v>
      </c>
      <c r="B128" t="s">
        <v>29</v>
      </c>
      <c r="C128" t="s">
        <v>3</v>
      </c>
      <c r="D128" t="s">
        <v>302</v>
      </c>
      <c r="E128" t="s">
        <v>303</v>
      </c>
      <c r="F128" t="s">
        <v>6</v>
      </c>
      <c r="G128" s="2">
        <v>45167</v>
      </c>
      <c r="H128" s="2">
        <v>45168</v>
      </c>
      <c r="I128" t="s">
        <v>0</v>
      </c>
      <c r="J128" s="2">
        <v>45212</v>
      </c>
      <c r="K128" s="3">
        <v>-7123896</v>
      </c>
      <c r="L128" t="s">
        <v>7</v>
      </c>
      <c r="M128" s="2"/>
      <c r="N128" t="s">
        <v>0</v>
      </c>
    </row>
    <row r="129" spans="1:14" ht="14.1" customHeight="1" outlineLevel="2" x14ac:dyDescent="0.2">
      <c r="A129" t="s">
        <v>1</v>
      </c>
      <c r="B129" t="s">
        <v>64</v>
      </c>
      <c r="C129" t="s">
        <v>3</v>
      </c>
      <c r="D129" t="s">
        <v>304</v>
      </c>
      <c r="E129" t="s">
        <v>305</v>
      </c>
      <c r="F129" t="s">
        <v>6</v>
      </c>
      <c r="G129" s="2">
        <v>45168</v>
      </c>
      <c r="H129" s="2">
        <v>45168</v>
      </c>
      <c r="I129" t="s">
        <v>0</v>
      </c>
      <c r="J129" s="2">
        <v>45213</v>
      </c>
      <c r="K129" s="3">
        <v>-2367716</v>
      </c>
      <c r="L129" t="s">
        <v>7</v>
      </c>
      <c r="M129" s="2"/>
      <c r="N129" t="s">
        <v>0</v>
      </c>
    </row>
    <row r="130" spans="1:14" ht="14.1" customHeight="1" outlineLevel="2" x14ac:dyDescent="0.2">
      <c r="A130" t="s">
        <v>1</v>
      </c>
      <c r="B130" t="s">
        <v>123</v>
      </c>
      <c r="C130" t="s">
        <v>3</v>
      </c>
      <c r="D130" t="s">
        <v>306</v>
      </c>
      <c r="E130" t="s">
        <v>307</v>
      </c>
      <c r="F130" t="s">
        <v>6</v>
      </c>
      <c r="G130" s="2">
        <v>45168</v>
      </c>
      <c r="H130" s="2">
        <v>45168</v>
      </c>
      <c r="I130" t="s">
        <v>0</v>
      </c>
      <c r="J130" s="2">
        <v>45213</v>
      </c>
      <c r="K130" s="3">
        <v>-1200852</v>
      </c>
      <c r="L130" t="s">
        <v>7</v>
      </c>
      <c r="M130" s="2"/>
      <c r="N130" t="s">
        <v>0</v>
      </c>
    </row>
    <row r="131" spans="1:14" ht="14.1" customHeight="1" outlineLevel="2" x14ac:dyDescent="0.2">
      <c r="A131" t="s">
        <v>1</v>
      </c>
      <c r="B131" t="s">
        <v>78</v>
      </c>
      <c r="C131" t="s">
        <v>3</v>
      </c>
      <c r="D131" t="s">
        <v>308</v>
      </c>
      <c r="E131" t="s">
        <v>309</v>
      </c>
      <c r="F131" t="s">
        <v>6</v>
      </c>
      <c r="G131" s="2">
        <v>45167</v>
      </c>
      <c r="H131" s="2">
        <v>45168</v>
      </c>
      <c r="I131" t="s">
        <v>0</v>
      </c>
      <c r="J131" s="2">
        <v>45212</v>
      </c>
      <c r="K131" s="3">
        <v>-1564998</v>
      </c>
      <c r="L131" t="s">
        <v>7</v>
      </c>
      <c r="M131" s="2"/>
      <c r="N131" t="s">
        <v>0</v>
      </c>
    </row>
    <row r="132" spans="1:14" ht="14.1" customHeight="1" outlineLevel="2" x14ac:dyDescent="0.2">
      <c r="A132" t="s">
        <v>1</v>
      </c>
      <c r="B132" t="s">
        <v>75</v>
      </c>
      <c r="C132" t="s">
        <v>3</v>
      </c>
      <c r="D132" t="s">
        <v>310</v>
      </c>
      <c r="E132" t="s">
        <v>311</v>
      </c>
      <c r="F132" t="s">
        <v>6</v>
      </c>
      <c r="G132" s="2">
        <v>45169</v>
      </c>
      <c r="H132" s="2">
        <v>45169</v>
      </c>
      <c r="I132" t="s">
        <v>0</v>
      </c>
      <c r="J132" s="2">
        <v>45214</v>
      </c>
      <c r="K132" s="3">
        <v>-2039018</v>
      </c>
      <c r="L132" t="s">
        <v>7</v>
      </c>
      <c r="M132" s="2"/>
      <c r="N132" t="s">
        <v>0</v>
      </c>
    </row>
    <row r="133" spans="1:14" ht="14.1" customHeight="1" outlineLevel="2" x14ac:dyDescent="0.2">
      <c r="A133" t="s">
        <v>1</v>
      </c>
      <c r="B133" t="s">
        <v>182</v>
      </c>
      <c r="C133" t="s">
        <v>3</v>
      </c>
      <c r="D133" t="s">
        <v>312</v>
      </c>
      <c r="E133" t="s">
        <v>313</v>
      </c>
      <c r="F133" t="s">
        <v>6</v>
      </c>
      <c r="G133" s="2">
        <v>45166</v>
      </c>
      <c r="H133" s="2">
        <v>45168</v>
      </c>
      <c r="I133" t="s">
        <v>0</v>
      </c>
      <c r="J133" s="2">
        <v>45211</v>
      </c>
      <c r="K133" s="3">
        <v>-3044706</v>
      </c>
      <c r="L133" t="s">
        <v>7</v>
      </c>
      <c r="M133" s="2"/>
      <c r="N133" t="s">
        <v>0</v>
      </c>
    </row>
    <row r="134" spans="1:14" ht="14.1" customHeight="1" outlineLevel="2" x14ac:dyDescent="0.2">
      <c r="A134" t="s">
        <v>1</v>
      </c>
      <c r="B134" t="s">
        <v>17</v>
      </c>
      <c r="C134" t="s">
        <v>3</v>
      </c>
      <c r="D134" t="s">
        <v>314</v>
      </c>
      <c r="E134" t="s">
        <v>315</v>
      </c>
      <c r="F134" t="s">
        <v>6</v>
      </c>
      <c r="G134" s="2">
        <v>45169</v>
      </c>
      <c r="H134" s="2">
        <v>45169</v>
      </c>
      <c r="I134" t="s">
        <v>0</v>
      </c>
      <c r="J134" s="2">
        <v>45214</v>
      </c>
      <c r="K134" s="3">
        <v>-5451555</v>
      </c>
      <c r="L134" t="s">
        <v>7</v>
      </c>
      <c r="M134" s="2"/>
      <c r="N134" t="s">
        <v>0</v>
      </c>
    </row>
    <row r="135" spans="1:14" ht="14.1" customHeight="1" outlineLevel="2" x14ac:dyDescent="0.2">
      <c r="A135" t="s">
        <v>1</v>
      </c>
      <c r="B135" t="s">
        <v>75</v>
      </c>
      <c r="C135" t="s">
        <v>3</v>
      </c>
      <c r="D135" t="s">
        <v>316</v>
      </c>
      <c r="E135" t="s">
        <v>317</v>
      </c>
      <c r="F135" t="s">
        <v>6</v>
      </c>
      <c r="G135" s="2">
        <v>45161</v>
      </c>
      <c r="H135" s="2">
        <v>45161</v>
      </c>
      <c r="I135" t="s">
        <v>0</v>
      </c>
      <c r="J135" s="2">
        <v>45206</v>
      </c>
      <c r="K135" s="3">
        <v>-3715924</v>
      </c>
      <c r="L135" t="s">
        <v>7</v>
      </c>
      <c r="M135" s="2"/>
      <c r="N135" t="s">
        <v>0</v>
      </c>
    </row>
    <row r="136" spans="1:14" ht="14.1" customHeight="1" outlineLevel="2" x14ac:dyDescent="0.2">
      <c r="A136" t="s">
        <v>1</v>
      </c>
      <c r="B136" t="s">
        <v>39</v>
      </c>
      <c r="C136" t="s">
        <v>3</v>
      </c>
      <c r="D136" t="s">
        <v>318</v>
      </c>
      <c r="E136" t="s">
        <v>319</v>
      </c>
      <c r="F136" t="s">
        <v>6</v>
      </c>
      <c r="G136" s="2">
        <v>45162</v>
      </c>
      <c r="H136" s="2">
        <v>45164</v>
      </c>
      <c r="I136" t="s">
        <v>0</v>
      </c>
      <c r="J136" s="2">
        <v>45207</v>
      </c>
      <c r="K136" s="3">
        <v>-1200852</v>
      </c>
      <c r="L136" t="s">
        <v>7</v>
      </c>
      <c r="M136" s="2"/>
      <c r="N136" t="s">
        <v>0</v>
      </c>
    </row>
    <row r="137" spans="1:14" ht="14.1" customHeight="1" outlineLevel="2" x14ac:dyDescent="0.2">
      <c r="A137" t="s">
        <v>1</v>
      </c>
      <c r="B137" t="s">
        <v>100</v>
      </c>
      <c r="C137" t="s">
        <v>3</v>
      </c>
      <c r="D137" t="s">
        <v>320</v>
      </c>
      <c r="E137" t="s">
        <v>321</v>
      </c>
      <c r="F137" t="s">
        <v>6</v>
      </c>
      <c r="G137" s="2">
        <v>45162</v>
      </c>
      <c r="H137" s="2">
        <v>45166</v>
      </c>
      <c r="I137" t="s">
        <v>0</v>
      </c>
      <c r="J137" s="2">
        <v>45207</v>
      </c>
      <c r="K137" s="3">
        <v>-3060245</v>
      </c>
      <c r="L137" t="s">
        <v>7</v>
      </c>
      <c r="M137" s="2"/>
      <c r="N137" t="s">
        <v>0</v>
      </c>
    </row>
    <row r="138" spans="1:14" ht="14.1" customHeight="1" outlineLevel="2" x14ac:dyDescent="0.2">
      <c r="A138" t="s">
        <v>1</v>
      </c>
      <c r="B138" t="s">
        <v>322</v>
      </c>
      <c r="C138" t="s">
        <v>3</v>
      </c>
      <c r="D138" t="s">
        <v>323</v>
      </c>
      <c r="E138" t="s">
        <v>324</v>
      </c>
      <c r="F138" t="s">
        <v>6</v>
      </c>
      <c r="G138" s="2">
        <v>45162</v>
      </c>
      <c r="H138" s="2">
        <v>45166</v>
      </c>
      <c r="I138" t="s">
        <v>0</v>
      </c>
      <c r="J138" s="2">
        <v>45207</v>
      </c>
      <c r="K138" s="3">
        <v>-1413958</v>
      </c>
      <c r="L138" t="s">
        <v>7</v>
      </c>
      <c r="M138" s="2"/>
      <c r="N138" t="s">
        <v>0</v>
      </c>
    </row>
    <row r="139" spans="1:14" ht="14.1" customHeight="1" outlineLevel="2" x14ac:dyDescent="0.2">
      <c r="A139" t="s">
        <v>1</v>
      </c>
      <c r="B139" t="s">
        <v>17</v>
      </c>
      <c r="C139" t="s">
        <v>3</v>
      </c>
      <c r="D139" t="s">
        <v>325</v>
      </c>
      <c r="E139" t="s">
        <v>326</v>
      </c>
      <c r="F139" t="s">
        <v>6</v>
      </c>
      <c r="G139" s="2">
        <v>45169</v>
      </c>
      <c r="H139" s="2">
        <v>45169</v>
      </c>
      <c r="I139" t="s">
        <v>0</v>
      </c>
      <c r="J139" s="2">
        <v>45214</v>
      </c>
      <c r="K139" s="3">
        <v>-1236300</v>
      </c>
      <c r="L139" t="s">
        <v>7</v>
      </c>
      <c r="M139" s="2"/>
      <c r="N139" t="s">
        <v>0</v>
      </c>
    </row>
    <row r="140" spans="1:14" ht="14.1" customHeight="1" outlineLevel="2" x14ac:dyDescent="0.2">
      <c r="A140" t="s">
        <v>1</v>
      </c>
      <c r="B140" t="s">
        <v>26</v>
      </c>
      <c r="C140" t="s">
        <v>3</v>
      </c>
      <c r="D140" t="s">
        <v>327</v>
      </c>
      <c r="E140" t="s">
        <v>328</v>
      </c>
      <c r="F140" t="s">
        <v>6</v>
      </c>
      <c r="G140" s="2">
        <v>45167</v>
      </c>
      <c r="H140" s="2">
        <v>45169</v>
      </c>
      <c r="I140" t="s">
        <v>0</v>
      </c>
      <c r="J140" s="2">
        <v>45212</v>
      </c>
      <c r="K140" s="3">
        <v>-3781674</v>
      </c>
      <c r="L140" t="s">
        <v>7</v>
      </c>
      <c r="M140" s="2"/>
      <c r="N140" t="s">
        <v>0</v>
      </c>
    </row>
    <row r="141" spans="1:14" ht="14.1" customHeight="1" outlineLevel="2" x14ac:dyDescent="0.2">
      <c r="A141" t="s">
        <v>1</v>
      </c>
      <c r="B141" t="s">
        <v>58</v>
      </c>
      <c r="C141" t="s">
        <v>3</v>
      </c>
      <c r="D141" t="s">
        <v>329</v>
      </c>
      <c r="E141" t="s">
        <v>330</v>
      </c>
      <c r="F141" t="s">
        <v>6</v>
      </c>
      <c r="G141" s="2">
        <v>45162</v>
      </c>
      <c r="H141" s="2">
        <v>45166</v>
      </c>
      <c r="I141" t="s">
        <v>0</v>
      </c>
      <c r="J141" s="2">
        <v>45207</v>
      </c>
      <c r="K141" s="3">
        <v>-2762165</v>
      </c>
      <c r="L141" t="s">
        <v>7</v>
      </c>
      <c r="M141" s="2"/>
      <c r="N141" t="s">
        <v>0</v>
      </c>
    </row>
    <row r="142" spans="1:14" ht="14.1" customHeight="1" outlineLevel="2" x14ac:dyDescent="0.2">
      <c r="A142" t="s">
        <v>1</v>
      </c>
      <c r="B142" t="s">
        <v>75</v>
      </c>
      <c r="C142" t="s">
        <v>3</v>
      </c>
      <c r="D142" t="s">
        <v>331</v>
      </c>
      <c r="E142" t="s">
        <v>332</v>
      </c>
      <c r="F142" t="s">
        <v>6</v>
      </c>
      <c r="G142" s="2">
        <v>45161</v>
      </c>
      <c r="H142" s="2">
        <v>45161</v>
      </c>
      <c r="I142" t="s">
        <v>0</v>
      </c>
      <c r="J142" s="2">
        <v>45206</v>
      </c>
      <c r="K142" s="3">
        <v>-1019509</v>
      </c>
      <c r="L142" t="s">
        <v>7</v>
      </c>
      <c r="M142" s="2"/>
      <c r="N142" t="s">
        <v>0</v>
      </c>
    </row>
    <row r="143" spans="1:14" ht="14.1" customHeight="1" outlineLevel="2" x14ac:dyDescent="0.2">
      <c r="A143" t="s">
        <v>1</v>
      </c>
      <c r="B143" t="s">
        <v>120</v>
      </c>
      <c r="C143" t="s">
        <v>3</v>
      </c>
      <c r="D143" t="s">
        <v>333</v>
      </c>
      <c r="E143" t="s">
        <v>334</v>
      </c>
      <c r="F143" t="s">
        <v>6</v>
      </c>
      <c r="G143" s="2">
        <v>45161</v>
      </c>
      <c r="H143" s="2">
        <v>45161</v>
      </c>
      <c r="I143" t="s">
        <v>0</v>
      </c>
      <c r="J143" s="2">
        <v>45206</v>
      </c>
      <c r="K143" s="3">
        <v>-12552672</v>
      </c>
      <c r="L143" t="s">
        <v>7</v>
      </c>
      <c r="M143" s="2"/>
      <c r="N143" t="s">
        <v>0</v>
      </c>
    </row>
    <row r="144" spans="1:14" ht="14.1" customHeight="1" outlineLevel="2" x14ac:dyDescent="0.2">
      <c r="A144" t="s">
        <v>1</v>
      </c>
      <c r="B144" t="s">
        <v>164</v>
      </c>
      <c r="C144" t="s">
        <v>3</v>
      </c>
      <c r="D144" t="s">
        <v>335</v>
      </c>
      <c r="E144" t="s">
        <v>336</v>
      </c>
      <c r="F144" t="s">
        <v>6</v>
      </c>
      <c r="G144" s="2">
        <v>45160</v>
      </c>
      <c r="H144" s="2">
        <v>45160</v>
      </c>
      <c r="I144" t="s">
        <v>0</v>
      </c>
      <c r="J144" s="2">
        <v>45205</v>
      </c>
      <c r="K144" s="3">
        <v>-2982640</v>
      </c>
      <c r="L144" t="s">
        <v>7</v>
      </c>
      <c r="M144" s="2"/>
      <c r="N144" t="s">
        <v>0</v>
      </c>
    </row>
    <row r="145" spans="1:14" ht="14.1" customHeight="1" outlineLevel="2" x14ac:dyDescent="0.2">
      <c r="A145" t="s">
        <v>1</v>
      </c>
      <c r="B145" t="s">
        <v>75</v>
      </c>
      <c r="C145" t="s">
        <v>3</v>
      </c>
      <c r="D145" t="s">
        <v>337</v>
      </c>
      <c r="E145" t="s">
        <v>338</v>
      </c>
      <c r="F145" t="s">
        <v>6</v>
      </c>
      <c r="G145" s="2">
        <v>45161</v>
      </c>
      <c r="H145" s="2">
        <v>45161</v>
      </c>
      <c r="I145" t="s">
        <v>0</v>
      </c>
      <c r="J145" s="2">
        <v>45206</v>
      </c>
      <c r="K145" s="3">
        <v>-1348207</v>
      </c>
      <c r="L145" t="s">
        <v>7</v>
      </c>
      <c r="M145" s="2"/>
      <c r="N145" t="s">
        <v>0</v>
      </c>
    </row>
    <row r="146" spans="1:14" ht="14.1" customHeight="1" outlineLevel="2" x14ac:dyDescent="0.2">
      <c r="A146" t="s">
        <v>1</v>
      </c>
      <c r="B146" t="s">
        <v>120</v>
      </c>
      <c r="C146" t="s">
        <v>3</v>
      </c>
      <c r="D146" t="s">
        <v>339</v>
      </c>
      <c r="E146" t="s">
        <v>340</v>
      </c>
      <c r="F146" t="s">
        <v>6</v>
      </c>
      <c r="G146" s="2">
        <v>45160</v>
      </c>
      <c r="H146" s="2">
        <v>45161</v>
      </c>
      <c r="I146" t="s">
        <v>0</v>
      </c>
      <c r="J146" s="2">
        <v>45205</v>
      </c>
      <c r="K146" s="3">
        <v>-3387226</v>
      </c>
      <c r="L146" t="s">
        <v>7</v>
      </c>
      <c r="M146" s="2"/>
      <c r="N146" t="s">
        <v>0</v>
      </c>
    </row>
    <row r="147" spans="1:14" ht="14.1" customHeight="1" outlineLevel="2" x14ac:dyDescent="0.2">
      <c r="A147" t="s">
        <v>1</v>
      </c>
      <c r="B147" t="s">
        <v>11</v>
      </c>
      <c r="C147" t="s">
        <v>3</v>
      </c>
      <c r="D147" t="s">
        <v>341</v>
      </c>
      <c r="E147" t="s">
        <v>342</v>
      </c>
      <c r="F147" t="s">
        <v>6</v>
      </c>
      <c r="G147" s="2">
        <v>45160</v>
      </c>
      <c r="H147" s="2">
        <v>45161</v>
      </c>
      <c r="I147" t="s">
        <v>0</v>
      </c>
      <c r="J147" s="2">
        <v>45205</v>
      </c>
      <c r="K147" s="3">
        <v>-2762165</v>
      </c>
      <c r="L147" t="s">
        <v>7</v>
      </c>
      <c r="M147" s="2"/>
      <c r="N147" t="s">
        <v>0</v>
      </c>
    </row>
    <row r="148" spans="1:14" ht="14.1" customHeight="1" outlineLevel="2" x14ac:dyDescent="0.2">
      <c r="A148" t="s">
        <v>1</v>
      </c>
      <c r="B148" t="s">
        <v>29</v>
      </c>
      <c r="C148" t="s">
        <v>3</v>
      </c>
      <c r="D148" t="s">
        <v>343</v>
      </c>
      <c r="E148" t="s">
        <v>344</v>
      </c>
      <c r="F148" t="s">
        <v>6</v>
      </c>
      <c r="G148" s="2">
        <v>45161</v>
      </c>
      <c r="H148" s="2">
        <v>45162</v>
      </c>
      <c r="I148" t="s">
        <v>0</v>
      </c>
      <c r="J148" s="2">
        <v>45206</v>
      </c>
      <c r="K148" s="3">
        <v>-5385804</v>
      </c>
      <c r="L148" t="s">
        <v>7</v>
      </c>
      <c r="M148" s="2"/>
      <c r="N148" t="s">
        <v>0</v>
      </c>
    </row>
    <row r="149" spans="1:14" ht="14.1" customHeight="1" outlineLevel="2" x14ac:dyDescent="0.2">
      <c r="A149" t="s">
        <v>1</v>
      </c>
      <c r="B149" t="s">
        <v>345</v>
      </c>
      <c r="C149" t="s">
        <v>3</v>
      </c>
      <c r="D149" t="s">
        <v>346</v>
      </c>
      <c r="E149" t="s">
        <v>347</v>
      </c>
      <c r="F149" t="s">
        <v>6</v>
      </c>
      <c r="G149" s="2">
        <v>45161</v>
      </c>
      <c r="H149" s="2">
        <v>45162</v>
      </c>
      <c r="I149" t="s">
        <v>0</v>
      </c>
      <c r="J149" s="2">
        <v>45206</v>
      </c>
      <c r="K149" s="3">
        <v>-1348207</v>
      </c>
      <c r="L149" t="s">
        <v>7</v>
      </c>
      <c r="M149" s="2"/>
      <c r="N149" t="s">
        <v>0</v>
      </c>
    </row>
    <row r="150" spans="1:14" ht="14.1" customHeight="1" outlineLevel="2" x14ac:dyDescent="0.2">
      <c r="A150" t="s">
        <v>1</v>
      </c>
      <c r="B150" t="s">
        <v>86</v>
      </c>
      <c r="C150" t="s">
        <v>3</v>
      </c>
      <c r="D150" t="s">
        <v>348</v>
      </c>
      <c r="E150" t="s">
        <v>349</v>
      </c>
      <c r="F150" t="s">
        <v>6</v>
      </c>
      <c r="G150" s="2">
        <v>45162</v>
      </c>
      <c r="H150" s="2">
        <v>45165</v>
      </c>
      <c r="I150" t="s">
        <v>0</v>
      </c>
      <c r="J150" s="2">
        <v>45207</v>
      </c>
      <c r="K150" s="3">
        <v>-1236300</v>
      </c>
      <c r="L150" t="s">
        <v>7</v>
      </c>
      <c r="M150" s="2"/>
      <c r="N150" t="s">
        <v>0</v>
      </c>
    </row>
    <row r="151" spans="1:14" ht="14.1" customHeight="1" outlineLevel="2" x14ac:dyDescent="0.2">
      <c r="A151" t="s">
        <v>1</v>
      </c>
      <c r="B151" t="s">
        <v>2</v>
      </c>
      <c r="C151" t="s">
        <v>3</v>
      </c>
      <c r="D151" t="s">
        <v>350</v>
      </c>
      <c r="E151" t="s">
        <v>351</v>
      </c>
      <c r="F151" t="s">
        <v>6</v>
      </c>
      <c r="G151" s="2">
        <v>45162</v>
      </c>
      <c r="H151" s="2">
        <v>45165</v>
      </c>
      <c r="I151" t="s">
        <v>0</v>
      </c>
      <c r="J151" s="2">
        <v>45207</v>
      </c>
      <c r="K151" s="3">
        <v>-650372</v>
      </c>
      <c r="L151" t="s">
        <v>7</v>
      </c>
      <c r="M151" s="2"/>
      <c r="N151" t="s">
        <v>0</v>
      </c>
    </row>
    <row r="152" spans="1:14" ht="14.1" customHeight="1" outlineLevel="2" x14ac:dyDescent="0.2">
      <c r="A152" t="s">
        <v>1</v>
      </c>
      <c r="B152" t="s">
        <v>182</v>
      </c>
      <c r="C152" t="s">
        <v>3</v>
      </c>
      <c r="D152" t="s">
        <v>352</v>
      </c>
      <c r="E152" t="s">
        <v>353</v>
      </c>
      <c r="F152" t="s">
        <v>6</v>
      </c>
      <c r="G152" s="2">
        <v>45162</v>
      </c>
      <c r="H152" s="2">
        <v>45164</v>
      </c>
      <c r="I152" t="s">
        <v>0</v>
      </c>
      <c r="J152" s="2">
        <v>45207</v>
      </c>
      <c r="K152" s="3">
        <v>-6445753</v>
      </c>
      <c r="L152" t="s">
        <v>7</v>
      </c>
      <c r="M152" s="2"/>
      <c r="N152" t="s">
        <v>0</v>
      </c>
    </row>
    <row r="153" spans="1:14" ht="14.1" customHeight="1" outlineLevel="2" x14ac:dyDescent="0.2">
      <c r="A153" t="s">
        <v>1</v>
      </c>
      <c r="B153" t="s">
        <v>148</v>
      </c>
      <c r="C153" t="s">
        <v>3</v>
      </c>
      <c r="D153" t="s">
        <v>354</v>
      </c>
      <c r="E153" t="s">
        <v>355</v>
      </c>
      <c r="F153" t="s">
        <v>6</v>
      </c>
      <c r="G153" s="2">
        <v>45162</v>
      </c>
      <c r="H153" s="2">
        <v>45164</v>
      </c>
      <c r="I153" t="s">
        <v>0</v>
      </c>
      <c r="J153" s="2">
        <v>45207</v>
      </c>
      <c r="K153" s="3">
        <v>-1019509</v>
      </c>
      <c r="L153" t="s">
        <v>7</v>
      </c>
      <c r="M153" s="2"/>
      <c r="N153" t="s">
        <v>0</v>
      </c>
    </row>
    <row r="154" spans="1:14" ht="14.1" customHeight="1" outlineLevel="2" x14ac:dyDescent="0.2">
      <c r="A154" t="s">
        <v>1</v>
      </c>
      <c r="B154" t="s">
        <v>48</v>
      </c>
      <c r="C154" t="s">
        <v>3</v>
      </c>
      <c r="D154" t="s">
        <v>356</v>
      </c>
      <c r="E154" t="s">
        <v>357</v>
      </c>
      <c r="F154" t="s">
        <v>6</v>
      </c>
      <c r="G154" s="2">
        <v>45162</v>
      </c>
      <c r="H154" s="2">
        <v>45164</v>
      </c>
      <c r="I154" t="s">
        <v>0</v>
      </c>
      <c r="J154" s="2">
        <v>45207</v>
      </c>
      <c r="K154" s="3">
        <v>-3058528</v>
      </c>
      <c r="L154" t="s">
        <v>7</v>
      </c>
      <c r="M154" s="2"/>
      <c r="N154" t="s">
        <v>0</v>
      </c>
    </row>
    <row r="155" spans="1:14" ht="14.1" customHeight="1" outlineLevel="2" x14ac:dyDescent="0.2">
      <c r="A155" t="s">
        <v>1</v>
      </c>
      <c r="B155" t="s">
        <v>95</v>
      </c>
      <c r="C155" t="s">
        <v>3</v>
      </c>
      <c r="D155" t="s">
        <v>358</v>
      </c>
      <c r="E155" t="s">
        <v>359</v>
      </c>
      <c r="F155" t="s">
        <v>6</v>
      </c>
      <c r="G155" s="2">
        <v>45162</v>
      </c>
      <c r="H155" s="2">
        <v>45164</v>
      </c>
      <c r="I155" t="s">
        <v>0</v>
      </c>
      <c r="J155" s="2">
        <v>45207</v>
      </c>
      <c r="K155" s="3">
        <v>-2801298</v>
      </c>
      <c r="L155" t="s">
        <v>7</v>
      </c>
      <c r="M155" s="2"/>
      <c r="N155" t="s">
        <v>0</v>
      </c>
    </row>
    <row r="156" spans="1:14" ht="14.1" customHeight="1" outlineLevel="2" x14ac:dyDescent="0.2">
      <c r="A156" t="s">
        <v>1</v>
      </c>
      <c r="B156" t="s">
        <v>23</v>
      </c>
      <c r="C156" t="s">
        <v>3</v>
      </c>
      <c r="D156" t="s">
        <v>360</v>
      </c>
      <c r="E156" t="s">
        <v>361</v>
      </c>
      <c r="F156" t="s">
        <v>6</v>
      </c>
      <c r="G156" s="2">
        <v>45163</v>
      </c>
      <c r="H156" s="2">
        <v>45166</v>
      </c>
      <c r="I156" t="s">
        <v>0</v>
      </c>
      <c r="J156" s="2">
        <v>45208</v>
      </c>
      <c r="K156" s="3">
        <v>-3715924</v>
      </c>
      <c r="L156" t="s">
        <v>7</v>
      </c>
      <c r="M156" s="2"/>
      <c r="N156" t="s">
        <v>0</v>
      </c>
    </row>
    <row r="157" spans="1:14" ht="14.1" customHeight="1" outlineLevel="2" x14ac:dyDescent="0.2">
      <c r="A157" t="s">
        <v>1</v>
      </c>
      <c r="B157" t="s">
        <v>61</v>
      </c>
      <c r="C157" t="s">
        <v>3</v>
      </c>
      <c r="D157" t="s">
        <v>362</v>
      </c>
      <c r="E157" t="s">
        <v>363</v>
      </c>
      <c r="F157" t="s">
        <v>6</v>
      </c>
      <c r="G157" s="2">
        <v>45162</v>
      </c>
      <c r="H157" s="2">
        <v>45166</v>
      </c>
      <c r="I157" t="s">
        <v>0</v>
      </c>
      <c r="J157" s="2">
        <v>45207</v>
      </c>
      <c r="K157" s="3">
        <v>-2870733</v>
      </c>
      <c r="L157" t="s">
        <v>7</v>
      </c>
      <c r="M157" s="2"/>
      <c r="N157" t="s">
        <v>0</v>
      </c>
    </row>
    <row r="158" spans="1:14" ht="14.1" customHeight="1" outlineLevel="2" x14ac:dyDescent="0.2">
      <c r="A158" t="s">
        <v>1</v>
      </c>
      <c r="B158" t="s">
        <v>136</v>
      </c>
      <c r="C158" t="s">
        <v>3</v>
      </c>
      <c r="D158" t="s">
        <v>364</v>
      </c>
      <c r="E158" t="s">
        <v>365</v>
      </c>
      <c r="F158" t="s">
        <v>6</v>
      </c>
      <c r="G158" s="2">
        <v>45166</v>
      </c>
      <c r="H158" s="2">
        <v>45168</v>
      </c>
      <c r="I158" t="s">
        <v>0</v>
      </c>
      <c r="J158" s="2">
        <v>45211</v>
      </c>
      <c r="K158" s="3">
        <v>-1019509</v>
      </c>
      <c r="L158" t="s">
        <v>7</v>
      </c>
      <c r="M158" s="2"/>
      <c r="N158" t="s">
        <v>0</v>
      </c>
    </row>
    <row r="159" spans="1:14" ht="14.1" customHeight="1" outlineLevel="2" x14ac:dyDescent="0.2">
      <c r="A159" t="s">
        <v>1</v>
      </c>
      <c r="B159" t="s">
        <v>126</v>
      </c>
      <c r="C159" t="s">
        <v>3</v>
      </c>
      <c r="D159" t="s">
        <v>366</v>
      </c>
      <c r="E159" t="s">
        <v>367</v>
      </c>
      <c r="F159" t="s">
        <v>6</v>
      </c>
      <c r="G159" s="2">
        <v>45173</v>
      </c>
      <c r="H159" s="2">
        <v>45176</v>
      </c>
      <c r="I159" t="s">
        <v>0</v>
      </c>
      <c r="J159" s="2">
        <v>45218</v>
      </c>
      <c r="K159" s="3">
        <v>-1348207</v>
      </c>
      <c r="L159" t="s">
        <v>7</v>
      </c>
      <c r="M159" s="2"/>
      <c r="N159" t="s">
        <v>0</v>
      </c>
    </row>
    <row r="160" spans="1:14" ht="14.1" customHeight="1" outlineLevel="2" x14ac:dyDescent="0.2">
      <c r="A160" t="s">
        <v>1</v>
      </c>
      <c r="B160" t="s">
        <v>39</v>
      </c>
      <c r="C160" t="s">
        <v>3</v>
      </c>
      <c r="D160" t="s">
        <v>368</v>
      </c>
      <c r="E160" t="s">
        <v>369</v>
      </c>
      <c r="F160" t="s">
        <v>6</v>
      </c>
      <c r="G160" s="2">
        <v>45173</v>
      </c>
      <c r="H160" s="2">
        <v>45175</v>
      </c>
      <c r="I160" t="s">
        <v>0</v>
      </c>
      <c r="J160" s="2">
        <v>45218</v>
      </c>
      <c r="K160" s="3">
        <v>-1019509</v>
      </c>
      <c r="L160" t="s">
        <v>7</v>
      </c>
      <c r="M160" s="2"/>
      <c r="N160" t="s">
        <v>0</v>
      </c>
    </row>
    <row r="161" spans="1:14" ht="14.1" customHeight="1" outlineLevel="2" x14ac:dyDescent="0.2">
      <c r="A161" t="s">
        <v>1</v>
      </c>
      <c r="B161" t="s">
        <v>141</v>
      </c>
      <c r="C161" t="s">
        <v>3</v>
      </c>
      <c r="D161" t="s">
        <v>370</v>
      </c>
      <c r="E161" t="s">
        <v>371</v>
      </c>
      <c r="F161" t="s">
        <v>6</v>
      </c>
      <c r="G161" s="2">
        <v>45173</v>
      </c>
      <c r="H161" s="2">
        <v>45175</v>
      </c>
      <c r="I161" t="s">
        <v>0</v>
      </c>
      <c r="J161" s="2">
        <v>45218</v>
      </c>
      <c r="K161" s="3">
        <v>-2220361</v>
      </c>
      <c r="L161" t="s">
        <v>7</v>
      </c>
      <c r="M161" s="2"/>
      <c r="N161" t="s">
        <v>0</v>
      </c>
    </row>
    <row r="162" spans="1:14" ht="14.1" customHeight="1" outlineLevel="2" x14ac:dyDescent="0.2">
      <c r="A162" t="s">
        <v>1</v>
      </c>
      <c r="B162" t="s">
        <v>14</v>
      </c>
      <c r="C162" t="s">
        <v>3</v>
      </c>
      <c r="D162" t="s">
        <v>372</v>
      </c>
      <c r="E162" t="s">
        <v>373</v>
      </c>
      <c r="F162" t="s">
        <v>6</v>
      </c>
      <c r="G162" s="2">
        <v>45173</v>
      </c>
      <c r="H162" s="2">
        <v>45175</v>
      </c>
      <c r="I162" t="s">
        <v>0</v>
      </c>
      <c r="J162" s="2">
        <v>45218</v>
      </c>
      <c r="K162" s="3">
        <v>-2255809</v>
      </c>
      <c r="L162" t="s">
        <v>7</v>
      </c>
      <c r="M162" s="2"/>
      <c r="N162" t="s">
        <v>0</v>
      </c>
    </row>
    <row r="163" spans="1:14" ht="14.1" customHeight="1" outlineLevel="2" x14ac:dyDescent="0.2">
      <c r="A163" t="s">
        <v>1</v>
      </c>
      <c r="B163" t="s">
        <v>53</v>
      </c>
      <c r="C163" t="s">
        <v>3</v>
      </c>
      <c r="D163" t="s">
        <v>374</v>
      </c>
      <c r="E163" t="s">
        <v>375</v>
      </c>
      <c r="F163" t="s">
        <v>6</v>
      </c>
      <c r="G163" s="2">
        <v>45173</v>
      </c>
      <c r="H163" s="2">
        <v>45175</v>
      </c>
      <c r="I163" t="s">
        <v>0</v>
      </c>
      <c r="J163" s="2">
        <v>45218</v>
      </c>
      <c r="K163" s="3">
        <v>-1348207</v>
      </c>
      <c r="L163" t="s">
        <v>7</v>
      </c>
      <c r="M163" s="2"/>
      <c r="N163" t="s">
        <v>0</v>
      </c>
    </row>
    <row r="164" spans="1:14" ht="14.1" customHeight="1" outlineLevel="2" x14ac:dyDescent="0.2">
      <c r="A164" t="s">
        <v>1</v>
      </c>
      <c r="B164" t="s">
        <v>2</v>
      </c>
      <c r="C164" t="s">
        <v>3</v>
      </c>
      <c r="D164" t="s">
        <v>376</v>
      </c>
      <c r="E164" t="s">
        <v>377</v>
      </c>
      <c r="F164" t="s">
        <v>6</v>
      </c>
      <c r="G164" s="2">
        <v>45173</v>
      </c>
      <c r="H164" s="2">
        <v>45176</v>
      </c>
      <c r="I164" t="s">
        <v>0</v>
      </c>
      <c r="J164" s="2">
        <v>45218</v>
      </c>
      <c r="K164" s="3">
        <v>-2367716</v>
      </c>
      <c r="L164" t="s">
        <v>7</v>
      </c>
      <c r="M164" s="2"/>
      <c r="N164" t="s">
        <v>0</v>
      </c>
    </row>
    <row r="165" spans="1:14" ht="14.1" customHeight="1" outlineLevel="2" x14ac:dyDescent="0.2">
      <c r="A165" t="s">
        <v>1</v>
      </c>
      <c r="B165" t="s">
        <v>129</v>
      </c>
      <c r="C165" t="s">
        <v>3</v>
      </c>
      <c r="D165" t="s">
        <v>378</v>
      </c>
      <c r="E165" t="s">
        <v>379</v>
      </c>
      <c r="F165" t="s">
        <v>6</v>
      </c>
      <c r="G165" s="2">
        <v>45173</v>
      </c>
      <c r="H165" s="2">
        <v>45175</v>
      </c>
      <c r="I165" t="s">
        <v>0</v>
      </c>
      <c r="J165" s="2">
        <v>45218</v>
      </c>
      <c r="K165" s="3">
        <v>-6148084</v>
      </c>
      <c r="L165" t="s">
        <v>7</v>
      </c>
      <c r="M165" s="2"/>
      <c r="N165" t="s">
        <v>0</v>
      </c>
    </row>
    <row r="166" spans="1:14" ht="14.1" customHeight="1" outlineLevel="2" x14ac:dyDescent="0.2">
      <c r="A166" t="s">
        <v>1</v>
      </c>
      <c r="B166" t="s">
        <v>29</v>
      </c>
      <c r="C166" t="s">
        <v>3</v>
      </c>
      <c r="D166" t="s">
        <v>380</v>
      </c>
      <c r="E166" t="s">
        <v>381</v>
      </c>
      <c r="F166" t="s">
        <v>6</v>
      </c>
      <c r="G166" s="2">
        <v>45174</v>
      </c>
      <c r="H166" s="2">
        <v>45176</v>
      </c>
      <c r="I166" t="s">
        <v>0</v>
      </c>
      <c r="J166" s="2">
        <v>45219</v>
      </c>
      <c r="K166" s="3">
        <v>-3452976</v>
      </c>
      <c r="L166" t="s">
        <v>7</v>
      </c>
      <c r="M166" s="2"/>
      <c r="N166" t="s">
        <v>0</v>
      </c>
    </row>
    <row r="167" spans="1:14" ht="14.1" customHeight="1" outlineLevel="2" x14ac:dyDescent="0.2">
      <c r="A167" t="s">
        <v>1</v>
      </c>
      <c r="B167" t="s">
        <v>136</v>
      </c>
      <c r="C167" t="s">
        <v>3</v>
      </c>
      <c r="D167" t="s">
        <v>382</v>
      </c>
      <c r="E167" t="s">
        <v>383</v>
      </c>
      <c r="F167" t="s">
        <v>6</v>
      </c>
      <c r="G167" s="2">
        <v>45173</v>
      </c>
      <c r="H167" s="2">
        <v>45175</v>
      </c>
      <c r="I167" t="s">
        <v>0</v>
      </c>
      <c r="J167" s="2">
        <v>45218</v>
      </c>
      <c r="K167" s="3">
        <v>-2039018</v>
      </c>
      <c r="L167" t="s">
        <v>7</v>
      </c>
      <c r="M167" s="2"/>
      <c r="N167" t="s">
        <v>0</v>
      </c>
    </row>
    <row r="168" spans="1:14" ht="14.1" customHeight="1" outlineLevel="2" x14ac:dyDescent="0.2">
      <c r="A168" t="s">
        <v>1</v>
      </c>
      <c r="B168" t="s">
        <v>95</v>
      </c>
      <c r="C168" t="s">
        <v>3</v>
      </c>
      <c r="D168" t="s">
        <v>384</v>
      </c>
      <c r="E168" t="s">
        <v>385</v>
      </c>
      <c r="F168" t="s">
        <v>6</v>
      </c>
      <c r="G168" s="2">
        <v>45173</v>
      </c>
      <c r="H168" s="2">
        <v>45175</v>
      </c>
      <c r="I168" t="s">
        <v>0</v>
      </c>
      <c r="J168" s="2">
        <v>45218</v>
      </c>
      <c r="K168" s="3">
        <v>-2270041</v>
      </c>
      <c r="L168" t="s">
        <v>7</v>
      </c>
      <c r="M168" s="2"/>
      <c r="N168" t="s">
        <v>0</v>
      </c>
    </row>
    <row r="169" spans="1:14" ht="14.1" customHeight="1" outlineLevel="2" x14ac:dyDescent="0.2">
      <c r="A169" t="s">
        <v>1</v>
      </c>
      <c r="B169" t="s">
        <v>39</v>
      </c>
      <c r="C169" t="s">
        <v>3</v>
      </c>
      <c r="D169" t="s">
        <v>386</v>
      </c>
      <c r="E169" t="s">
        <v>387</v>
      </c>
      <c r="F169" t="s">
        <v>6</v>
      </c>
      <c r="G169" s="2">
        <v>45173</v>
      </c>
      <c r="H169" s="2">
        <v>45175</v>
      </c>
      <c r="I169" t="s">
        <v>0</v>
      </c>
      <c r="J169" s="2">
        <v>45218</v>
      </c>
      <c r="K169" s="3">
        <v>-216791</v>
      </c>
      <c r="L169" t="s">
        <v>7</v>
      </c>
      <c r="M169" s="2"/>
      <c r="N169" t="s">
        <v>0</v>
      </c>
    </row>
    <row r="170" spans="1:14" ht="14.1" customHeight="1" outlineLevel="2" x14ac:dyDescent="0.2">
      <c r="A170" t="s">
        <v>1</v>
      </c>
      <c r="B170" t="s">
        <v>14</v>
      </c>
      <c r="C170" t="s">
        <v>3</v>
      </c>
      <c r="D170" t="s">
        <v>388</v>
      </c>
      <c r="E170" t="s">
        <v>389</v>
      </c>
      <c r="F170" t="s">
        <v>6</v>
      </c>
      <c r="G170" s="2">
        <v>45173</v>
      </c>
      <c r="H170" s="2">
        <v>45175</v>
      </c>
      <c r="I170" t="s">
        <v>0</v>
      </c>
      <c r="J170" s="2">
        <v>45218</v>
      </c>
      <c r="K170" s="3">
        <v>-1200852</v>
      </c>
      <c r="L170" t="s">
        <v>7</v>
      </c>
      <c r="M170" s="2"/>
      <c r="N170" t="s">
        <v>0</v>
      </c>
    </row>
    <row r="171" spans="1:14" ht="14.1" customHeight="1" outlineLevel="2" x14ac:dyDescent="0.2">
      <c r="A171" t="s">
        <v>1</v>
      </c>
      <c r="B171" t="s">
        <v>159</v>
      </c>
      <c r="C171" t="s">
        <v>3</v>
      </c>
      <c r="D171" t="s">
        <v>390</v>
      </c>
      <c r="E171" t="s">
        <v>391</v>
      </c>
      <c r="F171" t="s">
        <v>6</v>
      </c>
      <c r="G171" s="2">
        <v>45173</v>
      </c>
      <c r="H171" s="2">
        <v>45175</v>
      </c>
      <c r="I171" t="s">
        <v>0</v>
      </c>
      <c r="J171" s="2">
        <v>45218</v>
      </c>
      <c r="K171" s="3">
        <v>-1417643</v>
      </c>
      <c r="L171" t="s">
        <v>7</v>
      </c>
      <c r="M171" s="2"/>
      <c r="N171" t="s">
        <v>0</v>
      </c>
    </row>
    <row r="172" spans="1:14" ht="14.1" customHeight="1" outlineLevel="2" x14ac:dyDescent="0.2">
      <c r="A172" t="s">
        <v>1</v>
      </c>
      <c r="B172" t="s">
        <v>110</v>
      </c>
      <c r="C172" t="s">
        <v>3</v>
      </c>
      <c r="D172" t="s">
        <v>392</v>
      </c>
      <c r="E172" t="s">
        <v>393</v>
      </c>
      <c r="F172" t="s">
        <v>6</v>
      </c>
      <c r="G172" s="2">
        <v>45174</v>
      </c>
      <c r="H172" s="2">
        <v>45174</v>
      </c>
      <c r="I172" t="s">
        <v>0</v>
      </c>
      <c r="J172" s="2">
        <v>45219</v>
      </c>
      <c r="K172" s="3">
        <v>-1781788</v>
      </c>
      <c r="L172" t="s">
        <v>7</v>
      </c>
      <c r="M172" s="2"/>
      <c r="N172" t="s">
        <v>0</v>
      </c>
    </row>
    <row r="173" spans="1:14" ht="14.1" customHeight="1" outlineLevel="2" x14ac:dyDescent="0.2">
      <c r="A173" t="s">
        <v>1</v>
      </c>
      <c r="B173" t="s">
        <v>39</v>
      </c>
      <c r="C173" t="s">
        <v>3</v>
      </c>
      <c r="D173" t="s">
        <v>394</v>
      </c>
      <c r="E173" t="s">
        <v>395</v>
      </c>
      <c r="F173" t="s">
        <v>6</v>
      </c>
      <c r="G173" s="2">
        <v>45173</v>
      </c>
      <c r="H173" s="2">
        <v>45175</v>
      </c>
      <c r="I173" t="s">
        <v>0</v>
      </c>
      <c r="J173" s="2">
        <v>45218</v>
      </c>
      <c r="K173" s="3">
        <v>-2039018</v>
      </c>
      <c r="L173" t="s">
        <v>7</v>
      </c>
      <c r="M173" s="2"/>
      <c r="N173" t="s">
        <v>0</v>
      </c>
    </row>
    <row r="174" spans="1:14" ht="14.1" customHeight="1" outlineLevel="2" x14ac:dyDescent="0.2">
      <c r="A174" t="s">
        <v>1</v>
      </c>
      <c r="B174" t="s">
        <v>86</v>
      </c>
      <c r="C174" t="s">
        <v>3</v>
      </c>
      <c r="D174" t="s">
        <v>396</v>
      </c>
      <c r="E174" t="s">
        <v>397</v>
      </c>
      <c r="F174" t="s">
        <v>6</v>
      </c>
      <c r="G174" s="2">
        <v>45173</v>
      </c>
      <c r="H174" s="2">
        <v>45176</v>
      </c>
      <c r="I174" t="s">
        <v>0</v>
      </c>
      <c r="J174" s="2">
        <v>45218</v>
      </c>
      <c r="K174" s="3">
        <v>-1397887</v>
      </c>
      <c r="L174" t="s">
        <v>7</v>
      </c>
      <c r="M174" s="2"/>
      <c r="N174" t="s">
        <v>0</v>
      </c>
    </row>
    <row r="175" spans="1:14" ht="14.1" customHeight="1" outlineLevel="2" x14ac:dyDescent="0.2">
      <c r="A175" t="s">
        <v>1</v>
      </c>
      <c r="B175" t="s">
        <v>23</v>
      </c>
      <c r="C175" t="s">
        <v>3</v>
      </c>
      <c r="D175" t="s">
        <v>398</v>
      </c>
      <c r="E175" t="s">
        <v>399</v>
      </c>
      <c r="F175" t="s">
        <v>6</v>
      </c>
      <c r="G175" s="2">
        <v>45174</v>
      </c>
      <c r="H175" s="2">
        <v>45176</v>
      </c>
      <c r="I175" t="s">
        <v>0</v>
      </c>
      <c r="J175" s="2">
        <v>45219</v>
      </c>
      <c r="K175" s="3">
        <v>-1348207</v>
      </c>
      <c r="L175" t="s">
        <v>7</v>
      </c>
      <c r="M175" s="2"/>
      <c r="N175" t="s">
        <v>0</v>
      </c>
    </row>
    <row r="176" spans="1:14" ht="14.1" customHeight="1" outlineLevel="2" x14ac:dyDescent="0.2">
      <c r="A176" t="s">
        <v>1</v>
      </c>
      <c r="B176" t="s">
        <v>20</v>
      </c>
      <c r="C176" t="s">
        <v>3</v>
      </c>
      <c r="D176" t="s">
        <v>400</v>
      </c>
      <c r="E176" t="s">
        <v>401</v>
      </c>
      <c r="F176" t="s">
        <v>6</v>
      </c>
      <c r="G176" s="2">
        <v>45173</v>
      </c>
      <c r="H176" s="2">
        <v>45176</v>
      </c>
      <c r="I176" t="s">
        <v>0</v>
      </c>
      <c r="J176" s="2">
        <v>45218</v>
      </c>
      <c r="K176" s="3">
        <v>-1200852</v>
      </c>
      <c r="L176" t="s">
        <v>7</v>
      </c>
      <c r="M176" s="2"/>
      <c r="N176" t="s">
        <v>0</v>
      </c>
    </row>
    <row r="177" spans="1:14" ht="14.1" customHeight="1" outlineLevel="2" x14ac:dyDescent="0.2">
      <c r="A177" t="s">
        <v>1</v>
      </c>
      <c r="B177" t="s">
        <v>8</v>
      </c>
      <c r="C177" t="s">
        <v>3</v>
      </c>
      <c r="D177" t="s">
        <v>402</v>
      </c>
      <c r="E177" t="s">
        <v>403</v>
      </c>
      <c r="F177" t="s">
        <v>6</v>
      </c>
      <c r="G177" s="2">
        <v>45173</v>
      </c>
      <c r="H177" s="2">
        <v>45177</v>
      </c>
      <c r="I177" t="s">
        <v>0</v>
      </c>
      <c r="J177" s="2">
        <v>45218</v>
      </c>
      <c r="K177" s="3">
        <v>-2417396</v>
      </c>
      <c r="L177" t="s">
        <v>7</v>
      </c>
      <c r="M177" s="2"/>
      <c r="N177" t="s">
        <v>0</v>
      </c>
    </row>
    <row r="178" spans="1:14" ht="14.1" customHeight="1" outlineLevel="2" x14ac:dyDescent="0.2">
      <c r="A178" t="s">
        <v>1</v>
      </c>
      <c r="B178" t="s">
        <v>58</v>
      </c>
      <c r="C178" t="s">
        <v>3</v>
      </c>
      <c r="D178" t="s">
        <v>404</v>
      </c>
      <c r="E178" t="s">
        <v>405</v>
      </c>
      <c r="F178" t="s">
        <v>6</v>
      </c>
      <c r="G178" s="2">
        <v>45173</v>
      </c>
      <c r="H178" s="2">
        <v>45177</v>
      </c>
      <c r="I178" t="s">
        <v>0</v>
      </c>
      <c r="J178" s="2">
        <v>45218</v>
      </c>
      <c r="K178" s="3">
        <v>-1781788</v>
      </c>
      <c r="L178" t="s">
        <v>7</v>
      </c>
      <c r="M178" s="2"/>
      <c r="N178" t="s">
        <v>0</v>
      </c>
    </row>
    <row r="179" spans="1:14" ht="14.1" customHeight="1" outlineLevel="2" x14ac:dyDescent="0.2">
      <c r="A179" t="s">
        <v>1</v>
      </c>
      <c r="B179" t="s">
        <v>8</v>
      </c>
      <c r="C179" t="s">
        <v>3</v>
      </c>
      <c r="D179" t="s">
        <v>406</v>
      </c>
      <c r="E179" t="s">
        <v>407</v>
      </c>
      <c r="F179" t="s">
        <v>6</v>
      </c>
      <c r="G179" s="2">
        <v>45173</v>
      </c>
      <c r="H179" s="2">
        <v>45177</v>
      </c>
      <c r="I179" t="s">
        <v>0</v>
      </c>
      <c r="J179" s="2">
        <v>45218</v>
      </c>
      <c r="K179" s="3">
        <v>-1118869</v>
      </c>
      <c r="L179" t="s">
        <v>7</v>
      </c>
      <c r="M179" s="2"/>
      <c r="N179" t="s">
        <v>0</v>
      </c>
    </row>
    <row r="180" spans="1:14" ht="14.1" customHeight="1" outlineLevel="2" x14ac:dyDescent="0.2">
      <c r="A180" t="s">
        <v>1</v>
      </c>
      <c r="B180" t="s">
        <v>185</v>
      </c>
      <c r="C180" t="s">
        <v>3</v>
      </c>
      <c r="D180" t="s">
        <v>408</v>
      </c>
      <c r="E180" t="s">
        <v>409</v>
      </c>
      <c r="F180" t="s">
        <v>6</v>
      </c>
      <c r="G180" s="2">
        <v>45173</v>
      </c>
      <c r="H180" s="2">
        <v>45177</v>
      </c>
      <c r="I180" t="s">
        <v>0</v>
      </c>
      <c r="J180" s="2">
        <v>45218</v>
      </c>
      <c r="K180" s="3">
        <v>-1348207</v>
      </c>
      <c r="L180" t="s">
        <v>7</v>
      </c>
      <c r="M180" s="2"/>
      <c r="N180" t="s">
        <v>0</v>
      </c>
    </row>
    <row r="181" spans="1:14" ht="14.1" customHeight="1" outlineLevel="2" x14ac:dyDescent="0.2">
      <c r="A181" t="s">
        <v>1</v>
      </c>
      <c r="B181" t="s">
        <v>322</v>
      </c>
      <c r="C181" t="s">
        <v>3</v>
      </c>
      <c r="D181" t="s">
        <v>410</v>
      </c>
      <c r="E181" t="s">
        <v>411</v>
      </c>
      <c r="F181" t="s">
        <v>6</v>
      </c>
      <c r="G181" s="2">
        <v>45173</v>
      </c>
      <c r="H181" s="2">
        <v>45177</v>
      </c>
      <c r="I181" t="s">
        <v>0</v>
      </c>
      <c r="J181" s="2">
        <v>45218</v>
      </c>
      <c r="K181" s="3">
        <v>-1348207</v>
      </c>
      <c r="L181" t="s">
        <v>7</v>
      </c>
      <c r="M181" s="2"/>
      <c r="N181" t="s">
        <v>0</v>
      </c>
    </row>
    <row r="182" spans="1:14" ht="14.1" customHeight="1" outlineLevel="2" x14ac:dyDescent="0.2">
      <c r="A182" t="s">
        <v>1</v>
      </c>
      <c r="B182" t="s">
        <v>61</v>
      </c>
      <c r="C182" t="s">
        <v>3</v>
      </c>
      <c r="D182" t="s">
        <v>412</v>
      </c>
      <c r="E182" t="s">
        <v>413</v>
      </c>
      <c r="F182" t="s">
        <v>6</v>
      </c>
      <c r="G182" s="2">
        <v>45173</v>
      </c>
      <c r="H182" s="2">
        <v>45177</v>
      </c>
      <c r="I182" t="s">
        <v>0</v>
      </c>
      <c r="J182" s="2">
        <v>45218</v>
      </c>
      <c r="K182" s="3">
        <v>-1998579</v>
      </c>
      <c r="L182" t="s">
        <v>7</v>
      </c>
      <c r="M182" s="2"/>
      <c r="N182" t="s">
        <v>0</v>
      </c>
    </row>
    <row r="183" spans="1:14" ht="14.1" customHeight="1" outlineLevel="2" x14ac:dyDescent="0.2">
      <c r="A183" t="s">
        <v>1</v>
      </c>
      <c r="B183" t="s">
        <v>36</v>
      </c>
      <c r="C183" t="s">
        <v>3</v>
      </c>
      <c r="D183" t="s">
        <v>414</v>
      </c>
      <c r="E183" t="s">
        <v>415</v>
      </c>
      <c r="F183" t="s">
        <v>6</v>
      </c>
      <c r="G183" s="2">
        <v>45173</v>
      </c>
      <c r="H183" s="2">
        <v>45177</v>
      </c>
      <c r="I183" t="s">
        <v>0</v>
      </c>
      <c r="J183" s="2">
        <v>45218</v>
      </c>
      <c r="K183" s="3">
        <v>-2255809</v>
      </c>
      <c r="L183" t="s">
        <v>7</v>
      </c>
      <c r="M183" s="2"/>
      <c r="N183" t="s">
        <v>0</v>
      </c>
    </row>
    <row r="184" spans="1:14" ht="14.1" customHeight="1" outlineLevel="2" x14ac:dyDescent="0.2">
      <c r="A184" t="s">
        <v>1</v>
      </c>
      <c r="B184" t="s">
        <v>48</v>
      </c>
      <c r="C184" t="s">
        <v>3</v>
      </c>
      <c r="D184" t="s">
        <v>416</v>
      </c>
      <c r="E184" t="s">
        <v>417</v>
      </c>
      <c r="F184" t="s">
        <v>6</v>
      </c>
      <c r="G184" s="2">
        <v>45176</v>
      </c>
      <c r="H184" s="2">
        <v>45178</v>
      </c>
      <c r="I184" t="s">
        <v>0</v>
      </c>
      <c r="J184" s="2">
        <v>45221</v>
      </c>
      <c r="K184" s="3">
        <v>-1019509</v>
      </c>
      <c r="L184" t="s">
        <v>7</v>
      </c>
      <c r="M184" s="2"/>
      <c r="N184" t="s">
        <v>0</v>
      </c>
    </row>
    <row r="185" spans="1:14" ht="14.1" customHeight="1" outlineLevel="2" x14ac:dyDescent="0.2">
      <c r="A185" t="s">
        <v>1</v>
      </c>
      <c r="B185" t="s">
        <v>148</v>
      </c>
      <c r="C185" t="s">
        <v>3</v>
      </c>
      <c r="D185" t="s">
        <v>418</v>
      </c>
      <c r="E185" t="s">
        <v>419</v>
      </c>
      <c r="F185" t="s">
        <v>6</v>
      </c>
      <c r="G185" s="2">
        <v>45176</v>
      </c>
      <c r="H185" s="2">
        <v>45178</v>
      </c>
      <c r="I185" t="s">
        <v>0</v>
      </c>
      <c r="J185" s="2">
        <v>45221</v>
      </c>
      <c r="K185" s="3">
        <v>-1069189</v>
      </c>
      <c r="L185" t="s">
        <v>7</v>
      </c>
      <c r="M185" s="2"/>
      <c r="N185" t="s">
        <v>0</v>
      </c>
    </row>
    <row r="186" spans="1:14" ht="14.1" customHeight="1" outlineLevel="2" x14ac:dyDescent="0.2">
      <c r="A186" t="s">
        <v>1</v>
      </c>
      <c r="B186" t="s">
        <v>182</v>
      </c>
      <c r="C186" t="s">
        <v>3</v>
      </c>
      <c r="D186" t="s">
        <v>420</v>
      </c>
      <c r="E186" t="s">
        <v>421</v>
      </c>
      <c r="F186" t="s">
        <v>6</v>
      </c>
      <c r="G186" s="2">
        <v>45173</v>
      </c>
      <c r="H186" s="2">
        <v>45175</v>
      </c>
      <c r="I186" t="s">
        <v>0</v>
      </c>
      <c r="J186" s="2">
        <v>45218</v>
      </c>
      <c r="K186" s="3">
        <v>-1546927</v>
      </c>
      <c r="L186" t="s">
        <v>7</v>
      </c>
      <c r="M186" s="2"/>
      <c r="N186" t="s">
        <v>0</v>
      </c>
    </row>
    <row r="187" spans="1:14" ht="14.1" customHeight="1" outlineLevel="2" x14ac:dyDescent="0.2">
      <c r="A187" t="s">
        <v>1</v>
      </c>
      <c r="B187" t="s">
        <v>53</v>
      </c>
      <c r="C187" t="s">
        <v>3</v>
      </c>
      <c r="D187" t="s">
        <v>422</v>
      </c>
      <c r="E187" t="s">
        <v>423</v>
      </c>
      <c r="F187" t="s">
        <v>6</v>
      </c>
      <c r="G187" s="2">
        <v>45166</v>
      </c>
      <c r="H187" s="2">
        <v>45168</v>
      </c>
      <c r="I187" t="s">
        <v>0</v>
      </c>
      <c r="J187" s="2">
        <v>45211</v>
      </c>
      <c r="K187" s="3">
        <v>-1348207</v>
      </c>
      <c r="L187" t="s">
        <v>7</v>
      </c>
      <c r="M187" s="2"/>
      <c r="N187" t="s">
        <v>0</v>
      </c>
    </row>
    <row r="188" spans="1:14" ht="14.1" customHeight="1" outlineLevel="2" x14ac:dyDescent="0.2">
      <c r="A188" t="s">
        <v>1</v>
      </c>
      <c r="B188" t="s">
        <v>136</v>
      </c>
      <c r="C188" t="s">
        <v>3</v>
      </c>
      <c r="D188" t="s">
        <v>424</v>
      </c>
      <c r="E188" t="s">
        <v>425</v>
      </c>
      <c r="F188" t="s">
        <v>6</v>
      </c>
      <c r="G188" s="2">
        <v>45166</v>
      </c>
      <c r="H188" s="2">
        <v>45168</v>
      </c>
      <c r="I188" t="s">
        <v>0</v>
      </c>
      <c r="J188" s="2">
        <v>45211</v>
      </c>
      <c r="K188" s="3">
        <v>-3456661</v>
      </c>
      <c r="L188" t="s">
        <v>7</v>
      </c>
      <c r="M188" s="2"/>
      <c r="N188" t="s">
        <v>0</v>
      </c>
    </row>
    <row r="189" spans="1:14" ht="14.1" customHeight="1" outlineLevel="2" x14ac:dyDescent="0.2">
      <c r="A189" t="s">
        <v>1</v>
      </c>
      <c r="B189" t="s">
        <v>8</v>
      </c>
      <c r="C189" t="s">
        <v>3</v>
      </c>
      <c r="D189" t="s">
        <v>426</v>
      </c>
      <c r="E189" t="s">
        <v>427</v>
      </c>
      <c r="F189" t="s">
        <v>6</v>
      </c>
      <c r="G189" s="2">
        <v>45162</v>
      </c>
      <c r="H189" s="2">
        <v>45166</v>
      </c>
      <c r="I189" t="s">
        <v>0</v>
      </c>
      <c r="J189" s="2">
        <v>45207</v>
      </c>
      <c r="K189" s="3">
        <v>-4735433</v>
      </c>
      <c r="L189" t="s">
        <v>7</v>
      </c>
      <c r="M189" s="2"/>
      <c r="N189" t="s">
        <v>0</v>
      </c>
    </row>
    <row r="190" spans="1:14" ht="14.1" customHeight="1" outlineLevel="2" x14ac:dyDescent="0.2">
      <c r="A190" t="s">
        <v>1</v>
      </c>
      <c r="B190" t="s">
        <v>95</v>
      </c>
      <c r="C190" t="s">
        <v>3</v>
      </c>
      <c r="D190" t="s">
        <v>428</v>
      </c>
      <c r="E190" t="s">
        <v>429</v>
      </c>
      <c r="F190" t="s">
        <v>6</v>
      </c>
      <c r="G190" s="2">
        <v>45166</v>
      </c>
      <c r="H190" s="2">
        <v>45168</v>
      </c>
      <c r="I190" t="s">
        <v>0</v>
      </c>
      <c r="J190" s="2">
        <v>45211</v>
      </c>
      <c r="K190" s="3">
        <v>-2584507</v>
      </c>
      <c r="L190" t="s">
        <v>7</v>
      </c>
      <c r="M190" s="2"/>
      <c r="N190" t="s">
        <v>0</v>
      </c>
    </row>
    <row r="191" spans="1:14" ht="14.1" customHeight="1" outlineLevel="2" x14ac:dyDescent="0.2">
      <c r="A191" t="s">
        <v>1</v>
      </c>
      <c r="B191" t="s">
        <v>45</v>
      </c>
      <c r="C191" t="s">
        <v>3</v>
      </c>
      <c r="D191" t="s">
        <v>430</v>
      </c>
      <c r="E191" t="s">
        <v>431</v>
      </c>
      <c r="F191" t="s">
        <v>6</v>
      </c>
      <c r="G191" s="2">
        <v>45162</v>
      </c>
      <c r="H191" s="2">
        <v>45166</v>
      </c>
      <c r="I191" t="s">
        <v>0</v>
      </c>
      <c r="J191" s="2">
        <v>45207</v>
      </c>
      <c r="K191" s="3">
        <v>-1348207</v>
      </c>
      <c r="L191" t="s">
        <v>7</v>
      </c>
      <c r="M191" s="2"/>
      <c r="N191" t="s">
        <v>0</v>
      </c>
    </row>
    <row r="192" spans="1:14" ht="14.1" customHeight="1" outlineLevel="2" x14ac:dyDescent="0.2">
      <c r="A192" t="s">
        <v>1</v>
      </c>
      <c r="B192" t="s">
        <v>20</v>
      </c>
      <c r="C192" t="s">
        <v>3</v>
      </c>
      <c r="D192" t="s">
        <v>432</v>
      </c>
      <c r="E192" t="s">
        <v>433</v>
      </c>
      <c r="F192" t="s">
        <v>6</v>
      </c>
      <c r="G192" s="2">
        <v>45166</v>
      </c>
      <c r="H192" s="2">
        <v>45168</v>
      </c>
      <c r="I192" t="s">
        <v>0</v>
      </c>
      <c r="J192" s="2">
        <v>45211</v>
      </c>
      <c r="K192" s="3">
        <v>-1236300</v>
      </c>
      <c r="L192" t="s">
        <v>7</v>
      </c>
      <c r="M192" s="2"/>
      <c r="N192" t="s">
        <v>0</v>
      </c>
    </row>
    <row r="193" spans="1:14" ht="14.1" customHeight="1" outlineLevel="2" x14ac:dyDescent="0.2">
      <c r="A193" t="s">
        <v>1</v>
      </c>
      <c r="B193" t="s">
        <v>2</v>
      </c>
      <c r="C193" t="s">
        <v>3</v>
      </c>
      <c r="D193" t="s">
        <v>434</v>
      </c>
      <c r="E193" t="s">
        <v>435</v>
      </c>
      <c r="F193" t="s">
        <v>6</v>
      </c>
      <c r="G193" s="2">
        <v>45166</v>
      </c>
      <c r="H193" s="2">
        <v>45169</v>
      </c>
      <c r="I193" t="s">
        <v>0</v>
      </c>
      <c r="J193" s="2">
        <v>45211</v>
      </c>
      <c r="K193" s="3">
        <v>-2255809</v>
      </c>
      <c r="L193" t="s">
        <v>7</v>
      </c>
      <c r="M193" s="2"/>
      <c r="N193" t="s">
        <v>0</v>
      </c>
    </row>
    <row r="194" spans="1:14" ht="14.1" customHeight="1" outlineLevel="2" x14ac:dyDescent="0.2">
      <c r="A194" t="s">
        <v>1</v>
      </c>
      <c r="B194" t="s">
        <v>2</v>
      </c>
      <c r="C194" t="s">
        <v>3</v>
      </c>
      <c r="D194" t="s">
        <v>436</v>
      </c>
      <c r="E194" t="s">
        <v>437</v>
      </c>
      <c r="F194" t="s">
        <v>6</v>
      </c>
      <c r="G194" s="2">
        <v>45166</v>
      </c>
      <c r="H194" s="2">
        <v>45169</v>
      </c>
      <c r="I194" t="s">
        <v>0</v>
      </c>
      <c r="J194" s="2">
        <v>45211</v>
      </c>
      <c r="K194" s="3">
        <v>-2696414</v>
      </c>
      <c r="L194" t="s">
        <v>7</v>
      </c>
      <c r="M194" s="2"/>
      <c r="N194" t="s">
        <v>0</v>
      </c>
    </row>
    <row r="195" spans="1:14" ht="14.1" customHeight="1" outlineLevel="2" x14ac:dyDescent="0.2">
      <c r="A195" t="s">
        <v>1</v>
      </c>
      <c r="B195" t="s">
        <v>234</v>
      </c>
      <c r="C195" t="s">
        <v>3</v>
      </c>
      <c r="D195" t="s">
        <v>438</v>
      </c>
      <c r="E195" t="s">
        <v>439</v>
      </c>
      <c r="F195" t="s">
        <v>6</v>
      </c>
      <c r="G195" s="2">
        <v>45162</v>
      </c>
      <c r="H195" s="2">
        <v>45166</v>
      </c>
      <c r="I195" t="s">
        <v>0</v>
      </c>
      <c r="J195" s="2">
        <v>45207</v>
      </c>
      <c r="K195" s="3">
        <v>-1781788</v>
      </c>
      <c r="L195" t="s">
        <v>7</v>
      </c>
      <c r="M195" s="2"/>
      <c r="N195" t="s">
        <v>0</v>
      </c>
    </row>
    <row r="196" spans="1:14" ht="14.1" customHeight="1" outlineLevel="2" x14ac:dyDescent="0.2">
      <c r="A196" t="s">
        <v>1</v>
      </c>
      <c r="B196" t="s">
        <v>141</v>
      </c>
      <c r="C196" t="s">
        <v>3</v>
      </c>
      <c r="D196" t="s">
        <v>440</v>
      </c>
      <c r="E196" t="s">
        <v>441</v>
      </c>
      <c r="F196" t="s">
        <v>6</v>
      </c>
      <c r="G196" s="2">
        <v>45166</v>
      </c>
      <c r="H196" s="2">
        <v>45168</v>
      </c>
      <c r="I196" t="s">
        <v>0</v>
      </c>
      <c r="J196" s="2">
        <v>45211</v>
      </c>
      <c r="K196" s="3">
        <v>-1019509</v>
      </c>
      <c r="L196" t="s">
        <v>7</v>
      </c>
      <c r="M196" s="2"/>
      <c r="N196" t="s">
        <v>0</v>
      </c>
    </row>
    <row r="197" spans="1:14" ht="14.1" customHeight="1" outlineLevel="2" x14ac:dyDescent="0.2">
      <c r="A197" t="s">
        <v>1</v>
      </c>
      <c r="B197" t="s">
        <v>11</v>
      </c>
      <c r="C197" t="s">
        <v>3</v>
      </c>
      <c r="D197" t="s">
        <v>442</v>
      </c>
      <c r="E197" t="s">
        <v>443</v>
      </c>
      <c r="F197" t="s">
        <v>6</v>
      </c>
      <c r="G197" s="2">
        <v>45167</v>
      </c>
      <c r="H197" s="2">
        <v>45168</v>
      </c>
      <c r="I197" t="s">
        <v>0</v>
      </c>
      <c r="J197" s="2">
        <v>45212</v>
      </c>
      <c r="K197" s="3">
        <v>-1348207</v>
      </c>
      <c r="L197" t="s">
        <v>7</v>
      </c>
      <c r="M197" s="2"/>
      <c r="N197" t="s">
        <v>0</v>
      </c>
    </row>
    <row r="198" spans="1:14" ht="14.1" customHeight="1" outlineLevel="2" x14ac:dyDescent="0.2">
      <c r="A198" t="s">
        <v>1</v>
      </c>
      <c r="B198" t="s">
        <v>185</v>
      </c>
      <c r="C198" t="s">
        <v>3</v>
      </c>
      <c r="D198" t="s">
        <v>444</v>
      </c>
      <c r="E198" t="s">
        <v>445</v>
      </c>
      <c r="F198" t="s">
        <v>6</v>
      </c>
      <c r="G198" s="2">
        <v>45162</v>
      </c>
      <c r="H198" s="2">
        <v>45166</v>
      </c>
      <c r="I198" t="s">
        <v>0</v>
      </c>
      <c r="J198" s="2">
        <v>45207</v>
      </c>
      <c r="K198" s="3">
        <v>-2913205</v>
      </c>
      <c r="L198" t="s">
        <v>7</v>
      </c>
      <c r="M198" s="2"/>
      <c r="N198" t="s">
        <v>0</v>
      </c>
    </row>
    <row r="199" spans="1:14" ht="14.1" customHeight="1" outlineLevel="2" x14ac:dyDescent="0.2">
      <c r="A199" t="s">
        <v>1</v>
      </c>
      <c r="B199" t="s">
        <v>14</v>
      </c>
      <c r="C199" t="s">
        <v>3</v>
      </c>
      <c r="D199" t="s">
        <v>446</v>
      </c>
      <c r="E199" t="s">
        <v>447</v>
      </c>
      <c r="F199" t="s">
        <v>6</v>
      </c>
      <c r="G199" s="2">
        <v>45166</v>
      </c>
      <c r="H199" s="2">
        <v>45168</v>
      </c>
      <c r="I199" t="s">
        <v>0</v>
      </c>
      <c r="J199" s="2">
        <v>45211</v>
      </c>
      <c r="K199" s="3">
        <v>-2472600</v>
      </c>
      <c r="L199" t="s">
        <v>7</v>
      </c>
      <c r="M199" s="2"/>
      <c r="N199" t="s">
        <v>0</v>
      </c>
    </row>
    <row r="200" spans="1:14" ht="14.1" customHeight="1" outlineLevel="2" x14ac:dyDescent="0.2">
      <c r="A200" t="s">
        <v>1</v>
      </c>
      <c r="B200" t="s">
        <v>86</v>
      </c>
      <c r="C200" t="s">
        <v>3</v>
      </c>
      <c r="D200" t="s">
        <v>448</v>
      </c>
      <c r="E200" t="s">
        <v>449</v>
      </c>
      <c r="F200" t="s">
        <v>6</v>
      </c>
      <c r="G200" s="2">
        <v>45166</v>
      </c>
      <c r="H200" s="2">
        <v>45169</v>
      </c>
      <c r="I200" t="s">
        <v>0</v>
      </c>
      <c r="J200" s="2">
        <v>45211</v>
      </c>
      <c r="K200" s="3">
        <v>-1453090</v>
      </c>
      <c r="L200" t="s">
        <v>7</v>
      </c>
      <c r="M200" s="2"/>
      <c r="N200" t="s">
        <v>0</v>
      </c>
    </row>
    <row r="201" spans="1:14" ht="14.1" customHeight="1" outlineLevel="2" x14ac:dyDescent="0.2">
      <c r="A201" t="s">
        <v>1</v>
      </c>
      <c r="B201" t="s">
        <v>159</v>
      </c>
      <c r="C201" t="s">
        <v>3</v>
      </c>
      <c r="D201" t="s">
        <v>450</v>
      </c>
      <c r="E201" t="s">
        <v>451</v>
      </c>
      <c r="F201" t="s">
        <v>6</v>
      </c>
      <c r="G201" s="2">
        <v>45166</v>
      </c>
      <c r="H201" s="2">
        <v>45168</v>
      </c>
      <c r="I201" t="s">
        <v>0</v>
      </c>
      <c r="J201" s="2">
        <v>45211</v>
      </c>
      <c r="K201" s="3">
        <v>-1348207</v>
      </c>
      <c r="L201" t="s">
        <v>7</v>
      </c>
      <c r="M201" s="2"/>
      <c r="N201" t="s">
        <v>0</v>
      </c>
    </row>
    <row r="202" spans="1:14" ht="14.1" customHeight="1" outlineLevel="2" x14ac:dyDescent="0.2">
      <c r="A202" t="s">
        <v>1</v>
      </c>
      <c r="B202" t="s">
        <v>129</v>
      </c>
      <c r="C202" t="s">
        <v>3</v>
      </c>
      <c r="D202" t="s">
        <v>452</v>
      </c>
      <c r="E202" t="s">
        <v>453</v>
      </c>
      <c r="F202" t="s">
        <v>6</v>
      </c>
      <c r="G202" s="2">
        <v>45166</v>
      </c>
      <c r="H202" s="2">
        <v>45168</v>
      </c>
      <c r="I202" t="s">
        <v>0</v>
      </c>
      <c r="J202" s="2">
        <v>45211</v>
      </c>
      <c r="K202" s="3">
        <v>-14206298</v>
      </c>
      <c r="L202" t="s">
        <v>7</v>
      </c>
      <c r="M202" s="2"/>
      <c r="N202" t="s">
        <v>0</v>
      </c>
    </row>
    <row r="203" spans="1:14" ht="14.1" customHeight="1" outlineLevel="2" x14ac:dyDescent="0.2">
      <c r="A203" t="s">
        <v>1</v>
      </c>
      <c r="B203" t="s">
        <v>115</v>
      </c>
      <c r="C203" t="s">
        <v>3</v>
      </c>
      <c r="D203" t="s">
        <v>454</v>
      </c>
      <c r="E203" t="s">
        <v>455</v>
      </c>
      <c r="F203" t="s">
        <v>6</v>
      </c>
      <c r="G203" s="2">
        <v>45167</v>
      </c>
      <c r="H203" s="2">
        <v>45167</v>
      </c>
      <c r="I203" t="s">
        <v>0</v>
      </c>
      <c r="J203" s="2">
        <v>45212</v>
      </c>
      <c r="K203" s="3">
        <v>-3673452</v>
      </c>
      <c r="L203" t="s">
        <v>7</v>
      </c>
      <c r="M203" s="2"/>
      <c r="N203" t="s">
        <v>0</v>
      </c>
    </row>
    <row r="204" spans="1:14" ht="14.1" customHeight="1" outlineLevel="2" x14ac:dyDescent="0.2">
      <c r="A204" t="s">
        <v>1</v>
      </c>
      <c r="B204" t="s">
        <v>36</v>
      </c>
      <c r="C204" t="s">
        <v>3</v>
      </c>
      <c r="D204" t="s">
        <v>456</v>
      </c>
      <c r="E204" t="s">
        <v>457</v>
      </c>
      <c r="F204" t="s">
        <v>6</v>
      </c>
      <c r="G204" s="2">
        <v>45162</v>
      </c>
      <c r="H204" s="2">
        <v>45166</v>
      </c>
      <c r="I204" t="s">
        <v>0</v>
      </c>
      <c r="J204" s="2">
        <v>45207</v>
      </c>
      <c r="K204" s="3">
        <v>-9283287</v>
      </c>
      <c r="L204" t="s">
        <v>7</v>
      </c>
      <c r="M204" s="2"/>
      <c r="N204" t="s">
        <v>0</v>
      </c>
    </row>
    <row r="205" spans="1:14" ht="14.1" customHeight="1" outlineLevel="2" x14ac:dyDescent="0.2">
      <c r="A205" t="s">
        <v>1</v>
      </c>
      <c r="B205" t="s">
        <v>148</v>
      </c>
      <c r="C205" t="s">
        <v>3</v>
      </c>
      <c r="D205" t="s">
        <v>458</v>
      </c>
      <c r="E205" t="s">
        <v>459</v>
      </c>
      <c r="F205" t="s">
        <v>6</v>
      </c>
      <c r="G205" s="2">
        <v>45166</v>
      </c>
      <c r="H205" s="2">
        <v>45168</v>
      </c>
      <c r="I205" t="s">
        <v>0</v>
      </c>
      <c r="J205" s="2">
        <v>45211</v>
      </c>
      <c r="K205" s="3">
        <v>-1019509</v>
      </c>
      <c r="L205" t="s">
        <v>7</v>
      </c>
      <c r="M205" s="2"/>
      <c r="N205" t="s">
        <v>0</v>
      </c>
    </row>
    <row r="206" spans="1:14" ht="14.1" customHeight="1" outlineLevel="2" x14ac:dyDescent="0.2">
      <c r="A206" t="s">
        <v>1</v>
      </c>
      <c r="B206" t="s">
        <v>86</v>
      </c>
      <c r="C206" t="s">
        <v>3</v>
      </c>
      <c r="D206" t="s">
        <v>460</v>
      </c>
      <c r="E206" t="s">
        <v>461</v>
      </c>
      <c r="F206" t="s">
        <v>6</v>
      </c>
      <c r="G206" s="2">
        <v>45166</v>
      </c>
      <c r="H206" s="2">
        <v>45169</v>
      </c>
      <c r="I206" t="s">
        <v>0</v>
      </c>
      <c r="J206" s="2">
        <v>45211</v>
      </c>
      <c r="K206" s="3">
        <v>-1348207</v>
      </c>
      <c r="L206" t="s">
        <v>7</v>
      </c>
      <c r="M206" s="2"/>
      <c r="N206" t="s">
        <v>0</v>
      </c>
    </row>
    <row r="207" spans="1:14" ht="14.1" customHeight="1" outlineLevel="2" x14ac:dyDescent="0.2">
      <c r="A207" t="s">
        <v>1</v>
      </c>
      <c r="B207" t="s">
        <v>126</v>
      </c>
      <c r="C207" t="s">
        <v>3</v>
      </c>
      <c r="D207" t="s">
        <v>462</v>
      </c>
      <c r="E207" t="s">
        <v>463</v>
      </c>
      <c r="F207" t="s">
        <v>6</v>
      </c>
      <c r="G207" s="2">
        <v>45166</v>
      </c>
      <c r="H207" s="2">
        <v>45169</v>
      </c>
      <c r="I207" t="s">
        <v>0</v>
      </c>
      <c r="J207" s="2">
        <v>45211</v>
      </c>
      <c r="K207" s="3">
        <v>-3963017</v>
      </c>
      <c r="L207" t="s">
        <v>7</v>
      </c>
      <c r="M207" s="2"/>
      <c r="N207" t="s">
        <v>0</v>
      </c>
    </row>
    <row r="208" spans="1:14" ht="14.1" customHeight="1" outlineLevel="2" x14ac:dyDescent="0.2">
      <c r="A208" t="s">
        <v>1</v>
      </c>
      <c r="B208" t="s">
        <v>67</v>
      </c>
      <c r="C208" t="s">
        <v>3</v>
      </c>
      <c r="D208" t="s">
        <v>464</v>
      </c>
      <c r="E208" t="s">
        <v>465</v>
      </c>
      <c r="F208" t="s">
        <v>6</v>
      </c>
      <c r="G208" s="2">
        <v>45174</v>
      </c>
      <c r="H208" s="2">
        <v>45174</v>
      </c>
      <c r="I208" t="s">
        <v>0</v>
      </c>
      <c r="J208" s="2">
        <v>45219</v>
      </c>
      <c r="K208" s="3">
        <v>-2762165</v>
      </c>
      <c r="L208" t="s">
        <v>7</v>
      </c>
      <c r="M208" s="2"/>
      <c r="N208" t="s">
        <v>0</v>
      </c>
    </row>
    <row r="209" spans="1:14" ht="14.1" customHeight="1" outlineLevel="2" x14ac:dyDescent="0.2">
      <c r="A209" t="s">
        <v>1</v>
      </c>
      <c r="B209" t="s">
        <v>11</v>
      </c>
      <c r="C209" t="s">
        <v>3</v>
      </c>
      <c r="D209" t="s">
        <v>466</v>
      </c>
      <c r="E209" t="s">
        <v>467</v>
      </c>
      <c r="F209" t="s">
        <v>6</v>
      </c>
      <c r="G209" s="2">
        <v>45170</v>
      </c>
      <c r="H209" s="2">
        <v>45174</v>
      </c>
      <c r="I209" t="s">
        <v>0</v>
      </c>
      <c r="J209" s="2">
        <v>45215</v>
      </c>
      <c r="K209" s="3">
        <v>-2367716</v>
      </c>
      <c r="L209" t="s">
        <v>7</v>
      </c>
      <c r="M209" s="2"/>
      <c r="N209" t="s">
        <v>0</v>
      </c>
    </row>
    <row r="210" spans="1:14" ht="14.1" customHeight="1" outlineLevel="2" x14ac:dyDescent="0.2">
      <c r="A210" t="s">
        <v>1</v>
      </c>
      <c r="B210" t="s">
        <v>70</v>
      </c>
      <c r="C210" t="s">
        <v>3</v>
      </c>
      <c r="D210" t="s">
        <v>468</v>
      </c>
      <c r="E210" t="s">
        <v>469</v>
      </c>
      <c r="F210" t="s">
        <v>6</v>
      </c>
      <c r="G210" s="2">
        <v>45174</v>
      </c>
      <c r="H210" s="2">
        <v>45174</v>
      </c>
      <c r="I210" t="s">
        <v>0</v>
      </c>
      <c r="J210" s="2">
        <v>45219</v>
      </c>
      <c r="K210" s="3">
        <v>-1019509</v>
      </c>
      <c r="L210" t="s">
        <v>7</v>
      </c>
      <c r="M210" s="2"/>
      <c r="N210" t="s">
        <v>0</v>
      </c>
    </row>
    <row r="211" spans="1:14" ht="14.1" customHeight="1" outlineLevel="2" x14ac:dyDescent="0.2">
      <c r="A211" t="s">
        <v>1</v>
      </c>
      <c r="B211" t="s">
        <v>123</v>
      </c>
      <c r="C211" t="s">
        <v>3</v>
      </c>
      <c r="D211" t="s">
        <v>470</v>
      </c>
      <c r="E211" t="s">
        <v>471</v>
      </c>
      <c r="F211" t="s">
        <v>6</v>
      </c>
      <c r="G211" s="2">
        <v>45174</v>
      </c>
      <c r="H211" s="2">
        <v>45174</v>
      </c>
      <c r="I211" t="s">
        <v>0</v>
      </c>
      <c r="J211" s="2">
        <v>45219</v>
      </c>
      <c r="K211" s="3">
        <v>-2039018</v>
      </c>
      <c r="L211" t="s">
        <v>7</v>
      </c>
      <c r="M211" s="2"/>
      <c r="N211" t="s">
        <v>0</v>
      </c>
    </row>
    <row r="212" spans="1:14" ht="14.1" customHeight="1" outlineLevel="2" x14ac:dyDescent="0.2">
      <c r="A212" t="s">
        <v>1</v>
      </c>
      <c r="B212" t="s">
        <v>472</v>
      </c>
      <c r="C212" t="s">
        <v>3</v>
      </c>
      <c r="D212" t="s">
        <v>473</v>
      </c>
      <c r="E212" t="s">
        <v>474</v>
      </c>
      <c r="F212" t="s">
        <v>6</v>
      </c>
      <c r="G212" s="2">
        <v>45174</v>
      </c>
      <c r="H212" s="2">
        <v>45174</v>
      </c>
      <c r="I212" t="s">
        <v>0</v>
      </c>
      <c r="J212" s="2">
        <v>45219</v>
      </c>
      <c r="K212" s="3">
        <v>-2367716</v>
      </c>
      <c r="L212" t="s">
        <v>7</v>
      </c>
      <c r="M212" s="2"/>
      <c r="N212" t="s">
        <v>0</v>
      </c>
    </row>
    <row r="213" spans="1:14" ht="14.1" customHeight="1" outlineLevel="2" x14ac:dyDescent="0.2">
      <c r="A213" t="s">
        <v>1</v>
      </c>
      <c r="B213" t="s">
        <v>64</v>
      </c>
      <c r="C213" t="s">
        <v>3</v>
      </c>
      <c r="D213" t="s">
        <v>475</v>
      </c>
      <c r="E213" t="s">
        <v>476</v>
      </c>
      <c r="F213" t="s">
        <v>6</v>
      </c>
      <c r="G213" s="2">
        <v>45175</v>
      </c>
      <c r="H213" s="2">
        <v>45175</v>
      </c>
      <c r="I213" t="s">
        <v>0</v>
      </c>
      <c r="J213" s="2">
        <v>45220</v>
      </c>
      <c r="K213" s="3">
        <v>-2367716</v>
      </c>
      <c r="L213" t="s">
        <v>7</v>
      </c>
      <c r="M213" s="2"/>
      <c r="N213" t="s">
        <v>0</v>
      </c>
    </row>
    <row r="214" spans="1:14" ht="14.1" customHeight="1" outlineLevel="2" x14ac:dyDescent="0.2">
      <c r="A214" t="s">
        <v>1</v>
      </c>
      <c r="B214" t="s">
        <v>345</v>
      </c>
      <c r="C214" t="s">
        <v>3</v>
      </c>
      <c r="D214" t="s">
        <v>477</v>
      </c>
      <c r="E214" t="s">
        <v>478</v>
      </c>
      <c r="F214" t="s">
        <v>6</v>
      </c>
      <c r="G214" s="2">
        <v>45155</v>
      </c>
      <c r="H214" s="2">
        <v>45156</v>
      </c>
      <c r="I214" t="s">
        <v>0</v>
      </c>
      <c r="J214" s="2">
        <v>45200</v>
      </c>
      <c r="K214" s="3">
        <v>-1413958</v>
      </c>
      <c r="L214" t="s">
        <v>7</v>
      </c>
      <c r="M214" s="2">
        <v>45204</v>
      </c>
      <c r="N214" t="s">
        <v>479</v>
      </c>
    </row>
    <row r="215" spans="1:14" ht="14.1" customHeight="1" outlineLevel="2" x14ac:dyDescent="0.2">
      <c r="A215" t="s">
        <v>1</v>
      </c>
      <c r="B215" t="s">
        <v>472</v>
      </c>
      <c r="C215" t="s">
        <v>3</v>
      </c>
      <c r="D215" t="s">
        <v>480</v>
      </c>
      <c r="E215" t="s">
        <v>481</v>
      </c>
      <c r="F215" t="s">
        <v>6</v>
      </c>
      <c r="G215" s="2">
        <v>45155</v>
      </c>
      <c r="H215" s="2">
        <v>45155</v>
      </c>
      <c r="I215" t="s">
        <v>0</v>
      </c>
      <c r="J215" s="2">
        <v>45200</v>
      </c>
      <c r="K215" s="3">
        <v>-2367716</v>
      </c>
      <c r="L215" t="s">
        <v>7</v>
      </c>
      <c r="M215" s="2">
        <v>45204</v>
      </c>
      <c r="N215" t="s">
        <v>479</v>
      </c>
    </row>
    <row r="216" spans="1:14" ht="14.1" customHeight="1" outlineLevel="2" x14ac:dyDescent="0.2">
      <c r="A216" t="s">
        <v>1</v>
      </c>
      <c r="B216" t="s">
        <v>83</v>
      </c>
      <c r="C216" t="s">
        <v>3</v>
      </c>
      <c r="D216" t="s">
        <v>482</v>
      </c>
      <c r="E216" t="s">
        <v>483</v>
      </c>
      <c r="F216" t="s">
        <v>6</v>
      </c>
      <c r="G216" s="2">
        <v>45156</v>
      </c>
      <c r="H216" s="2">
        <v>45156</v>
      </c>
      <c r="I216" t="s">
        <v>0</v>
      </c>
      <c r="J216" s="2">
        <v>45201</v>
      </c>
      <c r="K216" s="3">
        <v>-1236300</v>
      </c>
      <c r="L216" t="s">
        <v>7</v>
      </c>
      <c r="M216" s="2">
        <v>45204</v>
      </c>
      <c r="N216" t="s">
        <v>479</v>
      </c>
    </row>
    <row r="217" spans="1:14" ht="14.1" customHeight="1" outlineLevel="2" x14ac:dyDescent="0.2">
      <c r="A217" t="s">
        <v>1</v>
      </c>
      <c r="B217" t="s">
        <v>159</v>
      </c>
      <c r="C217" t="s">
        <v>3</v>
      </c>
      <c r="D217" t="s">
        <v>484</v>
      </c>
      <c r="E217" t="s">
        <v>485</v>
      </c>
      <c r="F217" t="s">
        <v>6</v>
      </c>
      <c r="G217" s="2">
        <v>45155</v>
      </c>
      <c r="H217" s="2">
        <v>45157</v>
      </c>
      <c r="I217" t="s">
        <v>0</v>
      </c>
      <c r="J217" s="2">
        <v>45200</v>
      </c>
      <c r="K217" s="3">
        <v>-1564998</v>
      </c>
      <c r="L217" t="s">
        <v>7</v>
      </c>
      <c r="M217" s="2">
        <v>45204</v>
      </c>
      <c r="N217" t="s">
        <v>479</v>
      </c>
    </row>
    <row r="218" spans="1:14" ht="14.1" customHeight="1" outlineLevel="2" x14ac:dyDescent="0.2">
      <c r="A218" t="s">
        <v>1</v>
      </c>
      <c r="B218" t="s">
        <v>39</v>
      </c>
      <c r="C218" t="s">
        <v>3</v>
      </c>
      <c r="D218" t="s">
        <v>486</v>
      </c>
      <c r="E218" t="s">
        <v>487</v>
      </c>
      <c r="F218" t="s">
        <v>6</v>
      </c>
      <c r="G218" s="2">
        <v>45155</v>
      </c>
      <c r="H218" s="2">
        <v>45157</v>
      </c>
      <c r="I218" t="s">
        <v>0</v>
      </c>
      <c r="J218" s="2">
        <v>45200</v>
      </c>
      <c r="K218" s="3">
        <v>-4069207</v>
      </c>
      <c r="L218" t="s">
        <v>7</v>
      </c>
      <c r="M218" s="2">
        <v>45204</v>
      </c>
      <c r="N218" t="s">
        <v>479</v>
      </c>
    </row>
    <row r="219" spans="1:14" ht="14.1" customHeight="1" outlineLevel="2" x14ac:dyDescent="0.2">
      <c r="A219" t="s">
        <v>1</v>
      </c>
      <c r="B219" t="s">
        <v>29</v>
      </c>
      <c r="C219" t="s">
        <v>3</v>
      </c>
      <c r="D219" t="s">
        <v>488</v>
      </c>
      <c r="E219" t="s">
        <v>489</v>
      </c>
      <c r="F219" t="s">
        <v>6</v>
      </c>
      <c r="G219" s="2">
        <v>45154</v>
      </c>
      <c r="H219" s="2">
        <v>45157</v>
      </c>
      <c r="I219" t="s">
        <v>0</v>
      </c>
      <c r="J219" s="2">
        <v>45199</v>
      </c>
      <c r="K219" s="3">
        <v>-3227355</v>
      </c>
      <c r="L219" t="s">
        <v>7</v>
      </c>
      <c r="M219" s="2">
        <v>45204</v>
      </c>
      <c r="N219" t="s">
        <v>479</v>
      </c>
    </row>
    <row r="220" spans="1:14" ht="14.1" customHeight="1" outlineLevel="2" x14ac:dyDescent="0.2">
      <c r="A220" t="s">
        <v>1</v>
      </c>
      <c r="B220" t="s">
        <v>83</v>
      </c>
      <c r="C220" t="s">
        <v>3</v>
      </c>
      <c r="D220" t="s">
        <v>490</v>
      </c>
      <c r="E220" t="s">
        <v>491</v>
      </c>
      <c r="F220" t="s">
        <v>6</v>
      </c>
      <c r="G220" s="2">
        <v>45157</v>
      </c>
      <c r="H220" s="2">
        <v>45157</v>
      </c>
      <c r="I220" t="s">
        <v>0</v>
      </c>
      <c r="J220" s="2">
        <v>45202</v>
      </c>
      <c r="K220" s="3">
        <v>-1019509</v>
      </c>
      <c r="L220" t="s">
        <v>7</v>
      </c>
      <c r="M220" s="2">
        <v>45204</v>
      </c>
      <c r="N220" t="s">
        <v>479</v>
      </c>
    </row>
    <row r="221" spans="1:14" ht="14.1" customHeight="1" outlineLevel="2" x14ac:dyDescent="0.2">
      <c r="A221" t="s">
        <v>1</v>
      </c>
      <c r="B221" t="s">
        <v>53</v>
      </c>
      <c r="C221" t="s">
        <v>3</v>
      </c>
      <c r="D221" t="s">
        <v>492</v>
      </c>
      <c r="E221" t="s">
        <v>493</v>
      </c>
      <c r="F221" t="s">
        <v>6</v>
      </c>
      <c r="G221" s="2">
        <v>45155</v>
      </c>
      <c r="H221" s="2">
        <v>45157</v>
      </c>
      <c r="I221" t="s">
        <v>0</v>
      </c>
      <c r="J221" s="2">
        <v>45200</v>
      </c>
      <c r="K221" s="3">
        <v>-1348207</v>
      </c>
      <c r="L221" t="s">
        <v>7</v>
      </c>
      <c r="M221" s="2">
        <v>45204</v>
      </c>
      <c r="N221" t="s">
        <v>479</v>
      </c>
    </row>
    <row r="222" spans="1:14" ht="14.1" customHeight="1" outlineLevel="2" x14ac:dyDescent="0.2">
      <c r="A222" t="s">
        <v>1</v>
      </c>
      <c r="B222" t="s">
        <v>58</v>
      </c>
      <c r="C222" t="s">
        <v>3</v>
      </c>
      <c r="D222" t="s">
        <v>494</v>
      </c>
      <c r="E222" t="s">
        <v>495</v>
      </c>
      <c r="F222" t="s">
        <v>6</v>
      </c>
      <c r="G222" s="2">
        <v>45152</v>
      </c>
      <c r="H222" s="2">
        <v>45156</v>
      </c>
      <c r="I222" t="s">
        <v>0</v>
      </c>
      <c r="J222" s="2">
        <v>45197</v>
      </c>
      <c r="K222" s="3">
        <v>-1348207</v>
      </c>
      <c r="L222" t="s">
        <v>7</v>
      </c>
      <c r="M222" s="2">
        <v>45204</v>
      </c>
      <c r="N222" t="s">
        <v>479</v>
      </c>
    </row>
    <row r="223" spans="1:14" ht="14.1" customHeight="1" outlineLevel="2" x14ac:dyDescent="0.2">
      <c r="A223" t="s">
        <v>1</v>
      </c>
      <c r="B223" t="s">
        <v>61</v>
      </c>
      <c r="C223" t="s">
        <v>3</v>
      </c>
      <c r="D223" t="s">
        <v>496</v>
      </c>
      <c r="E223" t="s">
        <v>497</v>
      </c>
      <c r="F223" t="s">
        <v>6</v>
      </c>
      <c r="G223" s="2">
        <v>45152</v>
      </c>
      <c r="H223" s="2">
        <v>45156</v>
      </c>
      <c r="I223" t="s">
        <v>0</v>
      </c>
      <c r="J223" s="2">
        <v>45197</v>
      </c>
      <c r="K223" s="3">
        <v>-1019509</v>
      </c>
      <c r="L223" t="s">
        <v>7</v>
      </c>
      <c r="M223" s="2">
        <v>45204</v>
      </c>
      <c r="N223" t="s">
        <v>479</v>
      </c>
    </row>
    <row r="224" spans="1:14" ht="14.1" customHeight="1" outlineLevel="2" x14ac:dyDescent="0.2">
      <c r="A224" t="s">
        <v>1</v>
      </c>
      <c r="B224" t="s">
        <v>61</v>
      </c>
      <c r="C224" t="s">
        <v>3</v>
      </c>
      <c r="D224" t="s">
        <v>498</v>
      </c>
      <c r="E224" t="s">
        <v>499</v>
      </c>
      <c r="F224" t="s">
        <v>6</v>
      </c>
      <c r="G224" s="2">
        <v>45152</v>
      </c>
      <c r="H224" s="2">
        <v>45156</v>
      </c>
      <c r="I224" t="s">
        <v>0</v>
      </c>
      <c r="J224" s="2">
        <v>45197</v>
      </c>
      <c r="K224" s="3">
        <v>-1348207</v>
      </c>
      <c r="L224" t="s">
        <v>7</v>
      </c>
      <c r="M224" s="2">
        <v>45204</v>
      </c>
      <c r="N224" t="s">
        <v>479</v>
      </c>
    </row>
    <row r="225" spans="1:14" ht="14.1" customHeight="1" outlineLevel="2" x14ac:dyDescent="0.2">
      <c r="A225" t="s">
        <v>1</v>
      </c>
      <c r="B225" t="s">
        <v>234</v>
      </c>
      <c r="C225" t="s">
        <v>3</v>
      </c>
      <c r="D225" t="s">
        <v>500</v>
      </c>
      <c r="E225" t="s">
        <v>501</v>
      </c>
      <c r="F225" t="s">
        <v>6</v>
      </c>
      <c r="G225" s="2">
        <v>45152</v>
      </c>
      <c r="H225" s="2">
        <v>45156</v>
      </c>
      <c r="I225" t="s">
        <v>0</v>
      </c>
      <c r="J225" s="2">
        <v>45197</v>
      </c>
      <c r="K225" s="3">
        <v>-1348207</v>
      </c>
      <c r="L225" t="s">
        <v>7</v>
      </c>
      <c r="M225" s="2">
        <v>45204</v>
      </c>
      <c r="N225" t="s">
        <v>479</v>
      </c>
    </row>
    <row r="226" spans="1:14" ht="14.1" customHeight="1" outlineLevel="2" x14ac:dyDescent="0.2">
      <c r="A226" t="s">
        <v>1</v>
      </c>
      <c r="B226" t="s">
        <v>100</v>
      </c>
      <c r="C226" t="s">
        <v>3</v>
      </c>
      <c r="D226" t="s">
        <v>502</v>
      </c>
      <c r="E226" t="s">
        <v>503</v>
      </c>
      <c r="F226" t="s">
        <v>6</v>
      </c>
      <c r="G226" s="2">
        <v>45152</v>
      </c>
      <c r="H226" s="2">
        <v>45156</v>
      </c>
      <c r="I226" t="s">
        <v>0</v>
      </c>
      <c r="J226" s="2">
        <v>45197</v>
      </c>
      <c r="K226" s="3">
        <v>-1348207</v>
      </c>
      <c r="L226" t="s">
        <v>7</v>
      </c>
      <c r="M226" s="2">
        <v>45204</v>
      </c>
      <c r="N226" t="s">
        <v>479</v>
      </c>
    </row>
    <row r="227" spans="1:14" ht="14.1" customHeight="1" outlineLevel="2" x14ac:dyDescent="0.2">
      <c r="A227" t="s">
        <v>1</v>
      </c>
      <c r="B227" t="s">
        <v>36</v>
      </c>
      <c r="C227" t="s">
        <v>3</v>
      </c>
      <c r="D227" t="s">
        <v>504</v>
      </c>
      <c r="E227" t="s">
        <v>505</v>
      </c>
      <c r="F227" t="s">
        <v>6</v>
      </c>
      <c r="G227" s="2">
        <v>45152</v>
      </c>
      <c r="H227" s="2">
        <v>45156</v>
      </c>
      <c r="I227" t="s">
        <v>0</v>
      </c>
      <c r="J227" s="2">
        <v>45197</v>
      </c>
      <c r="K227" s="3">
        <v>-3081307</v>
      </c>
      <c r="L227" t="s">
        <v>7</v>
      </c>
      <c r="M227" s="2">
        <v>45204</v>
      </c>
      <c r="N227" t="s">
        <v>479</v>
      </c>
    </row>
    <row r="228" spans="1:14" ht="14.1" customHeight="1" outlineLevel="2" x14ac:dyDescent="0.2">
      <c r="A228" t="s">
        <v>1</v>
      </c>
      <c r="B228" t="s">
        <v>36</v>
      </c>
      <c r="C228" t="s">
        <v>3</v>
      </c>
      <c r="D228" t="s">
        <v>506</v>
      </c>
      <c r="E228" t="s">
        <v>507</v>
      </c>
      <c r="F228" t="s">
        <v>6</v>
      </c>
      <c r="G228" s="2">
        <v>45152</v>
      </c>
      <c r="H228" s="2">
        <v>45156</v>
      </c>
      <c r="I228" t="s">
        <v>0</v>
      </c>
      <c r="J228" s="2">
        <v>45197</v>
      </c>
      <c r="K228" s="3">
        <v>-1348207</v>
      </c>
      <c r="L228" t="s">
        <v>7</v>
      </c>
      <c r="M228" s="2">
        <v>45204</v>
      </c>
      <c r="N228" t="s">
        <v>479</v>
      </c>
    </row>
    <row r="229" spans="1:14" ht="14.1" customHeight="1" outlineLevel="2" x14ac:dyDescent="0.2">
      <c r="A229" t="s">
        <v>1</v>
      </c>
      <c r="B229" t="s">
        <v>64</v>
      </c>
      <c r="C229" t="s">
        <v>3</v>
      </c>
      <c r="D229" t="s">
        <v>508</v>
      </c>
      <c r="E229" t="s">
        <v>509</v>
      </c>
      <c r="F229" t="s">
        <v>6</v>
      </c>
      <c r="G229" s="2">
        <v>45154</v>
      </c>
      <c r="H229" s="2">
        <v>45154</v>
      </c>
      <c r="I229" t="s">
        <v>0</v>
      </c>
      <c r="J229" s="2">
        <v>45199</v>
      </c>
      <c r="K229" s="3">
        <v>-1348207</v>
      </c>
      <c r="L229" t="s">
        <v>7</v>
      </c>
      <c r="M229" s="2">
        <v>45204</v>
      </c>
      <c r="N229" t="s">
        <v>479</v>
      </c>
    </row>
    <row r="230" spans="1:14" ht="14.1" customHeight="1" outlineLevel="2" x14ac:dyDescent="0.2">
      <c r="A230" t="s">
        <v>1</v>
      </c>
      <c r="B230" t="s">
        <v>45</v>
      </c>
      <c r="C230" t="s">
        <v>3</v>
      </c>
      <c r="D230" t="s">
        <v>510</v>
      </c>
      <c r="E230" t="s">
        <v>511</v>
      </c>
      <c r="F230" t="s">
        <v>6</v>
      </c>
      <c r="G230" s="2">
        <v>45152</v>
      </c>
      <c r="H230" s="2">
        <v>45156</v>
      </c>
      <c r="I230" t="s">
        <v>0</v>
      </c>
      <c r="J230" s="2">
        <v>45197</v>
      </c>
      <c r="K230" s="3">
        <v>-4586220</v>
      </c>
      <c r="L230" t="s">
        <v>7</v>
      </c>
      <c r="M230" s="2">
        <v>45204</v>
      </c>
      <c r="N230" t="s">
        <v>479</v>
      </c>
    </row>
    <row r="231" spans="1:14" ht="14.1" customHeight="1" outlineLevel="2" x14ac:dyDescent="0.2">
      <c r="A231" t="s">
        <v>1</v>
      </c>
      <c r="B231" t="s">
        <v>45</v>
      </c>
      <c r="C231" t="s">
        <v>3</v>
      </c>
      <c r="D231" t="s">
        <v>512</v>
      </c>
      <c r="E231" t="s">
        <v>513</v>
      </c>
      <c r="F231" t="s">
        <v>6</v>
      </c>
      <c r="G231" s="2">
        <v>45152</v>
      </c>
      <c r="H231" s="2">
        <v>45156</v>
      </c>
      <c r="I231" t="s">
        <v>0</v>
      </c>
      <c r="J231" s="2">
        <v>45197</v>
      </c>
      <c r="K231" s="3">
        <v>-1564998</v>
      </c>
      <c r="L231" t="s">
        <v>7</v>
      </c>
      <c r="M231" s="2">
        <v>45204</v>
      </c>
      <c r="N231" t="s">
        <v>479</v>
      </c>
    </row>
    <row r="232" spans="1:14" ht="14.1" customHeight="1" outlineLevel="2" x14ac:dyDescent="0.2">
      <c r="A232" t="s">
        <v>1</v>
      </c>
      <c r="B232" t="s">
        <v>8</v>
      </c>
      <c r="C232" t="s">
        <v>3</v>
      </c>
      <c r="D232" t="s">
        <v>514</v>
      </c>
      <c r="E232" t="s">
        <v>515</v>
      </c>
      <c r="F232" t="s">
        <v>6</v>
      </c>
      <c r="G232" s="2">
        <v>45152</v>
      </c>
      <c r="H232" s="2">
        <v>45156</v>
      </c>
      <c r="I232" t="s">
        <v>0</v>
      </c>
      <c r="J232" s="2">
        <v>45197</v>
      </c>
      <c r="K232" s="3">
        <v>-2039018</v>
      </c>
      <c r="L232" t="s">
        <v>7</v>
      </c>
      <c r="M232" s="2">
        <v>45204</v>
      </c>
      <c r="N232" t="s">
        <v>479</v>
      </c>
    </row>
    <row r="233" spans="1:14" ht="14.1" customHeight="1" outlineLevel="2" x14ac:dyDescent="0.2">
      <c r="A233" t="s">
        <v>1</v>
      </c>
      <c r="B233" t="s">
        <v>8</v>
      </c>
      <c r="C233" t="s">
        <v>3</v>
      </c>
      <c r="D233" t="s">
        <v>516</v>
      </c>
      <c r="E233" t="s">
        <v>517</v>
      </c>
      <c r="F233" t="s">
        <v>6</v>
      </c>
      <c r="G233" s="2">
        <v>45152</v>
      </c>
      <c r="H233" s="2">
        <v>45156</v>
      </c>
      <c r="I233" t="s">
        <v>0</v>
      </c>
      <c r="J233" s="2">
        <v>45197</v>
      </c>
      <c r="K233" s="3">
        <v>-1348207</v>
      </c>
      <c r="L233" t="s">
        <v>7</v>
      </c>
      <c r="M233" s="2">
        <v>45204</v>
      </c>
      <c r="N233" t="s">
        <v>479</v>
      </c>
    </row>
    <row r="234" spans="1:14" ht="14.1" customHeight="1" outlineLevel="2" x14ac:dyDescent="0.2">
      <c r="A234" t="s">
        <v>1</v>
      </c>
      <c r="B234" t="s">
        <v>39</v>
      </c>
      <c r="C234" t="s">
        <v>3</v>
      </c>
      <c r="D234" t="s">
        <v>518</v>
      </c>
      <c r="E234" t="s">
        <v>519</v>
      </c>
      <c r="F234" t="s">
        <v>6</v>
      </c>
      <c r="G234" s="2">
        <v>45152</v>
      </c>
      <c r="H234" s="2">
        <v>45154</v>
      </c>
      <c r="I234" t="s">
        <v>0</v>
      </c>
      <c r="J234" s="2">
        <v>45197</v>
      </c>
      <c r="K234" s="3">
        <v>-1413958</v>
      </c>
      <c r="L234" t="s">
        <v>7</v>
      </c>
      <c r="M234" s="2">
        <v>45204</v>
      </c>
      <c r="N234" t="s">
        <v>479</v>
      </c>
    </row>
    <row r="235" spans="1:14" ht="14.1" customHeight="1" outlineLevel="2" x14ac:dyDescent="0.2">
      <c r="A235" t="s">
        <v>1</v>
      </c>
      <c r="B235" t="s">
        <v>182</v>
      </c>
      <c r="C235" t="s">
        <v>3</v>
      </c>
      <c r="D235" t="s">
        <v>520</v>
      </c>
      <c r="E235" t="s">
        <v>521</v>
      </c>
      <c r="F235" t="s">
        <v>6</v>
      </c>
      <c r="G235" s="2">
        <v>45152</v>
      </c>
      <c r="H235" s="2">
        <v>45154</v>
      </c>
      <c r="I235" t="s">
        <v>0</v>
      </c>
      <c r="J235" s="2">
        <v>45197</v>
      </c>
      <c r="K235" s="3">
        <v>-1335660</v>
      </c>
      <c r="L235" t="s">
        <v>7</v>
      </c>
      <c r="M235" s="2">
        <v>45204</v>
      </c>
      <c r="N235" t="s">
        <v>479</v>
      </c>
    </row>
    <row r="236" spans="1:14" ht="14.1" customHeight="1" outlineLevel="2" x14ac:dyDescent="0.2">
      <c r="A236" t="s">
        <v>1</v>
      </c>
      <c r="B236" t="s">
        <v>182</v>
      </c>
      <c r="C236" t="s">
        <v>3</v>
      </c>
      <c r="D236" t="s">
        <v>522</v>
      </c>
      <c r="E236" t="s">
        <v>523</v>
      </c>
      <c r="F236" t="s">
        <v>6</v>
      </c>
      <c r="G236" s="2">
        <v>45152</v>
      </c>
      <c r="H236" s="2">
        <v>45154</v>
      </c>
      <c r="I236" t="s">
        <v>0</v>
      </c>
      <c r="J236" s="2">
        <v>45197</v>
      </c>
      <c r="K236" s="3">
        <v>-1348207</v>
      </c>
      <c r="L236" t="s">
        <v>7</v>
      </c>
      <c r="M236" s="2">
        <v>45204</v>
      </c>
      <c r="N236" t="s">
        <v>479</v>
      </c>
    </row>
    <row r="237" spans="1:14" ht="14.1" customHeight="1" outlineLevel="2" x14ac:dyDescent="0.2">
      <c r="A237" t="s">
        <v>1</v>
      </c>
      <c r="B237" t="s">
        <v>8</v>
      </c>
      <c r="C237" t="s">
        <v>3</v>
      </c>
      <c r="D237" t="s">
        <v>524</v>
      </c>
      <c r="E237" t="s">
        <v>525</v>
      </c>
      <c r="F237" t="s">
        <v>6</v>
      </c>
      <c r="G237" s="2">
        <v>45152</v>
      </c>
      <c r="H237" s="2">
        <v>45156</v>
      </c>
      <c r="I237" t="s">
        <v>0</v>
      </c>
      <c r="J237" s="2">
        <v>45197</v>
      </c>
      <c r="K237" s="3">
        <v>-1348207</v>
      </c>
      <c r="L237" t="s">
        <v>7</v>
      </c>
      <c r="M237" s="2">
        <v>45204</v>
      </c>
      <c r="N237" t="s">
        <v>479</v>
      </c>
    </row>
    <row r="238" spans="1:14" ht="14.1" customHeight="1" outlineLevel="2" x14ac:dyDescent="0.2">
      <c r="A238" t="s">
        <v>1</v>
      </c>
      <c r="B238" t="s">
        <v>2</v>
      </c>
      <c r="C238" t="s">
        <v>3</v>
      </c>
      <c r="D238" t="s">
        <v>526</v>
      </c>
      <c r="E238" t="s">
        <v>527</v>
      </c>
      <c r="F238" t="s">
        <v>6</v>
      </c>
      <c r="G238" s="2">
        <v>45152</v>
      </c>
      <c r="H238" s="2">
        <v>45155</v>
      </c>
      <c r="I238" t="s">
        <v>0</v>
      </c>
      <c r="J238" s="2">
        <v>45197</v>
      </c>
      <c r="K238" s="3">
        <v>-1348207</v>
      </c>
      <c r="L238" t="s">
        <v>7</v>
      </c>
      <c r="M238" s="2">
        <v>45204</v>
      </c>
      <c r="N238" t="s">
        <v>479</v>
      </c>
    </row>
    <row r="239" spans="1:14" ht="14.1" customHeight="1" outlineLevel="2" x14ac:dyDescent="0.2">
      <c r="A239" t="s">
        <v>1</v>
      </c>
      <c r="B239" t="s">
        <v>39</v>
      </c>
      <c r="C239" t="s">
        <v>3</v>
      </c>
      <c r="D239" t="s">
        <v>528</v>
      </c>
      <c r="E239" t="s">
        <v>529</v>
      </c>
      <c r="F239" t="s">
        <v>6</v>
      </c>
      <c r="G239" s="2">
        <v>45152</v>
      </c>
      <c r="H239" s="2">
        <v>45154</v>
      </c>
      <c r="I239" t="s">
        <v>0</v>
      </c>
      <c r="J239" s="2">
        <v>45197</v>
      </c>
      <c r="K239" s="3">
        <v>-2696414</v>
      </c>
      <c r="L239" t="s">
        <v>7</v>
      </c>
      <c r="M239" s="2">
        <v>45204</v>
      </c>
      <c r="N239" t="s">
        <v>479</v>
      </c>
    </row>
    <row r="240" spans="1:14" ht="14.1" customHeight="1" outlineLevel="2" x14ac:dyDescent="0.2">
      <c r="A240" t="s">
        <v>1</v>
      </c>
      <c r="B240" t="s">
        <v>129</v>
      </c>
      <c r="C240" t="s">
        <v>3</v>
      </c>
      <c r="D240" t="s">
        <v>530</v>
      </c>
      <c r="E240" t="s">
        <v>531</v>
      </c>
      <c r="F240" t="s">
        <v>6</v>
      </c>
      <c r="G240" s="2">
        <v>45152</v>
      </c>
      <c r="H240" s="2">
        <v>45154</v>
      </c>
      <c r="I240" t="s">
        <v>0</v>
      </c>
      <c r="J240" s="2">
        <v>45197</v>
      </c>
      <c r="K240" s="3">
        <v>-5097546</v>
      </c>
      <c r="L240" t="s">
        <v>7</v>
      </c>
      <c r="M240" s="2">
        <v>45204</v>
      </c>
      <c r="N240" t="s">
        <v>479</v>
      </c>
    </row>
    <row r="241" spans="1:14" ht="14.1" customHeight="1" outlineLevel="2" x14ac:dyDescent="0.2">
      <c r="A241" t="s">
        <v>1</v>
      </c>
      <c r="B241" t="s">
        <v>48</v>
      </c>
      <c r="C241" t="s">
        <v>3</v>
      </c>
      <c r="D241" t="s">
        <v>532</v>
      </c>
      <c r="E241" t="s">
        <v>533</v>
      </c>
      <c r="F241" t="s">
        <v>6</v>
      </c>
      <c r="G241" s="2">
        <v>45152</v>
      </c>
      <c r="H241" s="2">
        <v>45154</v>
      </c>
      <c r="I241" t="s">
        <v>0</v>
      </c>
      <c r="J241" s="2">
        <v>45197</v>
      </c>
      <c r="K241" s="3">
        <v>-1348207</v>
      </c>
      <c r="L241" t="s">
        <v>7</v>
      </c>
      <c r="M241" s="2">
        <v>45204</v>
      </c>
      <c r="N241" t="s">
        <v>479</v>
      </c>
    </row>
    <row r="242" spans="1:14" ht="14.1" customHeight="1" outlineLevel="2" x14ac:dyDescent="0.2">
      <c r="A242" t="s">
        <v>1</v>
      </c>
      <c r="B242" t="s">
        <v>95</v>
      </c>
      <c r="C242" t="s">
        <v>3</v>
      </c>
      <c r="D242" t="s">
        <v>534</v>
      </c>
      <c r="E242" t="s">
        <v>535</v>
      </c>
      <c r="F242" t="s">
        <v>6</v>
      </c>
      <c r="G242" s="2">
        <v>45152</v>
      </c>
      <c r="H242" s="2">
        <v>45154</v>
      </c>
      <c r="I242" t="s">
        <v>0</v>
      </c>
      <c r="J242" s="2">
        <v>45197</v>
      </c>
      <c r="K242" s="3">
        <v>-1348207</v>
      </c>
      <c r="L242" t="s">
        <v>7</v>
      </c>
      <c r="M242" s="2">
        <v>45204</v>
      </c>
      <c r="N242" t="s">
        <v>479</v>
      </c>
    </row>
    <row r="243" spans="1:14" ht="14.1" customHeight="1" outlineLevel="2" x14ac:dyDescent="0.2">
      <c r="A243" t="s">
        <v>1</v>
      </c>
      <c r="B243" t="s">
        <v>173</v>
      </c>
      <c r="C243" t="s">
        <v>3</v>
      </c>
      <c r="D243" t="s">
        <v>536</v>
      </c>
      <c r="E243" t="s">
        <v>537</v>
      </c>
      <c r="F243" t="s">
        <v>6</v>
      </c>
      <c r="G243" s="2">
        <v>45152</v>
      </c>
      <c r="H243" s="2">
        <v>45154</v>
      </c>
      <c r="I243" t="s">
        <v>0</v>
      </c>
      <c r="J243" s="2">
        <v>45197</v>
      </c>
      <c r="K243" s="3">
        <v>-5097546</v>
      </c>
      <c r="L243" t="s">
        <v>7</v>
      </c>
      <c r="M243" s="2">
        <v>45204</v>
      </c>
      <c r="N243" t="s">
        <v>479</v>
      </c>
    </row>
    <row r="244" spans="1:14" ht="14.1" customHeight="1" outlineLevel="2" x14ac:dyDescent="0.2">
      <c r="A244" t="s">
        <v>1</v>
      </c>
      <c r="B244" t="s">
        <v>14</v>
      </c>
      <c r="C244" t="s">
        <v>3</v>
      </c>
      <c r="D244" t="s">
        <v>538</v>
      </c>
      <c r="E244" t="s">
        <v>539</v>
      </c>
      <c r="F244" t="s">
        <v>6</v>
      </c>
      <c r="G244" s="2">
        <v>45152</v>
      </c>
      <c r="H244" s="2">
        <v>45154</v>
      </c>
      <c r="I244" t="s">
        <v>0</v>
      </c>
      <c r="J244" s="2">
        <v>45197</v>
      </c>
      <c r="K244" s="3">
        <v>-3058528</v>
      </c>
      <c r="L244" t="s">
        <v>7</v>
      </c>
      <c r="M244" s="2">
        <v>45204</v>
      </c>
      <c r="N244" t="s">
        <v>479</v>
      </c>
    </row>
    <row r="245" spans="1:14" ht="14.1" customHeight="1" outlineLevel="2" x14ac:dyDescent="0.2">
      <c r="A245" t="s">
        <v>1</v>
      </c>
      <c r="B245" t="s">
        <v>148</v>
      </c>
      <c r="C245" t="s">
        <v>3</v>
      </c>
      <c r="D245" t="s">
        <v>540</v>
      </c>
      <c r="E245" t="s">
        <v>541</v>
      </c>
      <c r="F245" t="s">
        <v>6</v>
      </c>
      <c r="G245" s="2">
        <v>45152</v>
      </c>
      <c r="H245" s="2">
        <v>45154</v>
      </c>
      <c r="I245" t="s">
        <v>0</v>
      </c>
      <c r="J245" s="2">
        <v>45197</v>
      </c>
      <c r="K245" s="3">
        <v>-2532827</v>
      </c>
      <c r="L245" t="s">
        <v>7</v>
      </c>
      <c r="M245" s="2">
        <v>45204</v>
      </c>
      <c r="N245" t="s">
        <v>479</v>
      </c>
    </row>
    <row r="246" spans="1:14" ht="14.1" customHeight="1" outlineLevel="2" x14ac:dyDescent="0.2">
      <c r="A246" t="s">
        <v>1</v>
      </c>
      <c r="B246" t="s">
        <v>282</v>
      </c>
      <c r="C246" t="s">
        <v>3</v>
      </c>
      <c r="D246" t="s">
        <v>542</v>
      </c>
      <c r="E246" t="s">
        <v>543</v>
      </c>
      <c r="F246" t="s">
        <v>6</v>
      </c>
      <c r="G246" s="2">
        <v>45154</v>
      </c>
      <c r="H246" s="2">
        <v>45154</v>
      </c>
      <c r="I246" t="s">
        <v>0</v>
      </c>
      <c r="J246" s="2">
        <v>45199</v>
      </c>
      <c r="K246" s="3">
        <v>-1019509</v>
      </c>
      <c r="L246" t="s">
        <v>7</v>
      </c>
      <c r="M246" s="2">
        <v>45204</v>
      </c>
      <c r="N246" t="s">
        <v>479</v>
      </c>
    </row>
    <row r="247" spans="1:14" ht="14.1" customHeight="1" outlineLevel="2" x14ac:dyDescent="0.2">
      <c r="A247" t="s">
        <v>1</v>
      </c>
      <c r="B247" t="s">
        <v>48</v>
      </c>
      <c r="C247" t="s">
        <v>3</v>
      </c>
      <c r="D247" t="s">
        <v>544</v>
      </c>
      <c r="E247" t="s">
        <v>545</v>
      </c>
      <c r="F247" t="s">
        <v>6</v>
      </c>
      <c r="G247" s="2">
        <v>45152</v>
      </c>
      <c r="H247" s="2">
        <v>45154</v>
      </c>
      <c r="I247" t="s">
        <v>0</v>
      </c>
      <c r="J247" s="2">
        <v>45197</v>
      </c>
      <c r="K247" s="3">
        <v>-3058528</v>
      </c>
      <c r="L247" t="s">
        <v>7</v>
      </c>
      <c r="M247" s="2">
        <v>45204</v>
      </c>
      <c r="N247" t="s">
        <v>479</v>
      </c>
    </row>
    <row r="248" spans="1:14" ht="14.1" customHeight="1" outlineLevel="2" x14ac:dyDescent="0.2">
      <c r="A248" t="s">
        <v>1</v>
      </c>
      <c r="B248" t="s">
        <v>20</v>
      </c>
      <c r="C248" t="s">
        <v>3</v>
      </c>
      <c r="D248" t="s">
        <v>546</v>
      </c>
      <c r="E248" t="s">
        <v>547</v>
      </c>
      <c r="F248" t="s">
        <v>6</v>
      </c>
      <c r="G248" s="2">
        <v>45152</v>
      </c>
      <c r="H248" s="2">
        <v>45154</v>
      </c>
      <c r="I248" t="s">
        <v>0</v>
      </c>
      <c r="J248" s="2">
        <v>45197</v>
      </c>
      <c r="K248" s="3">
        <v>-1348207</v>
      </c>
      <c r="L248" t="s">
        <v>7</v>
      </c>
      <c r="M248" s="2">
        <v>45204</v>
      </c>
      <c r="N248" t="s">
        <v>479</v>
      </c>
    </row>
    <row r="249" spans="1:14" ht="14.1" customHeight="1" outlineLevel="2" x14ac:dyDescent="0.2">
      <c r="A249" t="s">
        <v>1</v>
      </c>
      <c r="B249" t="s">
        <v>2</v>
      </c>
      <c r="C249" t="s">
        <v>3</v>
      </c>
      <c r="D249" t="s">
        <v>548</v>
      </c>
      <c r="E249" t="s">
        <v>549</v>
      </c>
      <c r="F249" t="s">
        <v>6</v>
      </c>
      <c r="G249" s="2">
        <v>45152</v>
      </c>
      <c r="H249" s="2">
        <v>45155</v>
      </c>
      <c r="I249" t="s">
        <v>0</v>
      </c>
      <c r="J249" s="2">
        <v>45197</v>
      </c>
      <c r="K249" s="3">
        <v>-2584507</v>
      </c>
      <c r="L249" t="s">
        <v>7</v>
      </c>
      <c r="M249" s="2">
        <v>45204</v>
      </c>
      <c r="N249" t="s">
        <v>479</v>
      </c>
    </row>
    <row r="250" spans="1:14" ht="14.1" customHeight="1" outlineLevel="2" x14ac:dyDescent="0.2">
      <c r="A250" t="s">
        <v>1</v>
      </c>
      <c r="B250" t="s">
        <v>39</v>
      </c>
      <c r="C250" t="s">
        <v>3</v>
      </c>
      <c r="D250" t="s">
        <v>550</v>
      </c>
      <c r="E250" t="s">
        <v>551</v>
      </c>
      <c r="F250" t="s">
        <v>6</v>
      </c>
      <c r="G250" s="2">
        <v>45152</v>
      </c>
      <c r="H250" s="2">
        <v>45154</v>
      </c>
      <c r="I250" t="s">
        <v>0</v>
      </c>
      <c r="J250" s="2">
        <v>45197</v>
      </c>
      <c r="K250" s="3">
        <v>-4078037</v>
      </c>
      <c r="L250" t="s">
        <v>7</v>
      </c>
      <c r="M250" s="2">
        <v>45204</v>
      </c>
      <c r="N250" t="s">
        <v>479</v>
      </c>
    </row>
    <row r="251" spans="1:14" ht="14.1" customHeight="1" outlineLevel="2" x14ac:dyDescent="0.2">
      <c r="A251" t="s">
        <v>1</v>
      </c>
      <c r="B251" t="s">
        <v>2</v>
      </c>
      <c r="C251" t="s">
        <v>3</v>
      </c>
      <c r="D251" t="s">
        <v>552</v>
      </c>
      <c r="E251" t="s">
        <v>553</v>
      </c>
      <c r="F251" t="s">
        <v>6</v>
      </c>
      <c r="G251" s="2">
        <v>45152</v>
      </c>
      <c r="H251" s="2">
        <v>45155</v>
      </c>
      <c r="I251" t="s">
        <v>0</v>
      </c>
      <c r="J251" s="2">
        <v>45197</v>
      </c>
      <c r="K251" s="3">
        <v>-2039018</v>
      </c>
      <c r="L251" t="s">
        <v>7</v>
      </c>
      <c r="M251" s="2">
        <v>45204</v>
      </c>
      <c r="N251" t="s">
        <v>479</v>
      </c>
    </row>
    <row r="252" spans="1:14" ht="14.1" customHeight="1" outlineLevel="2" x14ac:dyDescent="0.2">
      <c r="A252" t="s">
        <v>1</v>
      </c>
      <c r="B252" t="s">
        <v>182</v>
      </c>
      <c r="C252" t="s">
        <v>3</v>
      </c>
      <c r="D252" t="s">
        <v>554</v>
      </c>
      <c r="E252" t="s">
        <v>555</v>
      </c>
      <c r="F252" t="s">
        <v>6</v>
      </c>
      <c r="G252" s="2">
        <v>45152</v>
      </c>
      <c r="H252" s="2">
        <v>45154</v>
      </c>
      <c r="I252" t="s">
        <v>0</v>
      </c>
      <c r="J252" s="2">
        <v>45197</v>
      </c>
      <c r="K252" s="3">
        <v>-7136564</v>
      </c>
      <c r="L252" t="s">
        <v>7</v>
      </c>
      <c r="M252" s="2">
        <v>45204</v>
      </c>
      <c r="N252" t="s">
        <v>479</v>
      </c>
    </row>
    <row r="253" spans="1:14" ht="14.1" customHeight="1" outlineLevel="2" x14ac:dyDescent="0.2">
      <c r="A253" t="s">
        <v>1</v>
      </c>
      <c r="B253" t="s">
        <v>86</v>
      </c>
      <c r="C253" t="s">
        <v>3</v>
      </c>
      <c r="D253" t="s">
        <v>556</v>
      </c>
      <c r="E253" t="s">
        <v>557</v>
      </c>
      <c r="F253" t="s">
        <v>6</v>
      </c>
      <c r="G253" s="2">
        <v>45152</v>
      </c>
      <c r="H253" s="2">
        <v>45155</v>
      </c>
      <c r="I253" t="s">
        <v>0</v>
      </c>
      <c r="J253" s="2">
        <v>45197</v>
      </c>
      <c r="K253" s="3">
        <v>-1019509</v>
      </c>
      <c r="L253" t="s">
        <v>7</v>
      </c>
      <c r="M253" s="2">
        <v>45204</v>
      </c>
      <c r="N253" t="s">
        <v>479</v>
      </c>
    </row>
    <row r="254" spans="1:14" ht="14.1" customHeight="1" outlineLevel="2" x14ac:dyDescent="0.2">
      <c r="A254" t="s">
        <v>1</v>
      </c>
      <c r="B254" t="s">
        <v>129</v>
      </c>
      <c r="C254" t="s">
        <v>3</v>
      </c>
      <c r="D254" t="s">
        <v>558</v>
      </c>
      <c r="E254" t="s">
        <v>559</v>
      </c>
      <c r="F254" t="s">
        <v>6</v>
      </c>
      <c r="G254" s="2">
        <v>45152</v>
      </c>
      <c r="H254" s="2">
        <v>45154</v>
      </c>
      <c r="I254" t="s">
        <v>0</v>
      </c>
      <c r="J254" s="2">
        <v>45197</v>
      </c>
      <c r="K254" s="3">
        <v>-4044622</v>
      </c>
      <c r="L254" t="s">
        <v>7</v>
      </c>
      <c r="M254" s="2">
        <v>45204</v>
      </c>
      <c r="N254" t="s">
        <v>479</v>
      </c>
    </row>
    <row r="255" spans="1:14" ht="14.1" customHeight="1" outlineLevel="2" x14ac:dyDescent="0.2">
      <c r="A255" t="s">
        <v>1</v>
      </c>
      <c r="B255" t="s">
        <v>1</v>
      </c>
      <c r="C255" t="s">
        <v>560</v>
      </c>
      <c r="D255" t="s">
        <v>561</v>
      </c>
      <c r="E255" t="s">
        <v>562</v>
      </c>
      <c r="F255" t="s">
        <v>563</v>
      </c>
      <c r="G255" s="2">
        <v>45198</v>
      </c>
      <c r="H255" s="2">
        <v>45198</v>
      </c>
      <c r="I255" t="s">
        <v>564</v>
      </c>
      <c r="J255" s="2">
        <v>45198</v>
      </c>
      <c r="K255" s="3">
        <v>25635876</v>
      </c>
      <c r="L255" t="s">
        <v>565</v>
      </c>
      <c r="M255" s="2">
        <v>45204</v>
      </c>
      <c r="N255" t="s">
        <v>479</v>
      </c>
    </row>
    <row r="256" spans="1:14" ht="14.1" customHeight="1" outlineLevel="2" x14ac:dyDescent="0.2">
      <c r="A256" t="s">
        <v>1</v>
      </c>
      <c r="B256" t="s">
        <v>182</v>
      </c>
      <c r="C256" t="s">
        <v>3</v>
      </c>
      <c r="D256" t="s">
        <v>566</v>
      </c>
      <c r="E256" t="s">
        <v>567</v>
      </c>
      <c r="F256" t="s">
        <v>6</v>
      </c>
      <c r="G256" s="2">
        <v>45190</v>
      </c>
      <c r="H256" s="2">
        <v>45190</v>
      </c>
      <c r="I256" t="s">
        <v>0</v>
      </c>
      <c r="J256" s="2">
        <v>45190</v>
      </c>
      <c r="K256" s="3">
        <v>360256</v>
      </c>
      <c r="L256" t="s">
        <v>568</v>
      </c>
      <c r="M256" s="2">
        <v>45204</v>
      </c>
      <c r="N256" t="s">
        <v>479</v>
      </c>
    </row>
    <row r="257" spans="1:14" ht="14.1" customHeight="1" outlineLevel="2" x14ac:dyDescent="0.2">
      <c r="A257" t="s">
        <v>1</v>
      </c>
      <c r="B257" t="s">
        <v>182</v>
      </c>
      <c r="C257" t="s">
        <v>3</v>
      </c>
      <c r="D257" t="s">
        <v>569</v>
      </c>
      <c r="E257" t="s">
        <v>570</v>
      </c>
      <c r="F257" t="s">
        <v>6</v>
      </c>
      <c r="G257" s="2">
        <v>45190</v>
      </c>
      <c r="H257" s="2">
        <v>45190</v>
      </c>
      <c r="I257" t="s">
        <v>0</v>
      </c>
      <c r="J257" s="2">
        <v>45190</v>
      </c>
      <c r="K257" s="3">
        <v>1469825</v>
      </c>
      <c r="L257" t="s">
        <v>568</v>
      </c>
      <c r="M257" s="2">
        <v>45204</v>
      </c>
      <c r="N257" t="s">
        <v>479</v>
      </c>
    </row>
    <row r="258" spans="1:14" ht="14.1" customHeight="1" outlineLevel="2" x14ac:dyDescent="0.2">
      <c r="A258" t="s">
        <v>1</v>
      </c>
      <c r="B258" t="s">
        <v>45</v>
      </c>
      <c r="C258" t="s">
        <v>3</v>
      </c>
      <c r="D258" t="s">
        <v>571</v>
      </c>
      <c r="E258" t="s">
        <v>572</v>
      </c>
      <c r="F258" t="s">
        <v>6</v>
      </c>
      <c r="G258" s="2">
        <v>45196</v>
      </c>
      <c r="H258" s="2">
        <v>45196</v>
      </c>
      <c r="I258" t="s">
        <v>0</v>
      </c>
      <c r="J258" s="2">
        <v>45196</v>
      </c>
      <c r="K258" s="3">
        <v>332036</v>
      </c>
      <c r="L258" t="s">
        <v>568</v>
      </c>
      <c r="M258" s="2">
        <v>45204</v>
      </c>
      <c r="N258" t="s">
        <v>479</v>
      </c>
    </row>
    <row r="259" spans="1:14" ht="14.1" customHeight="1" outlineLevel="2" x14ac:dyDescent="0.2">
      <c r="A259" t="s">
        <v>1</v>
      </c>
      <c r="B259" t="s">
        <v>95</v>
      </c>
      <c r="C259" t="s">
        <v>3</v>
      </c>
      <c r="D259" t="s">
        <v>573</v>
      </c>
      <c r="E259" t="s">
        <v>574</v>
      </c>
      <c r="F259" t="s">
        <v>6</v>
      </c>
      <c r="G259" s="2">
        <v>45190</v>
      </c>
      <c r="H259" s="2">
        <v>45190</v>
      </c>
      <c r="I259" t="s">
        <v>0</v>
      </c>
      <c r="J259" s="2">
        <v>45190</v>
      </c>
      <c r="K259" s="3">
        <v>565583</v>
      </c>
      <c r="L259" t="s">
        <v>568</v>
      </c>
      <c r="M259" s="2">
        <v>45204</v>
      </c>
      <c r="N259" t="s">
        <v>479</v>
      </c>
    </row>
    <row r="260" spans="1:14" ht="14.1" customHeight="1" outlineLevel="2" x14ac:dyDescent="0.2">
      <c r="A260" t="s">
        <v>1</v>
      </c>
      <c r="B260" t="s">
        <v>20</v>
      </c>
      <c r="C260" t="s">
        <v>3</v>
      </c>
      <c r="D260" t="s">
        <v>575</v>
      </c>
      <c r="E260" t="s">
        <v>576</v>
      </c>
      <c r="F260" t="s">
        <v>6</v>
      </c>
      <c r="G260" s="2">
        <v>45181</v>
      </c>
      <c r="H260" s="2">
        <v>45181</v>
      </c>
      <c r="I260" t="s">
        <v>0</v>
      </c>
      <c r="J260" s="2">
        <v>45181</v>
      </c>
      <c r="K260" s="3">
        <v>719141</v>
      </c>
      <c r="L260" t="s">
        <v>568</v>
      </c>
      <c r="M260" s="2">
        <v>45204</v>
      </c>
      <c r="N260" t="s">
        <v>479</v>
      </c>
    </row>
    <row r="261" spans="1:14" ht="14.1" customHeight="1" outlineLevel="2" x14ac:dyDescent="0.2">
      <c r="A261" t="s">
        <v>1</v>
      </c>
      <c r="B261" t="s">
        <v>129</v>
      </c>
      <c r="C261" t="s">
        <v>3</v>
      </c>
      <c r="D261" t="s">
        <v>577</v>
      </c>
      <c r="E261" t="s">
        <v>578</v>
      </c>
      <c r="F261" t="s">
        <v>6</v>
      </c>
      <c r="G261" s="2">
        <v>45195</v>
      </c>
      <c r="H261" s="2">
        <v>45195</v>
      </c>
      <c r="I261" t="s">
        <v>0</v>
      </c>
      <c r="J261" s="2">
        <v>45195</v>
      </c>
      <c r="K261" s="3">
        <v>1324214</v>
      </c>
      <c r="L261" t="s">
        <v>568</v>
      </c>
      <c r="M261" s="2">
        <v>45204</v>
      </c>
      <c r="N261" t="s">
        <v>479</v>
      </c>
    </row>
    <row r="262" spans="1:14" ht="14.1" customHeight="1" outlineLevel="2" x14ac:dyDescent="0.2">
      <c r="A262" t="s">
        <v>1</v>
      </c>
      <c r="B262" t="s">
        <v>129</v>
      </c>
      <c r="C262" t="s">
        <v>3</v>
      </c>
      <c r="D262" t="s">
        <v>579</v>
      </c>
      <c r="E262" t="s">
        <v>580</v>
      </c>
      <c r="F262" t="s">
        <v>6</v>
      </c>
      <c r="G262" s="2">
        <v>45182</v>
      </c>
      <c r="H262" s="2">
        <v>45182</v>
      </c>
      <c r="I262" t="s">
        <v>0</v>
      </c>
      <c r="J262" s="2">
        <v>45182</v>
      </c>
      <c r="K262" s="3">
        <v>2696725</v>
      </c>
      <c r="L262" t="s">
        <v>568</v>
      </c>
      <c r="M262" s="2">
        <v>45204</v>
      </c>
      <c r="N262" t="s">
        <v>479</v>
      </c>
    </row>
    <row r="263" spans="1:14" ht="14.1" customHeight="1" outlineLevel="2" x14ac:dyDescent="0.2">
      <c r="A263" t="s">
        <v>1</v>
      </c>
      <c r="B263" t="s">
        <v>126</v>
      </c>
      <c r="C263" t="s">
        <v>3</v>
      </c>
      <c r="D263" t="s">
        <v>581</v>
      </c>
      <c r="E263" t="s">
        <v>582</v>
      </c>
      <c r="F263" t="s">
        <v>6</v>
      </c>
      <c r="G263" s="2">
        <v>45191</v>
      </c>
      <c r="H263" s="2">
        <v>45191</v>
      </c>
      <c r="I263" t="s">
        <v>0</v>
      </c>
      <c r="J263" s="2">
        <v>45191</v>
      </c>
      <c r="K263" s="3">
        <v>218415</v>
      </c>
      <c r="L263" t="s">
        <v>568</v>
      </c>
      <c r="M263" s="2">
        <v>45204</v>
      </c>
      <c r="N263" t="s">
        <v>479</v>
      </c>
    </row>
    <row r="264" spans="1:14" ht="14.1" customHeight="1" outlineLevel="2" x14ac:dyDescent="0.2">
      <c r="A264" t="s">
        <v>1</v>
      </c>
      <c r="B264" t="s">
        <v>234</v>
      </c>
      <c r="C264" t="s">
        <v>3</v>
      </c>
      <c r="D264" t="s">
        <v>583</v>
      </c>
      <c r="E264" t="s">
        <v>584</v>
      </c>
      <c r="F264" t="s">
        <v>6</v>
      </c>
      <c r="G264" s="2">
        <v>45196</v>
      </c>
      <c r="H264" s="2">
        <v>45196</v>
      </c>
      <c r="I264" t="s">
        <v>0</v>
      </c>
      <c r="J264" s="2">
        <v>45196</v>
      </c>
      <c r="K264" s="3">
        <v>1604940</v>
      </c>
      <c r="L264" t="s">
        <v>568</v>
      </c>
      <c r="M264" s="2">
        <v>45204</v>
      </c>
      <c r="N264" t="s">
        <v>479</v>
      </c>
    </row>
    <row r="265" spans="1:14" ht="14.1" customHeight="1" outlineLevel="2" x14ac:dyDescent="0.2">
      <c r="A265" t="s">
        <v>1</v>
      </c>
      <c r="B265" t="s">
        <v>42</v>
      </c>
      <c r="C265" t="s">
        <v>3</v>
      </c>
      <c r="D265" t="s">
        <v>585</v>
      </c>
      <c r="E265" t="s">
        <v>586</v>
      </c>
      <c r="F265" t="s">
        <v>6</v>
      </c>
      <c r="G265" s="2">
        <v>45187</v>
      </c>
      <c r="H265" s="2">
        <v>45187</v>
      </c>
      <c r="I265" t="s">
        <v>0</v>
      </c>
      <c r="J265" s="2">
        <v>45187</v>
      </c>
      <c r="K265" s="3">
        <v>3326468</v>
      </c>
      <c r="L265" t="s">
        <v>568</v>
      </c>
      <c r="M265" s="2">
        <v>45204</v>
      </c>
      <c r="N265" t="s">
        <v>479</v>
      </c>
    </row>
    <row r="266" spans="1:14" ht="14.1" customHeight="1" outlineLevel="2" x14ac:dyDescent="0.2">
      <c r="A266" t="s">
        <v>1</v>
      </c>
      <c r="B266" t="s">
        <v>78</v>
      </c>
      <c r="C266" t="s">
        <v>3</v>
      </c>
      <c r="D266" t="s">
        <v>587</v>
      </c>
      <c r="E266" t="s">
        <v>588</v>
      </c>
      <c r="F266" t="s">
        <v>6</v>
      </c>
      <c r="G266" s="2">
        <v>45181</v>
      </c>
      <c r="H266" s="2">
        <v>45181</v>
      </c>
      <c r="I266" t="s">
        <v>0</v>
      </c>
      <c r="J266" s="2">
        <v>45181</v>
      </c>
      <c r="K266" s="3">
        <v>293972</v>
      </c>
      <c r="L266" t="s">
        <v>568</v>
      </c>
      <c r="M266" s="2">
        <v>45204</v>
      </c>
      <c r="N266" t="s">
        <v>479</v>
      </c>
    </row>
    <row r="267" spans="1:14" ht="14.1" customHeight="1" outlineLevel="2" x14ac:dyDescent="0.2">
      <c r="A267" t="s">
        <v>1</v>
      </c>
      <c r="B267" t="s">
        <v>39</v>
      </c>
      <c r="C267" t="s">
        <v>3</v>
      </c>
      <c r="D267" t="s">
        <v>589</v>
      </c>
      <c r="E267" t="s">
        <v>590</v>
      </c>
      <c r="F267" t="s">
        <v>6</v>
      </c>
      <c r="G267" s="2">
        <v>45182</v>
      </c>
      <c r="H267" s="2">
        <v>45182</v>
      </c>
      <c r="I267" t="s">
        <v>0</v>
      </c>
      <c r="J267" s="2">
        <v>45182</v>
      </c>
      <c r="K267" s="3">
        <v>1407134</v>
      </c>
      <c r="L267" t="s">
        <v>568</v>
      </c>
      <c r="M267" s="2">
        <v>45204</v>
      </c>
      <c r="N267" t="s">
        <v>479</v>
      </c>
    </row>
    <row r="268" spans="1:14" ht="14.1" customHeight="1" outlineLevel="2" x14ac:dyDescent="0.2">
      <c r="A268" t="s">
        <v>1</v>
      </c>
      <c r="B268" t="s">
        <v>8</v>
      </c>
      <c r="C268" t="s">
        <v>3</v>
      </c>
      <c r="D268" t="s">
        <v>591</v>
      </c>
      <c r="E268" t="s">
        <v>592</v>
      </c>
      <c r="F268" t="s">
        <v>6</v>
      </c>
      <c r="G268" s="2">
        <v>45159</v>
      </c>
      <c r="H268" s="2">
        <v>45166</v>
      </c>
      <c r="I268" t="s">
        <v>0</v>
      </c>
      <c r="J268" s="2">
        <v>45204</v>
      </c>
      <c r="K268" s="3">
        <v>-2467076</v>
      </c>
      <c r="L268" t="s">
        <v>7</v>
      </c>
      <c r="M268" s="2">
        <v>45204</v>
      </c>
      <c r="N268" t="s">
        <v>479</v>
      </c>
    </row>
    <row r="269" spans="1:14" ht="14.1" customHeight="1" outlineLevel="2" x14ac:dyDescent="0.2">
      <c r="A269" t="s">
        <v>1</v>
      </c>
      <c r="B269" t="s">
        <v>322</v>
      </c>
      <c r="C269" t="s">
        <v>3</v>
      </c>
      <c r="D269" t="s">
        <v>593</v>
      </c>
      <c r="E269" t="s">
        <v>594</v>
      </c>
      <c r="F269" t="s">
        <v>6</v>
      </c>
      <c r="G269" s="2">
        <v>45159</v>
      </c>
      <c r="H269" s="2">
        <v>45163</v>
      </c>
      <c r="I269" t="s">
        <v>0</v>
      </c>
      <c r="J269" s="2">
        <v>45204</v>
      </c>
      <c r="K269" s="3">
        <v>-2549059</v>
      </c>
      <c r="L269" t="s">
        <v>7</v>
      </c>
      <c r="M269" s="2">
        <v>45204</v>
      </c>
      <c r="N269" t="s">
        <v>479</v>
      </c>
    </row>
    <row r="270" spans="1:14" ht="14.1" customHeight="1" outlineLevel="2" x14ac:dyDescent="0.2">
      <c r="A270" t="s">
        <v>1</v>
      </c>
      <c r="B270" t="s">
        <v>36</v>
      </c>
      <c r="C270" t="s">
        <v>3</v>
      </c>
      <c r="D270" t="s">
        <v>595</v>
      </c>
      <c r="E270" t="s">
        <v>596</v>
      </c>
      <c r="F270" t="s">
        <v>6</v>
      </c>
      <c r="G270" s="2">
        <v>45159</v>
      </c>
      <c r="H270" s="2">
        <v>45163</v>
      </c>
      <c r="I270" t="s">
        <v>0</v>
      </c>
      <c r="J270" s="2">
        <v>45204</v>
      </c>
      <c r="K270" s="3">
        <v>-4999903</v>
      </c>
      <c r="L270" t="s">
        <v>7</v>
      </c>
      <c r="M270" s="2">
        <v>45204</v>
      </c>
      <c r="N270" t="s">
        <v>479</v>
      </c>
    </row>
    <row r="271" spans="1:14" ht="14.1" customHeight="1" outlineLevel="2" x14ac:dyDescent="0.2">
      <c r="A271" t="s">
        <v>1</v>
      </c>
      <c r="B271" t="s">
        <v>45</v>
      </c>
      <c r="C271" t="s">
        <v>3</v>
      </c>
      <c r="D271" t="s">
        <v>597</v>
      </c>
      <c r="E271" t="s">
        <v>598</v>
      </c>
      <c r="F271" t="s">
        <v>6</v>
      </c>
      <c r="G271" s="2">
        <v>45159</v>
      </c>
      <c r="H271" s="2">
        <v>45163</v>
      </c>
      <c r="I271" t="s">
        <v>0</v>
      </c>
      <c r="J271" s="2">
        <v>45204</v>
      </c>
      <c r="K271" s="3">
        <v>-1200852</v>
      </c>
      <c r="L271" t="s">
        <v>7</v>
      </c>
      <c r="M271" s="2">
        <v>45204</v>
      </c>
      <c r="N271" t="s">
        <v>479</v>
      </c>
    </row>
    <row r="272" spans="1:14" ht="14.1" customHeight="1" outlineLevel="2" x14ac:dyDescent="0.2">
      <c r="A272" t="s">
        <v>1</v>
      </c>
      <c r="B272" t="s">
        <v>61</v>
      </c>
      <c r="C272" t="s">
        <v>3</v>
      </c>
      <c r="D272" t="s">
        <v>599</v>
      </c>
      <c r="E272" t="s">
        <v>600</v>
      </c>
      <c r="F272" t="s">
        <v>6</v>
      </c>
      <c r="G272" s="2">
        <v>45159</v>
      </c>
      <c r="H272" s="2">
        <v>45163</v>
      </c>
      <c r="I272" t="s">
        <v>0</v>
      </c>
      <c r="J272" s="2">
        <v>45204</v>
      </c>
      <c r="K272" s="3">
        <v>-1564998</v>
      </c>
      <c r="L272" t="s">
        <v>7</v>
      </c>
      <c r="M272" s="2">
        <v>45204</v>
      </c>
      <c r="N272" t="s">
        <v>479</v>
      </c>
    </row>
    <row r="273" spans="1:14" ht="14.1" customHeight="1" outlineLevel="2" x14ac:dyDescent="0.2">
      <c r="A273" t="s">
        <v>1</v>
      </c>
      <c r="B273" t="s">
        <v>129</v>
      </c>
      <c r="C273" t="s">
        <v>3</v>
      </c>
      <c r="D273" t="s">
        <v>601</v>
      </c>
      <c r="E273" t="s">
        <v>602</v>
      </c>
      <c r="F273" t="s">
        <v>6</v>
      </c>
      <c r="G273" s="2">
        <v>45159</v>
      </c>
      <c r="H273" s="2">
        <v>45161</v>
      </c>
      <c r="I273" t="s">
        <v>0</v>
      </c>
      <c r="J273" s="2">
        <v>45204</v>
      </c>
      <c r="K273" s="3">
        <v>-966522</v>
      </c>
      <c r="L273" t="s">
        <v>7</v>
      </c>
      <c r="M273" s="2">
        <v>45204</v>
      </c>
      <c r="N273" t="s">
        <v>479</v>
      </c>
    </row>
    <row r="274" spans="1:14" ht="14.1" customHeight="1" outlineLevel="2" x14ac:dyDescent="0.2">
      <c r="A274" t="s">
        <v>1</v>
      </c>
      <c r="B274" t="s">
        <v>141</v>
      </c>
      <c r="C274" t="s">
        <v>3</v>
      </c>
      <c r="D274" t="s">
        <v>603</v>
      </c>
      <c r="E274" t="s">
        <v>604</v>
      </c>
      <c r="F274" t="s">
        <v>6</v>
      </c>
      <c r="G274" s="2">
        <v>45159</v>
      </c>
      <c r="H274" s="2">
        <v>45161</v>
      </c>
      <c r="I274" t="s">
        <v>0</v>
      </c>
      <c r="J274" s="2">
        <v>45204</v>
      </c>
      <c r="K274" s="3">
        <v>-1019509</v>
      </c>
      <c r="L274" t="s">
        <v>7</v>
      </c>
      <c r="M274" s="2">
        <v>45204</v>
      </c>
      <c r="N274" t="s">
        <v>479</v>
      </c>
    </row>
    <row r="275" spans="1:14" ht="14.1" customHeight="1" outlineLevel="2" x14ac:dyDescent="0.2">
      <c r="A275" t="s">
        <v>1</v>
      </c>
      <c r="B275" t="s">
        <v>129</v>
      </c>
      <c r="C275" t="s">
        <v>3</v>
      </c>
      <c r="D275" t="s">
        <v>605</v>
      </c>
      <c r="E275" t="s">
        <v>606</v>
      </c>
      <c r="F275" t="s">
        <v>6</v>
      </c>
      <c r="G275" s="2">
        <v>45159</v>
      </c>
      <c r="H275" s="2">
        <v>45161</v>
      </c>
      <c r="I275" t="s">
        <v>0</v>
      </c>
      <c r="J275" s="2">
        <v>45204</v>
      </c>
      <c r="K275" s="3">
        <v>-20817540</v>
      </c>
      <c r="L275" t="s">
        <v>7</v>
      </c>
      <c r="M275" s="2">
        <v>45204</v>
      </c>
      <c r="N275" t="s">
        <v>479</v>
      </c>
    </row>
    <row r="276" spans="1:14" ht="14.1" customHeight="1" outlineLevel="2" x14ac:dyDescent="0.2">
      <c r="A276" t="s">
        <v>1</v>
      </c>
      <c r="B276" t="s">
        <v>14</v>
      </c>
      <c r="C276" t="s">
        <v>3</v>
      </c>
      <c r="D276" t="s">
        <v>607</v>
      </c>
      <c r="E276" t="s">
        <v>608</v>
      </c>
      <c r="F276" t="s">
        <v>6</v>
      </c>
      <c r="G276" s="2">
        <v>45159</v>
      </c>
      <c r="H276" s="2">
        <v>45161</v>
      </c>
      <c r="I276" t="s">
        <v>0</v>
      </c>
      <c r="J276" s="2">
        <v>45204</v>
      </c>
      <c r="K276" s="3">
        <v>-5495679</v>
      </c>
      <c r="L276" t="s">
        <v>7</v>
      </c>
      <c r="M276" s="2">
        <v>45204</v>
      </c>
      <c r="N276" t="s">
        <v>479</v>
      </c>
    </row>
    <row r="277" spans="1:14" ht="14.1" customHeight="1" outlineLevel="2" x14ac:dyDescent="0.2">
      <c r="A277" t="s">
        <v>1</v>
      </c>
      <c r="B277" t="s">
        <v>173</v>
      </c>
      <c r="C277" t="s">
        <v>3</v>
      </c>
      <c r="D277" t="s">
        <v>609</v>
      </c>
      <c r="E277" t="s">
        <v>610</v>
      </c>
      <c r="F277" t="s">
        <v>6</v>
      </c>
      <c r="G277" s="2">
        <v>45159</v>
      </c>
      <c r="H277" s="2">
        <v>45161</v>
      </c>
      <c r="I277" t="s">
        <v>0</v>
      </c>
      <c r="J277" s="2">
        <v>45204</v>
      </c>
      <c r="K277" s="3">
        <v>-4939676</v>
      </c>
      <c r="L277" t="s">
        <v>7</v>
      </c>
      <c r="M277" s="2">
        <v>45204</v>
      </c>
      <c r="N277" t="s">
        <v>479</v>
      </c>
    </row>
    <row r="278" spans="1:14" ht="14.1" customHeight="1" outlineLevel="2" x14ac:dyDescent="0.2">
      <c r="A278" t="s">
        <v>1</v>
      </c>
      <c r="B278" t="s">
        <v>136</v>
      </c>
      <c r="C278" t="s">
        <v>3</v>
      </c>
      <c r="D278" t="s">
        <v>611</v>
      </c>
      <c r="E278" t="s">
        <v>612</v>
      </c>
      <c r="F278" t="s">
        <v>6</v>
      </c>
      <c r="G278" s="2">
        <v>45159</v>
      </c>
      <c r="H278" s="2">
        <v>45161</v>
      </c>
      <c r="I278" t="s">
        <v>0</v>
      </c>
      <c r="J278" s="2">
        <v>45204</v>
      </c>
      <c r="K278" s="3">
        <v>-3058528</v>
      </c>
      <c r="L278" t="s">
        <v>7</v>
      </c>
      <c r="M278" s="2">
        <v>45204</v>
      </c>
      <c r="N278" t="s">
        <v>479</v>
      </c>
    </row>
    <row r="279" spans="1:14" ht="14.1" customHeight="1" outlineLevel="2" x14ac:dyDescent="0.2">
      <c r="A279" t="s">
        <v>1</v>
      </c>
      <c r="B279" t="s">
        <v>182</v>
      </c>
      <c r="C279" t="s">
        <v>3</v>
      </c>
      <c r="D279" t="s">
        <v>613</v>
      </c>
      <c r="E279" t="s">
        <v>614</v>
      </c>
      <c r="F279" t="s">
        <v>6</v>
      </c>
      <c r="G279" s="2">
        <v>45159</v>
      </c>
      <c r="H279" s="2">
        <v>45161</v>
      </c>
      <c r="I279" t="s">
        <v>0</v>
      </c>
      <c r="J279" s="2">
        <v>45204</v>
      </c>
      <c r="K279" s="3">
        <v>-10195092</v>
      </c>
      <c r="L279" t="s">
        <v>7</v>
      </c>
      <c r="M279" s="2">
        <v>45204</v>
      </c>
      <c r="N279" t="s">
        <v>479</v>
      </c>
    </row>
    <row r="280" spans="1:14" ht="14.1" customHeight="1" outlineLevel="2" x14ac:dyDescent="0.2">
      <c r="A280" t="s">
        <v>1</v>
      </c>
      <c r="B280" t="s">
        <v>2</v>
      </c>
      <c r="C280" t="s">
        <v>3</v>
      </c>
      <c r="D280" t="s">
        <v>615</v>
      </c>
      <c r="E280" t="s">
        <v>616</v>
      </c>
      <c r="F280" t="s">
        <v>6</v>
      </c>
      <c r="G280" s="2">
        <v>45159</v>
      </c>
      <c r="H280" s="2">
        <v>45162</v>
      </c>
      <c r="I280" t="s">
        <v>0</v>
      </c>
      <c r="J280" s="2">
        <v>45204</v>
      </c>
      <c r="K280" s="3">
        <v>-1348207</v>
      </c>
      <c r="L280" t="s">
        <v>7</v>
      </c>
      <c r="M280" s="2">
        <v>45204</v>
      </c>
      <c r="N280" t="s">
        <v>479</v>
      </c>
    </row>
    <row r="281" spans="1:14" ht="14.1" customHeight="1" outlineLevel="2" x14ac:dyDescent="0.2">
      <c r="A281" t="s">
        <v>1</v>
      </c>
      <c r="B281" t="s">
        <v>95</v>
      </c>
      <c r="C281" t="s">
        <v>3</v>
      </c>
      <c r="D281" t="s">
        <v>617</v>
      </c>
      <c r="E281" t="s">
        <v>618</v>
      </c>
      <c r="F281" t="s">
        <v>6</v>
      </c>
      <c r="G281" s="2">
        <v>45159</v>
      </c>
      <c r="H281" s="2">
        <v>45161</v>
      </c>
      <c r="I281" t="s">
        <v>0</v>
      </c>
      <c r="J281" s="2">
        <v>45204</v>
      </c>
      <c r="K281" s="3">
        <v>-1019509</v>
      </c>
      <c r="L281" t="s">
        <v>7</v>
      </c>
      <c r="M281" s="2">
        <v>45204</v>
      </c>
      <c r="N281" t="s">
        <v>479</v>
      </c>
    </row>
    <row r="282" spans="1:14" ht="14.1" customHeight="1" outlineLevel="2" x14ac:dyDescent="0.2">
      <c r="A282" t="s">
        <v>1</v>
      </c>
      <c r="B282" t="s">
        <v>282</v>
      </c>
      <c r="C282" t="s">
        <v>3</v>
      </c>
      <c r="D282" t="s">
        <v>619</v>
      </c>
      <c r="E282" t="s">
        <v>620</v>
      </c>
      <c r="F282" t="s">
        <v>6</v>
      </c>
      <c r="G282" s="2">
        <v>45156</v>
      </c>
      <c r="H282" s="2">
        <v>45157</v>
      </c>
      <c r="I282" t="s">
        <v>0</v>
      </c>
      <c r="J282" s="2">
        <v>45201</v>
      </c>
      <c r="K282" s="3">
        <v>-1348207</v>
      </c>
      <c r="L282" t="s">
        <v>7</v>
      </c>
      <c r="M282" s="2">
        <v>45204</v>
      </c>
      <c r="N282" t="s">
        <v>479</v>
      </c>
    </row>
    <row r="283" spans="1:14" ht="14.1" customHeight="1" outlineLevel="2" x14ac:dyDescent="0.2">
      <c r="A283" t="s">
        <v>1</v>
      </c>
      <c r="B283" t="s">
        <v>2</v>
      </c>
      <c r="C283" t="s">
        <v>3</v>
      </c>
      <c r="D283" t="s">
        <v>621</v>
      </c>
      <c r="E283" t="s">
        <v>622</v>
      </c>
      <c r="F283" t="s">
        <v>6</v>
      </c>
      <c r="G283" s="2">
        <v>45155</v>
      </c>
      <c r="H283" s="2">
        <v>45158</v>
      </c>
      <c r="I283" t="s">
        <v>0</v>
      </c>
      <c r="J283" s="2">
        <v>45200</v>
      </c>
      <c r="K283" s="3">
        <v>-2832907</v>
      </c>
      <c r="L283" t="s">
        <v>7</v>
      </c>
      <c r="M283" s="2">
        <v>45204</v>
      </c>
      <c r="N283" t="s">
        <v>479</v>
      </c>
    </row>
    <row r="284" spans="1:14" ht="14.1" customHeight="1" outlineLevel="2" x14ac:dyDescent="0.2">
      <c r="A284" t="s">
        <v>1</v>
      </c>
      <c r="B284" t="s">
        <v>103</v>
      </c>
      <c r="C284" t="s">
        <v>3</v>
      </c>
      <c r="D284" t="s">
        <v>623</v>
      </c>
      <c r="E284" t="s">
        <v>624</v>
      </c>
      <c r="F284" t="s">
        <v>6</v>
      </c>
      <c r="G284" s="2">
        <v>45152</v>
      </c>
      <c r="H284" s="2">
        <v>45156</v>
      </c>
      <c r="I284" t="s">
        <v>0</v>
      </c>
      <c r="J284" s="2">
        <v>45197</v>
      </c>
      <c r="K284" s="3">
        <v>-1348207</v>
      </c>
      <c r="L284" t="s">
        <v>7</v>
      </c>
      <c r="M284" s="2">
        <v>45204</v>
      </c>
      <c r="N284" t="s">
        <v>479</v>
      </c>
    </row>
    <row r="285" spans="1:14" ht="14.1" customHeight="1" outlineLevel="2" x14ac:dyDescent="0.2">
      <c r="A285" t="s">
        <v>1</v>
      </c>
      <c r="B285" t="s">
        <v>110</v>
      </c>
      <c r="C285" t="s">
        <v>3</v>
      </c>
      <c r="D285" t="s">
        <v>625</v>
      </c>
      <c r="E285" t="s">
        <v>626</v>
      </c>
      <c r="F285" t="s">
        <v>6</v>
      </c>
      <c r="G285" s="2">
        <v>45156</v>
      </c>
      <c r="H285" s="2">
        <v>45156</v>
      </c>
      <c r="I285" t="s">
        <v>0</v>
      </c>
      <c r="J285" s="2">
        <v>45201</v>
      </c>
      <c r="K285" s="3">
        <v>-867162</v>
      </c>
      <c r="L285" t="s">
        <v>7</v>
      </c>
      <c r="M285" s="2">
        <v>45204</v>
      </c>
      <c r="N285" t="s">
        <v>479</v>
      </c>
    </row>
    <row r="286" spans="1:14" ht="14.1" customHeight="1" outlineLevel="2" x14ac:dyDescent="0.2">
      <c r="A286" t="s">
        <v>1</v>
      </c>
      <c r="B286" t="s">
        <v>29</v>
      </c>
      <c r="C286" t="s">
        <v>3</v>
      </c>
      <c r="D286" t="s">
        <v>627</v>
      </c>
      <c r="E286" t="s">
        <v>628</v>
      </c>
      <c r="F286" t="s">
        <v>6</v>
      </c>
      <c r="G286" s="2">
        <v>45159</v>
      </c>
      <c r="H286" s="2">
        <v>45161</v>
      </c>
      <c r="I286" t="s">
        <v>0</v>
      </c>
      <c r="J286" s="2">
        <v>45204</v>
      </c>
      <c r="K286" s="3">
        <v>-1998579</v>
      </c>
      <c r="L286" t="s">
        <v>7</v>
      </c>
      <c r="M286" s="2">
        <v>45204</v>
      </c>
      <c r="N286" t="s">
        <v>479</v>
      </c>
    </row>
    <row r="287" spans="1:14" ht="14.1" customHeight="1" outlineLevel="2" x14ac:dyDescent="0.2">
      <c r="A287" t="s">
        <v>1</v>
      </c>
      <c r="B287" t="s">
        <v>8</v>
      </c>
      <c r="C287" t="s">
        <v>3</v>
      </c>
      <c r="D287" t="s">
        <v>629</v>
      </c>
      <c r="E287" t="s">
        <v>630</v>
      </c>
      <c r="F287" t="s">
        <v>6</v>
      </c>
      <c r="G287" s="2">
        <v>45155</v>
      </c>
      <c r="H287" s="2">
        <v>45159</v>
      </c>
      <c r="I287" t="s">
        <v>0</v>
      </c>
      <c r="J287" s="2">
        <v>45200</v>
      </c>
      <c r="K287" s="3">
        <v>-2417396</v>
      </c>
      <c r="L287" t="s">
        <v>7</v>
      </c>
      <c r="M287" s="2">
        <v>45204</v>
      </c>
      <c r="N287" t="s">
        <v>479</v>
      </c>
    </row>
    <row r="288" spans="1:14" ht="14.1" customHeight="1" outlineLevel="2" x14ac:dyDescent="0.2">
      <c r="A288" t="s">
        <v>1</v>
      </c>
      <c r="B288" t="s">
        <v>86</v>
      </c>
      <c r="C288" t="s">
        <v>3</v>
      </c>
      <c r="D288" t="s">
        <v>631</v>
      </c>
      <c r="E288" t="s">
        <v>632</v>
      </c>
      <c r="F288" t="s">
        <v>6</v>
      </c>
      <c r="G288" s="2">
        <v>45155</v>
      </c>
      <c r="H288" s="2">
        <v>45158</v>
      </c>
      <c r="I288" t="s">
        <v>0</v>
      </c>
      <c r="J288" s="2">
        <v>45200</v>
      </c>
      <c r="K288" s="3">
        <v>-1348207</v>
      </c>
      <c r="L288" t="s">
        <v>7</v>
      </c>
      <c r="M288" s="2">
        <v>45204</v>
      </c>
      <c r="N288" t="s">
        <v>479</v>
      </c>
    </row>
    <row r="289" spans="1:14" ht="14.1" customHeight="1" outlineLevel="2" x14ac:dyDescent="0.2">
      <c r="A289" t="s">
        <v>1</v>
      </c>
      <c r="B289" t="s">
        <v>86</v>
      </c>
      <c r="C289" t="s">
        <v>3</v>
      </c>
      <c r="D289" t="s">
        <v>633</v>
      </c>
      <c r="E289" t="s">
        <v>634</v>
      </c>
      <c r="F289" t="s">
        <v>6</v>
      </c>
      <c r="G289" s="2">
        <v>45155</v>
      </c>
      <c r="H289" s="2">
        <v>45158</v>
      </c>
      <c r="I289" t="s">
        <v>0</v>
      </c>
      <c r="J289" s="2">
        <v>45200</v>
      </c>
      <c r="K289" s="3">
        <v>-216791</v>
      </c>
      <c r="L289" t="s">
        <v>7</v>
      </c>
      <c r="M289" s="2">
        <v>45204</v>
      </c>
      <c r="N289" t="s">
        <v>479</v>
      </c>
    </row>
    <row r="290" spans="1:14" ht="14.1" customHeight="1" outlineLevel="2" x14ac:dyDescent="0.2">
      <c r="A290" t="s">
        <v>1</v>
      </c>
      <c r="B290" t="s">
        <v>23</v>
      </c>
      <c r="C290" t="s">
        <v>3</v>
      </c>
      <c r="D290" t="s">
        <v>635</v>
      </c>
      <c r="E290" t="s">
        <v>636</v>
      </c>
      <c r="F290" t="s">
        <v>6</v>
      </c>
      <c r="G290" s="2">
        <v>45152</v>
      </c>
      <c r="H290" s="2">
        <v>45159</v>
      </c>
      <c r="I290" t="s">
        <v>0</v>
      </c>
      <c r="J290" s="2">
        <v>45197</v>
      </c>
      <c r="K290" s="3">
        <v>-1348207</v>
      </c>
      <c r="L290" t="s">
        <v>7</v>
      </c>
      <c r="M290" s="2">
        <v>45204</v>
      </c>
      <c r="N290" t="s">
        <v>479</v>
      </c>
    </row>
    <row r="291" spans="1:14" ht="14.1" customHeight="1" outlineLevel="2" x14ac:dyDescent="0.2">
      <c r="A291" t="s">
        <v>1</v>
      </c>
      <c r="B291" t="s">
        <v>110</v>
      </c>
      <c r="C291" t="s">
        <v>3</v>
      </c>
      <c r="D291" t="s">
        <v>637</v>
      </c>
      <c r="E291" t="s">
        <v>638</v>
      </c>
      <c r="F291" t="s">
        <v>6</v>
      </c>
      <c r="G291" s="2">
        <v>45156</v>
      </c>
      <c r="H291" s="2">
        <v>45156</v>
      </c>
      <c r="I291" t="s">
        <v>0</v>
      </c>
      <c r="J291" s="2">
        <v>45201</v>
      </c>
      <c r="K291" s="3">
        <v>-2220361</v>
      </c>
      <c r="L291" t="s">
        <v>7</v>
      </c>
      <c r="M291" s="2">
        <v>45204</v>
      </c>
      <c r="N291" t="s">
        <v>479</v>
      </c>
    </row>
    <row r="292" spans="1:14" ht="14.1" customHeight="1" outlineLevel="2" x14ac:dyDescent="0.2">
      <c r="A292" t="s">
        <v>1</v>
      </c>
      <c r="B292" t="s">
        <v>58</v>
      </c>
      <c r="C292" t="s">
        <v>3</v>
      </c>
      <c r="D292" t="s">
        <v>639</v>
      </c>
      <c r="E292" t="s">
        <v>640</v>
      </c>
      <c r="F292" t="s">
        <v>6</v>
      </c>
      <c r="G292" s="2">
        <v>45155</v>
      </c>
      <c r="H292" s="2">
        <v>45159</v>
      </c>
      <c r="I292" t="s">
        <v>0</v>
      </c>
      <c r="J292" s="2">
        <v>45200</v>
      </c>
      <c r="K292" s="3">
        <v>-3195746</v>
      </c>
      <c r="L292" t="s">
        <v>7</v>
      </c>
      <c r="M292" s="2">
        <v>45204</v>
      </c>
      <c r="N292" t="s">
        <v>479</v>
      </c>
    </row>
    <row r="293" spans="1:14" ht="14.1" customHeight="1" outlineLevel="2" x14ac:dyDescent="0.2">
      <c r="A293" t="s">
        <v>1</v>
      </c>
      <c r="B293" t="s">
        <v>29</v>
      </c>
      <c r="C293" t="s">
        <v>3</v>
      </c>
      <c r="D293" t="s">
        <v>641</v>
      </c>
      <c r="E293" t="s">
        <v>642</v>
      </c>
      <c r="F293" t="s">
        <v>6</v>
      </c>
      <c r="G293" s="2">
        <v>45154</v>
      </c>
      <c r="H293" s="2">
        <v>45157</v>
      </c>
      <c r="I293" t="s">
        <v>0</v>
      </c>
      <c r="J293" s="2">
        <v>45199</v>
      </c>
      <c r="K293" s="3">
        <v>-681981</v>
      </c>
      <c r="L293" t="s">
        <v>7</v>
      </c>
      <c r="M293" s="2">
        <v>45204</v>
      </c>
      <c r="N293" t="s">
        <v>479</v>
      </c>
    </row>
    <row r="294" spans="1:14" ht="14.1" customHeight="1" outlineLevel="2" x14ac:dyDescent="0.2">
      <c r="A294" t="s">
        <v>1</v>
      </c>
      <c r="B294" t="s">
        <v>53</v>
      </c>
      <c r="C294" t="s">
        <v>3</v>
      </c>
      <c r="D294" t="s">
        <v>643</v>
      </c>
      <c r="E294" t="s">
        <v>644</v>
      </c>
      <c r="F294" t="s">
        <v>6</v>
      </c>
      <c r="G294" s="2">
        <v>45155</v>
      </c>
      <c r="H294" s="2">
        <v>45157</v>
      </c>
      <c r="I294" t="s">
        <v>0</v>
      </c>
      <c r="J294" s="2">
        <v>45200</v>
      </c>
      <c r="K294" s="3">
        <v>-1348207</v>
      </c>
      <c r="L294" t="s">
        <v>7</v>
      </c>
      <c r="M294" s="2">
        <v>45204</v>
      </c>
      <c r="N294" t="s">
        <v>479</v>
      </c>
    </row>
    <row r="295" spans="1:14" ht="14.1" customHeight="1" outlineLevel="2" x14ac:dyDescent="0.2">
      <c r="A295" t="s">
        <v>1</v>
      </c>
      <c r="B295" t="s">
        <v>159</v>
      </c>
      <c r="C295" t="s">
        <v>3</v>
      </c>
      <c r="D295" t="s">
        <v>645</v>
      </c>
      <c r="E295" t="s">
        <v>646</v>
      </c>
      <c r="F295" t="s">
        <v>6</v>
      </c>
      <c r="G295" s="2">
        <v>45155</v>
      </c>
      <c r="H295" s="2">
        <v>45157</v>
      </c>
      <c r="I295" t="s">
        <v>0</v>
      </c>
      <c r="J295" s="2">
        <v>45200</v>
      </c>
      <c r="K295" s="3">
        <v>-216791</v>
      </c>
      <c r="L295" t="s">
        <v>7</v>
      </c>
      <c r="M295" s="2">
        <v>45204</v>
      </c>
      <c r="N295" t="s">
        <v>479</v>
      </c>
    </row>
    <row r="296" spans="1:14" ht="14.1" customHeight="1" outlineLevel="2" x14ac:dyDescent="0.2">
      <c r="A296" t="s">
        <v>1</v>
      </c>
      <c r="B296" t="s">
        <v>173</v>
      </c>
      <c r="C296" t="s">
        <v>3</v>
      </c>
      <c r="D296" t="s">
        <v>647</v>
      </c>
      <c r="E296" t="s">
        <v>648</v>
      </c>
      <c r="F296" t="s">
        <v>6</v>
      </c>
      <c r="G296" s="2">
        <v>45152</v>
      </c>
      <c r="H296" s="2">
        <v>45154</v>
      </c>
      <c r="I296" t="s">
        <v>0</v>
      </c>
      <c r="J296" s="2">
        <v>45197</v>
      </c>
      <c r="K296" s="3">
        <v>-1348207</v>
      </c>
      <c r="L296" t="s">
        <v>7</v>
      </c>
      <c r="M296" s="2">
        <v>45204</v>
      </c>
      <c r="N296" t="s">
        <v>479</v>
      </c>
    </row>
    <row r="297" spans="1:14" ht="14.1" customHeight="1" outlineLevel="2" x14ac:dyDescent="0.2">
      <c r="A297" t="s">
        <v>1</v>
      </c>
      <c r="B297" t="s">
        <v>61</v>
      </c>
      <c r="C297" t="s">
        <v>3</v>
      </c>
      <c r="D297" t="s">
        <v>649</v>
      </c>
      <c r="E297" t="s">
        <v>650</v>
      </c>
      <c r="F297" t="s">
        <v>6</v>
      </c>
      <c r="G297" s="2">
        <v>45148</v>
      </c>
      <c r="H297" s="2">
        <v>45152</v>
      </c>
      <c r="I297" t="s">
        <v>0</v>
      </c>
      <c r="J297" s="2">
        <v>45193</v>
      </c>
      <c r="K297" s="3">
        <v>-1779788</v>
      </c>
      <c r="L297" t="s">
        <v>7</v>
      </c>
      <c r="M297" s="2">
        <v>45204</v>
      </c>
      <c r="N297" t="s">
        <v>479</v>
      </c>
    </row>
    <row r="298" spans="1:14" ht="14.1" customHeight="1" outlineLevel="2" x14ac:dyDescent="0.2">
      <c r="A298" t="s">
        <v>1</v>
      </c>
      <c r="B298" t="s">
        <v>2</v>
      </c>
      <c r="C298" t="s">
        <v>3</v>
      </c>
      <c r="D298" t="s">
        <v>651</v>
      </c>
      <c r="E298" t="s">
        <v>652</v>
      </c>
      <c r="F298" t="s">
        <v>6</v>
      </c>
      <c r="G298" s="2">
        <v>45148</v>
      </c>
      <c r="H298" s="2">
        <v>45151</v>
      </c>
      <c r="I298" t="s">
        <v>0</v>
      </c>
      <c r="J298" s="2">
        <v>45193</v>
      </c>
      <c r="K298" s="3">
        <v>-1200852</v>
      </c>
      <c r="L298" t="s">
        <v>7</v>
      </c>
      <c r="M298" s="2">
        <v>45204</v>
      </c>
      <c r="N298" t="s">
        <v>479</v>
      </c>
    </row>
    <row r="299" spans="1:14" ht="14.1" customHeight="1" outlineLevel="2" x14ac:dyDescent="0.2">
      <c r="A299" t="s">
        <v>1</v>
      </c>
      <c r="B299" t="s">
        <v>234</v>
      </c>
      <c r="C299" t="s">
        <v>3</v>
      </c>
      <c r="D299" t="s">
        <v>653</v>
      </c>
      <c r="E299" t="s">
        <v>654</v>
      </c>
      <c r="F299" t="s">
        <v>6</v>
      </c>
      <c r="G299" s="2">
        <v>45145</v>
      </c>
      <c r="H299" s="2">
        <v>45149</v>
      </c>
      <c r="I299" t="s">
        <v>0</v>
      </c>
      <c r="J299" s="2">
        <v>45190</v>
      </c>
      <c r="K299" s="3">
        <v>-993600</v>
      </c>
      <c r="L299" t="s">
        <v>7</v>
      </c>
      <c r="M299" s="2">
        <v>45204</v>
      </c>
      <c r="N299" t="s">
        <v>479</v>
      </c>
    </row>
    <row r="300" spans="1:14" ht="14.1" customHeight="1" outlineLevel="2" x14ac:dyDescent="0.2">
      <c r="A300" t="s">
        <v>1</v>
      </c>
      <c r="B300" t="s">
        <v>36</v>
      </c>
      <c r="C300" t="s">
        <v>3</v>
      </c>
      <c r="D300" t="s">
        <v>655</v>
      </c>
      <c r="E300" t="s">
        <v>656</v>
      </c>
      <c r="F300" t="s">
        <v>6</v>
      </c>
      <c r="G300" s="2">
        <v>45145</v>
      </c>
      <c r="H300" s="2">
        <v>45149</v>
      </c>
      <c r="I300" t="s">
        <v>0</v>
      </c>
      <c r="J300" s="2">
        <v>45190</v>
      </c>
      <c r="K300" s="3">
        <v>-5400367</v>
      </c>
      <c r="L300" t="s">
        <v>7</v>
      </c>
      <c r="M300" s="2">
        <v>45204</v>
      </c>
      <c r="N300" t="s">
        <v>479</v>
      </c>
    </row>
    <row r="301" spans="1:14" ht="14.1" customHeight="1" outlineLevel="2" x14ac:dyDescent="0.2">
      <c r="A301" t="s">
        <v>1</v>
      </c>
      <c r="B301" t="s">
        <v>8</v>
      </c>
      <c r="C301" t="s">
        <v>3</v>
      </c>
      <c r="D301" t="s">
        <v>657</v>
      </c>
      <c r="E301" t="s">
        <v>658</v>
      </c>
      <c r="F301" t="s">
        <v>6</v>
      </c>
      <c r="G301" s="2">
        <v>45145</v>
      </c>
      <c r="H301" s="2">
        <v>45149</v>
      </c>
      <c r="I301" t="s">
        <v>0</v>
      </c>
      <c r="J301" s="2">
        <v>45190</v>
      </c>
      <c r="K301" s="3">
        <v>-2785558</v>
      </c>
      <c r="L301" t="s">
        <v>7</v>
      </c>
      <c r="M301" s="2">
        <v>45204</v>
      </c>
      <c r="N301" t="s">
        <v>479</v>
      </c>
    </row>
    <row r="302" spans="1:14" ht="14.1" customHeight="1" outlineLevel="2" x14ac:dyDescent="0.2">
      <c r="A302" t="s">
        <v>1</v>
      </c>
      <c r="B302" t="s">
        <v>345</v>
      </c>
      <c r="C302" t="s">
        <v>3</v>
      </c>
      <c r="D302" t="s">
        <v>659</v>
      </c>
      <c r="E302" t="s">
        <v>660</v>
      </c>
      <c r="F302" t="s">
        <v>6</v>
      </c>
      <c r="G302" s="2">
        <v>45148</v>
      </c>
      <c r="H302" s="2">
        <v>45150</v>
      </c>
      <c r="I302" t="s">
        <v>0</v>
      </c>
      <c r="J302" s="2">
        <v>45193</v>
      </c>
      <c r="K302" s="3">
        <v>-1019509</v>
      </c>
      <c r="L302" t="s">
        <v>7</v>
      </c>
      <c r="M302" s="2">
        <v>45204</v>
      </c>
      <c r="N302" t="s">
        <v>479</v>
      </c>
    </row>
    <row r="303" spans="1:14" ht="14.1" customHeight="1" outlineLevel="2" x14ac:dyDescent="0.2">
      <c r="A303" t="s">
        <v>1</v>
      </c>
      <c r="B303" t="s">
        <v>39</v>
      </c>
      <c r="C303" t="s">
        <v>3</v>
      </c>
      <c r="D303" t="s">
        <v>661</v>
      </c>
      <c r="E303" t="s">
        <v>662</v>
      </c>
      <c r="F303" t="s">
        <v>6</v>
      </c>
      <c r="G303" s="2">
        <v>45148</v>
      </c>
      <c r="H303" s="2">
        <v>45150</v>
      </c>
      <c r="I303" t="s">
        <v>0</v>
      </c>
      <c r="J303" s="2">
        <v>45193</v>
      </c>
      <c r="K303" s="3">
        <v>-2398853</v>
      </c>
      <c r="L303" t="s">
        <v>7</v>
      </c>
      <c r="M303" s="2">
        <v>45204</v>
      </c>
      <c r="N303" t="s">
        <v>479</v>
      </c>
    </row>
    <row r="304" spans="1:14" ht="14.1" customHeight="1" outlineLevel="2" x14ac:dyDescent="0.2">
      <c r="A304" t="s">
        <v>1</v>
      </c>
      <c r="B304" t="s">
        <v>11</v>
      </c>
      <c r="C304" t="s">
        <v>3</v>
      </c>
      <c r="D304" t="s">
        <v>663</v>
      </c>
      <c r="E304" t="s">
        <v>664</v>
      </c>
      <c r="F304" t="s">
        <v>6</v>
      </c>
      <c r="G304" s="2">
        <v>45148</v>
      </c>
      <c r="H304" s="2">
        <v>45150</v>
      </c>
      <c r="I304" t="s">
        <v>0</v>
      </c>
      <c r="J304" s="2">
        <v>45193</v>
      </c>
      <c r="K304" s="3">
        <v>-1348207</v>
      </c>
      <c r="L304" t="s">
        <v>7</v>
      </c>
      <c r="M304" s="2">
        <v>45204</v>
      </c>
      <c r="N304" t="s">
        <v>479</v>
      </c>
    </row>
    <row r="305" spans="1:14" ht="14.1" customHeight="1" outlineLevel="2" x14ac:dyDescent="0.2">
      <c r="A305" t="s">
        <v>1</v>
      </c>
      <c r="B305" t="s">
        <v>11</v>
      </c>
      <c r="C305" t="s">
        <v>3</v>
      </c>
      <c r="D305" t="s">
        <v>665</v>
      </c>
      <c r="E305" t="s">
        <v>666</v>
      </c>
      <c r="F305" t="s">
        <v>6</v>
      </c>
      <c r="G305" s="2">
        <v>45148</v>
      </c>
      <c r="H305" s="2">
        <v>45150</v>
      </c>
      <c r="I305" t="s">
        <v>0</v>
      </c>
      <c r="J305" s="2">
        <v>45193</v>
      </c>
      <c r="K305" s="3">
        <v>-1019509</v>
      </c>
      <c r="L305" t="s">
        <v>7</v>
      </c>
      <c r="M305" s="2">
        <v>45204</v>
      </c>
      <c r="N305" t="s">
        <v>479</v>
      </c>
    </row>
    <row r="306" spans="1:14" ht="14.1" customHeight="1" outlineLevel="2" x14ac:dyDescent="0.2">
      <c r="A306" t="s">
        <v>1</v>
      </c>
      <c r="B306" t="s">
        <v>29</v>
      </c>
      <c r="C306" t="s">
        <v>3</v>
      </c>
      <c r="D306" t="s">
        <v>667</v>
      </c>
      <c r="E306" t="s">
        <v>668</v>
      </c>
      <c r="F306" t="s">
        <v>6</v>
      </c>
      <c r="G306" s="2">
        <v>45148</v>
      </c>
      <c r="H306" s="2">
        <v>45150</v>
      </c>
      <c r="I306" t="s">
        <v>0</v>
      </c>
      <c r="J306" s="2">
        <v>45193</v>
      </c>
      <c r="K306" s="3">
        <v>-1348207</v>
      </c>
      <c r="L306" t="s">
        <v>7</v>
      </c>
      <c r="M306" s="2">
        <v>45204</v>
      </c>
      <c r="N306" t="s">
        <v>479</v>
      </c>
    </row>
    <row r="307" spans="1:14" ht="14.1" customHeight="1" outlineLevel="2" x14ac:dyDescent="0.2">
      <c r="A307" t="s">
        <v>1</v>
      </c>
      <c r="B307" t="s">
        <v>29</v>
      </c>
      <c r="C307" t="s">
        <v>3</v>
      </c>
      <c r="D307" t="s">
        <v>669</v>
      </c>
      <c r="E307" t="s">
        <v>670</v>
      </c>
      <c r="F307" t="s">
        <v>6</v>
      </c>
      <c r="G307" s="2">
        <v>45148</v>
      </c>
      <c r="H307" s="2">
        <v>45150</v>
      </c>
      <c r="I307" t="s">
        <v>0</v>
      </c>
      <c r="J307" s="2">
        <v>45193</v>
      </c>
      <c r="K307" s="3">
        <v>-2255809</v>
      </c>
      <c r="L307" t="s">
        <v>7</v>
      </c>
      <c r="M307" s="2">
        <v>45204</v>
      </c>
      <c r="N307" t="s">
        <v>479</v>
      </c>
    </row>
    <row r="308" spans="1:14" ht="14.1" customHeight="1" outlineLevel="2" x14ac:dyDescent="0.2">
      <c r="A308" t="s">
        <v>1</v>
      </c>
      <c r="B308" t="s">
        <v>95</v>
      </c>
      <c r="C308" t="s">
        <v>3</v>
      </c>
      <c r="D308" t="s">
        <v>671</v>
      </c>
      <c r="E308" t="s">
        <v>672</v>
      </c>
      <c r="F308" t="s">
        <v>6</v>
      </c>
      <c r="G308" s="2">
        <v>45141</v>
      </c>
      <c r="H308" s="2">
        <v>45143</v>
      </c>
      <c r="I308" t="s">
        <v>0</v>
      </c>
      <c r="J308" s="2">
        <v>45186</v>
      </c>
      <c r="K308" s="3">
        <v>-1515577</v>
      </c>
      <c r="L308" t="s">
        <v>7</v>
      </c>
      <c r="M308" s="2">
        <v>45204</v>
      </c>
      <c r="N308" t="s">
        <v>479</v>
      </c>
    </row>
    <row r="309" spans="1:14" ht="14.1" customHeight="1" outlineLevel="2" x14ac:dyDescent="0.2">
      <c r="A309" t="s">
        <v>1</v>
      </c>
      <c r="B309" t="s">
        <v>2</v>
      </c>
      <c r="C309" t="s">
        <v>3</v>
      </c>
      <c r="D309" t="s">
        <v>673</v>
      </c>
      <c r="E309" t="s">
        <v>674</v>
      </c>
      <c r="F309" t="s">
        <v>6</v>
      </c>
      <c r="G309" s="2">
        <v>45141</v>
      </c>
      <c r="H309" s="2">
        <v>45144</v>
      </c>
      <c r="I309" t="s">
        <v>0</v>
      </c>
      <c r="J309" s="2">
        <v>45186</v>
      </c>
      <c r="K309" s="3">
        <v>-1199426</v>
      </c>
      <c r="L309" t="s">
        <v>7</v>
      </c>
      <c r="M309" s="2">
        <v>45204</v>
      </c>
      <c r="N309" t="s">
        <v>479</v>
      </c>
    </row>
    <row r="310" spans="1:14" ht="14.1" customHeight="1" outlineLevel="2" x14ac:dyDescent="0.2">
      <c r="A310" t="s">
        <v>1</v>
      </c>
      <c r="B310" t="s">
        <v>126</v>
      </c>
      <c r="C310" t="s">
        <v>3</v>
      </c>
      <c r="D310" t="s">
        <v>675</v>
      </c>
      <c r="E310" t="s">
        <v>676</v>
      </c>
      <c r="F310" t="s">
        <v>6</v>
      </c>
      <c r="G310" s="2">
        <v>45145</v>
      </c>
      <c r="H310" s="2">
        <v>45148</v>
      </c>
      <c r="I310" t="s">
        <v>0</v>
      </c>
      <c r="J310" s="2">
        <v>45190</v>
      </c>
      <c r="K310" s="3">
        <v>-1586131</v>
      </c>
      <c r="L310" t="s">
        <v>7</v>
      </c>
      <c r="M310" s="2">
        <v>45204</v>
      </c>
      <c r="N310" t="s">
        <v>479</v>
      </c>
    </row>
    <row r="311" spans="1:14" ht="14.1" customHeight="1" outlineLevel="2" x14ac:dyDescent="0.2">
      <c r="A311" t="s">
        <v>1</v>
      </c>
      <c r="B311" t="s">
        <v>67</v>
      </c>
      <c r="C311" t="s">
        <v>3</v>
      </c>
      <c r="D311" t="s">
        <v>677</v>
      </c>
      <c r="E311" t="s">
        <v>678</v>
      </c>
      <c r="F311" t="s">
        <v>6</v>
      </c>
      <c r="G311" s="2">
        <v>45146</v>
      </c>
      <c r="H311" s="2">
        <v>45146</v>
      </c>
      <c r="I311" t="s">
        <v>0</v>
      </c>
      <c r="J311" s="2">
        <v>45191</v>
      </c>
      <c r="K311" s="3">
        <v>-2835238</v>
      </c>
      <c r="L311" t="s">
        <v>7</v>
      </c>
      <c r="M311" s="2">
        <v>45204</v>
      </c>
      <c r="N311" t="s">
        <v>479</v>
      </c>
    </row>
    <row r="312" spans="1:14" ht="14.1" customHeight="1" outlineLevel="2" x14ac:dyDescent="0.2">
      <c r="A312" t="s">
        <v>1</v>
      </c>
      <c r="B312" t="s">
        <v>182</v>
      </c>
      <c r="C312" t="s">
        <v>3</v>
      </c>
      <c r="D312" t="s">
        <v>679</v>
      </c>
      <c r="E312" t="s">
        <v>680</v>
      </c>
      <c r="F312" t="s">
        <v>6</v>
      </c>
      <c r="G312" s="2">
        <v>45145</v>
      </c>
      <c r="H312" s="2">
        <v>45147</v>
      </c>
      <c r="I312" t="s">
        <v>0</v>
      </c>
      <c r="J312" s="2">
        <v>45190</v>
      </c>
      <c r="K312" s="3">
        <v>-5401201</v>
      </c>
      <c r="L312" t="s">
        <v>7</v>
      </c>
      <c r="M312" s="2">
        <v>45204</v>
      </c>
      <c r="N312" t="s">
        <v>479</v>
      </c>
    </row>
    <row r="313" spans="1:14" ht="14.1" customHeight="1" outlineLevel="2" x14ac:dyDescent="0.2">
      <c r="A313" t="s">
        <v>1</v>
      </c>
      <c r="B313" t="s">
        <v>164</v>
      </c>
      <c r="C313" t="s">
        <v>3</v>
      </c>
      <c r="D313" t="s">
        <v>681</v>
      </c>
      <c r="E313" t="s">
        <v>682</v>
      </c>
      <c r="F313" t="s">
        <v>6</v>
      </c>
      <c r="G313" s="2">
        <v>45148</v>
      </c>
      <c r="H313" s="2">
        <v>45148</v>
      </c>
      <c r="I313" t="s">
        <v>0</v>
      </c>
      <c r="J313" s="2">
        <v>45193</v>
      </c>
      <c r="K313" s="3">
        <v>-1586131</v>
      </c>
      <c r="L313" t="s">
        <v>7</v>
      </c>
      <c r="M313" s="2">
        <v>45204</v>
      </c>
      <c r="N313" t="s">
        <v>479</v>
      </c>
    </row>
    <row r="314" spans="1:14" ht="14.1" customHeight="1" outlineLevel="2" x14ac:dyDescent="0.2">
      <c r="A314" t="s">
        <v>1</v>
      </c>
      <c r="B314" t="s">
        <v>126</v>
      </c>
      <c r="C314" t="s">
        <v>3</v>
      </c>
      <c r="D314" t="s">
        <v>683</v>
      </c>
      <c r="E314" t="s">
        <v>684</v>
      </c>
      <c r="F314" t="s">
        <v>6</v>
      </c>
      <c r="G314" s="2">
        <v>45141</v>
      </c>
      <c r="H314" s="2">
        <v>45144</v>
      </c>
      <c r="I314" t="s">
        <v>0</v>
      </c>
      <c r="J314" s="2">
        <v>45186</v>
      </c>
      <c r="K314" s="3">
        <v>-1586131</v>
      </c>
      <c r="L314" t="s">
        <v>7</v>
      </c>
      <c r="M314" s="2">
        <v>45204</v>
      </c>
      <c r="N314" t="s">
        <v>479</v>
      </c>
    </row>
    <row r="315" spans="1:14" ht="14.1" customHeight="1" outlineLevel="2" x14ac:dyDescent="0.2">
      <c r="A315" t="s">
        <v>1</v>
      </c>
      <c r="B315" t="s">
        <v>42</v>
      </c>
      <c r="C315" t="s">
        <v>3</v>
      </c>
      <c r="D315" t="s">
        <v>685</v>
      </c>
      <c r="E315" t="s">
        <v>686</v>
      </c>
      <c r="F315" t="s">
        <v>6</v>
      </c>
      <c r="G315" s="2">
        <v>45143</v>
      </c>
      <c r="H315" s="2">
        <v>45146</v>
      </c>
      <c r="I315" t="s">
        <v>0</v>
      </c>
      <c r="J315" s="2">
        <v>45188</v>
      </c>
      <c r="K315" s="3">
        <v>-4803011</v>
      </c>
      <c r="L315" t="s">
        <v>7</v>
      </c>
      <c r="M315" s="2">
        <v>45204</v>
      </c>
      <c r="N315" t="s">
        <v>479</v>
      </c>
    </row>
    <row r="316" spans="1:14" ht="14.1" customHeight="1" outlineLevel="2" x14ac:dyDescent="0.2">
      <c r="A316" t="s">
        <v>1</v>
      </c>
      <c r="B316" t="s">
        <v>23</v>
      </c>
      <c r="C316" t="s">
        <v>3</v>
      </c>
      <c r="D316" t="s">
        <v>687</v>
      </c>
      <c r="E316" t="s">
        <v>688</v>
      </c>
      <c r="F316" t="s">
        <v>6</v>
      </c>
      <c r="G316" s="2">
        <v>45141</v>
      </c>
      <c r="H316" s="2">
        <v>45145</v>
      </c>
      <c r="I316" t="s">
        <v>0</v>
      </c>
      <c r="J316" s="2">
        <v>45186</v>
      </c>
      <c r="K316" s="3">
        <v>-1586131</v>
      </c>
      <c r="L316" t="s">
        <v>7</v>
      </c>
      <c r="M316" s="2">
        <v>45204</v>
      </c>
      <c r="N316" t="s">
        <v>479</v>
      </c>
    </row>
    <row r="317" spans="1:14" ht="14.1" customHeight="1" outlineLevel="2" x14ac:dyDescent="0.2">
      <c r="A317" t="s">
        <v>1</v>
      </c>
      <c r="B317" t="s">
        <v>95</v>
      </c>
      <c r="C317" t="s">
        <v>3</v>
      </c>
      <c r="D317" t="s">
        <v>689</v>
      </c>
      <c r="E317" t="s">
        <v>690</v>
      </c>
      <c r="F317" t="s">
        <v>6</v>
      </c>
      <c r="G317" s="2">
        <v>45145</v>
      </c>
      <c r="H317" s="2">
        <v>45147</v>
      </c>
      <c r="I317" t="s">
        <v>0</v>
      </c>
      <c r="J317" s="2">
        <v>45190</v>
      </c>
      <c r="K317" s="3">
        <v>-3002348</v>
      </c>
      <c r="L317" t="s">
        <v>7</v>
      </c>
      <c r="M317" s="2">
        <v>45204</v>
      </c>
      <c r="N317" t="s">
        <v>479</v>
      </c>
    </row>
    <row r="318" spans="1:14" ht="14.1" customHeight="1" outlineLevel="2" x14ac:dyDescent="0.2">
      <c r="A318" t="s">
        <v>1</v>
      </c>
      <c r="B318" t="s">
        <v>48</v>
      </c>
      <c r="C318" t="s">
        <v>3</v>
      </c>
      <c r="D318" t="s">
        <v>691</v>
      </c>
      <c r="E318" t="s">
        <v>692</v>
      </c>
      <c r="F318" t="s">
        <v>6</v>
      </c>
      <c r="G318" s="2">
        <v>45145</v>
      </c>
      <c r="H318" s="2">
        <v>45147</v>
      </c>
      <c r="I318" t="s">
        <v>0</v>
      </c>
      <c r="J318" s="2">
        <v>45190</v>
      </c>
      <c r="K318" s="3">
        <v>-2615643</v>
      </c>
      <c r="L318" t="s">
        <v>7</v>
      </c>
      <c r="M318" s="2">
        <v>45204</v>
      </c>
      <c r="N318" t="s">
        <v>479</v>
      </c>
    </row>
    <row r="319" spans="1:14" ht="14.1" customHeight="1" outlineLevel="2" x14ac:dyDescent="0.2">
      <c r="A319" t="s">
        <v>1</v>
      </c>
      <c r="B319" t="s">
        <v>173</v>
      </c>
      <c r="C319" t="s">
        <v>3</v>
      </c>
      <c r="D319" t="s">
        <v>693</v>
      </c>
      <c r="E319" t="s">
        <v>694</v>
      </c>
      <c r="F319" t="s">
        <v>6</v>
      </c>
      <c r="G319" s="2">
        <v>45145</v>
      </c>
      <c r="H319" s="2">
        <v>45147</v>
      </c>
      <c r="I319" t="s">
        <v>0</v>
      </c>
      <c r="J319" s="2">
        <v>45190</v>
      </c>
      <c r="K319" s="3">
        <v>-1517003</v>
      </c>
      <c r="L319" t="s">
        <v>7</v>
      </c>
      <c r="M319" s="2">
        <v>45204</v>
      </c>
      <c r="N319" t="s">
        <v>479</v>
      </c>
    </row>
    <row r="320" spans="1:14" ht="14.1" customHeight="1" outlineLevel="2" x14ac:dyDescent="0.2">
      <c r="A320" t="s">
        <v>1</v>
      </c>
      <c r="B320" t="s">
        <v>136</v>
      </c>
      <c r="C320" t="s">
        <v>3</v>
      </c>
      <c r="D320" t="s">
        <v>695</v>
      </c>
      <c r="E320" t="s">
        <v>696</v>
      </c>
      <c r="F320" t="s">
        <v>6</v>
      </c>
      <c r="G320" s="2">
        <v>45145</v>
      </c>
      <c r="H320" s="2">
        <v>45147</v>
      </c>
      <c r="I320" t="s">
        <v>0</v>
      </c>
      <c r="J320" s="2">
        <v>45190</v>
      </c>
      <c r="K320" s="3">
        <v>-2398853</v>
      </c>
      <c r="L320" t="s">
        <v>7</v>
      </c>
      <c r="M320" s="2">
        <v>45204</v>
      </c>
      <c r="N320" t="s">
        <v>479</v>
      </c>
    </row>
    <row r="321" spans="1:14" ht="14.1" customHeight="1" outlineLevel="2" x14ac:dyDescent="0.2">
      <c r="A321" t="s">
        <v>1</v>
      </c>
      <c r="B321" t="s">
        <v>48</v>
      </c>
      <c r="C321" t="s">
        <v>3</v>
      </c>
      <c r="D321" t="s">
        <v>697</v>
      </c>
      <c r="E321" t="s">
        <v>698</v>
      </c>
      <c r="F321" t="s">
        <v>6</v>
      </c>
      <c r="G321" s="2">
        <v>45145</v>
      </c>
      <c r="H321" s="2">
        <v>45147</v>
      </c>
      <c r="I321" t="s">
        <v>0</v>
      </c>
      <c r="J321" s="2">
        <v>45190</v>
      </c>
      <c r="K321" s="3">
        <v>-216791</v>
      </c>
      <c r="L321" t="s">
        <v>7</v>
      </c>
      <c r="M321" s="2">
        <v>45204</v>
      </c>
      <c r="N321" t="s">
        <v>479</v>
      </c>
    </row>
    <row r="322" spans="1:14" ht="14.1" customHeight="1" outlineLevel="2" x14ac:dyDescent="0.2">
      <c r="A322" t="s">
        <v>1</v>
      </c>
      <c r="B322" t="s">
        <v>123</v>
      </c>
      <c r="C322" t="s">
        <v>3</v>
      </c>
      <c r="D322" t="s">
        <v>699</v>
      </c>
      <c r="E322" t="s">
        <v>700</v>
      </c>
      <c r="F322" t="s">
        <v>6</v>
      </c>
      <c r="G322" s="2">
        <v>45146</v>
      </c>
      <c r="H322" s="2">
        <v>45146</v>
      </c>
      <c r="I322" t="s">
        <v>0</v>
      </c>
      <c r="J322" s="2">
        <v>45191</v>
      </c>
      <c r="K322" s="3">
        <v>-2785558</v>
      </c>
      <c r="L322" t="s">
        <v>7</v>
      </c>
      <c r="M322" s="2">
        <v>45204</v>
      </c>
      <c r="N322" t="s">
        <v>479</v>
      </c>
    </row>
    <row r="323" spans="1:14" ht="14.1" customHeight="1" outlineLevel="2" x14ac:dyDescent="0.2">
      <c r="A323" t="s">
        <v>1</v>
      </c>
      <c r="B323" t="s">
        <v>129</v>
      </c>
      <c r="C323" t="s">
        <v>3</v>
      </c>
      <c r="D323" t="s">
        <v>701</v>
      </c>
      <c r="E323" t="s">
        <v>702</v>
      </c>
      <c r="F323" t="s">
        <v>6</v>
      </c>
      <c r="G323" s="2">
        <v>45145</v>
      </c>
      <c r="H323" s="2">
        <v>45147</v>
      </c>
      <c r="I323" t="s">
        <v>0</v>
      </c>
      <c r="J323" s="2">
        <v>45190</v>
      </c>
      <c r="K323" s="3">
        <v>-12217785</v>
      </c>
      <c r="L323" t="s">
        <v>7</v>
      </c>
      <c r="M323" s="2">
        <v>45204</v>
      </c>
      <c r="N323" t="s">
        <v>479</v>
      </c>
    </row>
    <row r="324" spans="1:14" ht="14.1" customHeight="1" outlineLevel="2" x14ac:dyDescent="0.2">
      <c r="A324" t="s">
        <v>1</v>
      </c>
      <c r="B324" t="s">
        <v>39</v>
      </c>
      <c r="C324" t="s">
        <v>3</v>
      </c>
      <c r="D324" t="s">
        <v>703</v>
      </c>
      <c r="E324" t="s">
        <v>704</v>
      </c>
      <c r="F324" t="s">
        <v>6</v>
      </c>
      <c r="G324" s="2">
        <v>45141</v>
      </c>
      <c r="H324" s="2">
        <v>45143</v>
      </c>
      <c r="I324" t="s">
        <v>0</v>
      </c>
      <c r="J324" s="2">
        <v>45186</v>
      </c>
      <c r="K324" s="3">
        <v>-1200852</v>
      </c>
      <c r="L324" t="s">
        <v>7</v>
      </c>
      <c r="M324" s="2">
        <v>45204</v>
      </c>
      <c r="N324" t="s">
        <v>479</v>
      </c>
    </row>
    <row r="325" spans="1:14" ht="14.1" customHeight="1" outlineLevel="2" x14ac:dyDescent="0.2">
      <c r="A325" t="s">
        <v>1</v>
      </c>
      <c r="B325" t="s">
        <v>20</v>
      </c>
      <c r="C325" t="s">
        <v>3</v>
      </c>
      <c r="D325" t="s">
        <v>705</v>
      </c>
      <c r="E325" t="s">
        <v>706</v>
      </c>
      <c r="F325" t="s">
        <v>6</v>
      </c>
      <c r="G325" s="2">
        <v>45145</v>
      </c>
      <c r="H325" s="2">
        <v>45147</v>
      </c>
      <c r="I325" t="s">
        <v>0</v>
      </c>
      <c r="J325" s="2">
        <v>45190</v>
      </c>
      <c r="K325" s="3">
        <v>-3984984</v>
      </c>
      <c r="L325" t="s">
        <v>7</v>
      </c>
      <c r="M325" s="2">
        <v>45204</v>
      </c>
      <c r="N325" t="s">
        <v>479</v>
      </c>
    </row>
    <row r="326" spans="1:14" ht="14.1" customHeight="1" outlineLevel="2" x14ac:dyDescent="0.2">
      <c r="A326" t="s">
        <v>1</v>
      </c>
      <c r="B326" t="s">
        <v>173</v>
      </c>
      <c r="C326" t="s">
        <v>3</v>
      </c>
      <c r="D326" t="s">
        <v>707</v>
      </c>
      <c r="E326" t="s">
        <v>708</v>
      </c>
      <c r="F326" t="s">
        <v>6</v>
      </c>
      <c r="G326" s="2">
        <v>45145</v>
      </c>
      <c r="H326" s="2">
        <v>45147</v>
      </c>
      <c r="I326" t="s">
        <v>0</v>
      </c>
      <c r="J326" s="2">
        <v>45190</v>
      </c>
      <c r="K326" s="3">
        <v>-2398853</v>
      </c>
      <c r="L326" t="s">
        <v>7</v>
      </c>
      <c r="M326" s="2">
        <v>45204</v>
      </c>
      <c r="N326" t="s">
        <v>479</v>
      </c>
    </row>
    <row r="327" spans="1:14" ht="14.1" customHeight="1" outlineLevel="2" x14ac:dyDescent="0.2">
      <c r="A327" t="s">
        <v>1</v>
      </c>
      <c r="B327" t="s">
        <v>58</v>
      </c>
      <c r="C327" t="s">
        <v>3</v>
      </c>
      <c r="D327" t="s">
        <v>709</v>
      </c>
      <c r="E327" t="s">
        <v>710</v>
      </c>
      <c r="F327" t="s">
        <v>6</v>
      </c>
      <c r="G327" s="2">
        <v>45141</v>
      </c>
      <c r="H327" s="2">
        <v>45145</v>
      </c>
      <c r="I327" t="s">
        <v>0</v>
      </c>
      <c r="J327" s="2">
        <v>45186</v>
      </c>
      <c r="K327" s="3">
        <v>-2385543</v>
      </c>
      <c r="L327" t="s">
        <v>7</v>
      </c>
      <c r="M327" s="2">
        <v>45204</v>
      </c>
      <c r="N327" t="s">
        <v>479</v>
      </c>
    </row>
    <row r="328" spans="1:14" ht="14.1" customHeight="1" outlineLevel="2" x14ac:dyDescent="0.2">
      <c r="A328" t="s">
        <v>1</v>
      </c>
      <c r="B328" t="s">
        <v>11</v>
      </c>
      <c r="C328" t="s">
        <v>3</v>
      </c>
      <c r="D328" t="s">
        <v>711</v>
      </c>
      <c r="E328" t="s">
        <v>712</v>
      </c>
      <c r="F328" t="s">
        <v>6</v>
      </c>
      <c r="G328" s="2">
        <v>45141</v>
      </c>
      <c r="H328" s="2">
        <v>45143</v>
      </c>
      <c r="I328" t="s">
        <v>0</v>
      </c>
      <c r="J328" s="2">
        <v>45186</v>
      </c>
      <c r="K328" s="3">
        <v>-5716518</v>
      </c>
      <c r="L328" t="s">
        <v>7</v>
      </c>
      <c r="M328" s="2">
        <v>45204</v>
      </c>
      <c r="N328" t="s">
        <v>479</v>
      </c>
    </row>
    <row r="329" spans="1:14" ht="14.1" customHeight="1" outlineLevel="2" x14ac:dyDescent="0.2">
      <c r="A329" t="s">
        <v>1</v>
      </c>
      <c r="B329" t="s">
        <v>14</v>
      </c>
      <c r="C329" t="s">
        <v>3</v>
      </c>
      <c r="D329" t="s">
        <v>713</v>
      </c>
      <c r="E329" t="s">
        <v>714</v>
      </c>
      <c r="F329" t="s">
        <v>6</v>
      </c>
      <c r="G329" s="2">
        <v>45145</v>
      </c>
      <c r="H329" s="2">
        <v>45147</v>
      </c>
      <c r="I329" t="s">
        <v>0</v>
      </c>
      <c r="J329" s="2">
        <v>45190</v>
      </c>
      <c r="K329" s="3">
        <v>-2615643</v>
      </c>
      <c r="L329" t="s">
        <v>7</v>
      </c>
      <c r="M329" s="2">
        <v>45204</v>
      </c>
      <c r="N329" t="s">
        <v>479</v>
      </c>
    </row>
    <row r="330" spans="1:14" ht="14.1" customHeight="1" outlineLevel="2" x14ac:dyDescent="0.2">
      <c r="A330" t="s">
        <v>1</v>
      </c>
      <c r="B330" t="s">
        <v>39</v>
      </c>
      <c r="C330" t="s">
        <v>3</v>
      </c>
      <c r="D330" t="s">
        <v>715</v>
      </c>
      <c r="E330" t="s">
        <v>716</v>
      </c>
      <c r="F330" t="s">
        <v>6</v>
      </c>
      <c r="G330" s="2">
        <v>45145</v>
      </c>
      <c r="H330" s="2">
        <v>45147</v>
      </c>
      <c r="I330" t="s">
        <v>0</v>
      </c>
      <c r="J330" s="2">
        <v>45190</v>
      </c>
      <c r="K330" s="3">
        <v>-3598279</v>
      </c>
      <c r="L330" t="s">
        <v>7</v>
      </c>
      <c r="M330" s="2">
        <v>45204</v>
      </c>
      <c r="N330" t="s">
        <v>479</v>
      </c>
    </row>
    <row r="331" spans="1:14" ht="14.1" customHeight="1" outlineLevel="2" x14ac:dyDescent="0.2">
      <c r="A331" t="s">
        <v>1</v>
      </c>
      <c r="B331" t="s">
        <v>29</v>
      </c>
      <c r="C331" t="s">
        <v>3</v>
      </c>
      <c r="D331" t="s">
        <v>717</v>
      </c>
      <c r="E331" t="s">
        <v>718</v>
      </c>
      <c r="F331" t="s">
        <v>6</v>
      </c>
      <c r="G331" s="2">
        <v>45146</v>
      </c>
      <c r="H331" s="2">
        <v>45147</v>
      </c>
      <c r="I331" t="s">
        <v>0</v>
      </c>
      <c r="J331" s="2">
        <v>45191</v>
      </c>
      <c r="K331" s="3">
        <v>-966522</v>
      </c>
      <c r="L331" t="s">
        <v>7</v>
      </c>
      <c r="M331" s="2">
        <v>45204</v>
      </c>
      <c r="N331" t="s">
        <v>479</v>
      </c>
    </row>
    <row r="332" spans="1:14" ht="14.1" customHeight="1" outlineLevel="2" x14ac:dyDescent="0.2">
      <c r="A332" t="s">
        <v>1</v>
      </c>
      <c r="B332" t="s">
        <v>120</v>
      </c>
      <c r="C332" t="s">
        <v>3</v>
      </c>
      <c r="D332" t="s">
        <v>719</v>
      </c>
      <c r="E332" t="s">
        <v>720</v>
      </c>
      <c r="F332" t="s">
        <v>6</v>
      </c>
      <c r="G332" s="2">
        <v>45146</v>
      </c>
      <c r="H332" s="2">
        <v>45147</v>
      </c>
      <c r="I332" t="s">
        <v>0</v>
      </c>
      <c r="J332" s="2">
        <v>45191</v>
      </c>
      <c r="K332" s="3">
        <v>-1586131</v>
      </c>
      <c r="L332" t="s">
        <v>7</v>
      </c>
      <c r="M332" s="2">
        <v>45204</v>
      </c>
      <c r="N332" t="s">
        <v>479</v>
      </c>
    </row>
    <row r="333" spans="1:14" ht="14.1" customHeight="1" outlineLevel="2" x14ac:dyDescent="0.2">
      <c r="A333" t="s">
        <v>1</v>
      </c>
      <c r="B333" t="s">
        <v>29</v>
      </c>
      <c r="C333" t="s">
        <v>3</v>
      </c>
      <c r="D333" t="s">
        <v>721</v>
      </c>
      <c r="E333" t="s">
        <v>722</v>
      </c>
      <c r="F333" t="s">
        <v>6</v>
      </c>
      <c r="G333" s="2">
        <v>45141</v>
      </c>
      <c r="H333" s="2">
        <v>45142</v>
      </c>
      <c r="I333" t="s">
        <v>0</v>
      </c>
      <c r="J333" s="2">
        <v>45186</v>
      </c>
      <c r="K333" s="3">
        <v>-1852602</v>
      </c>
      <c r="L333" t="s">
        <v>7</v>
      </c>
      <c r="M333" s="2">
        <v>45204</v>
      </c>
      <c r="N333" t="s">
        <v>479</v>
      </c>
    </row>
    <row r="334" spans="1:14" ht="14.1" customHeight="1" outlineLevel="2" x14ac:dyDescent="0.2">
      <c r="A334" t="s">
        <v>1</v>
      </c>
      <c r="B334" t="s">
        <v>75</v>
      </c>
      <c r="C334" t="s">
        <v>3</v>
      </c>
      <c r="D334" t="s">
        <v>723</v>
      </c>
      <c r="E334" t="s">
        <v>724</v>
      </c>
      <c r="F334" t="s">
        <v>6</v>
      </c>
      <c r="G334" s="2">
        <v>45140</v>
      </c>
      <c r="H334" s="2">
        <v>45140</v>
      </c>
      <c r="I334" t="s">
        <v>0</v>
      </c>
      <c r="J334" s="2">
        <v>45185</v>
      </c>
      <c r="K334" s="3">
        <v>-2615643</v>
      </c>
      <c r="L334" t="s">
        <v>7</v>
      </c>
      <c r="M334" s="2">
        <v>45204</v>
      </c>
      <c r="N334" t="s">
        <v>479</v>
      </c>
    </row>
    <row r="335" spans="1:14" ht="14.1" customHeight="1" outlineLevel="2" x14ac:dyDescent="0.2">
      <c r="A335" t="s">
        <v>1</v>
      </c>
      <c r="B335" t="s">
        <v>1</v>
      </c>
      <c r="C335" t="s">
        <v>725</v>
      </c>
      <c r="D335" t="s">
        <v>726</v>
      </c>
      <c r="E335" t="s">
        <v>727</v>
      </c>
      <c r="F335" t="s">
        <v>728</v>
      </c>
      <c r="G335" s="2">
        <v>45196</v>
      </c>
      <c r="H335" s="2">
        <v>45196</v>
      </c>
      <c r="I335" t="s">
        <v>729</v>
      </c>
      <c r="J335" s="2">
        <v>45196</v>
      </c>
      <c r="K335" s="3">
        <v>15381526</v>
      </c>
      <c r="L335" t="s">
        <v>730</v>
      </c>
      <c r="M335" s="2">
        <v>45204</v>
      </c>
      <c r="N335" t="s">
        <v>479</v>
      </c>
    </row>
    <row r="336" spans="1:14" ht="14.1" customHeight="1" outlineLevel="2" x14ac:dyDescent="0.2">
      <c r="A336" t="s">
        <v>1</v>
      </c>
      <c r="B336" t="s">
        <v>1</v>
      </c>
      <c r="C336" t="s">
        <v>725</v>
      </c>
      <c r="D336" t="s">
        <v>731</v>
      </c>
      <c r="E336" t="s">
        <v>732</v>
      </c>
      <c r="F336" t="s">
        <v>728</v>
      </c>
      <c r="G336" s="2">
        <v>45196</v>
      </c>
      <c r="H336" s="2">
        <v>45196</v>
      </c>
      <c r="I336" t="s">
        <v>729</v>
      </c>
      <c r="J336" s="2">
        <v>45196</v>
      </c>
      <c r="K336" s="3">
        <v>70755018</v>
      </c>
      <c r="L336" t="s">
        <v>730</v>
      </c>
      <c r="M336" s="2">
        <v>45204</v>
      </c>
      <c r="N336" t="s">
        <v>479</v>
      </c>
    </row>
    <row r="337" spans="1:14" ht="14.1" customHeight="1" outlineLevel="2" x14ac:dyDescent="0.2">
      <c r="A337" t="s">
        <v>1</v>
      </c>
      <c r="B337" t="s">
        <v>1</v>
      </c>
      <c r="C337" t="s">
        <v>725</v>
      </c>
      <c r="D337" t="s">
        <v>733</v>
      </c>
      <c r="E337" t="s">
        <v>734</v>
      </c>
      <c r="F337" t="s">
        <v>728</v>
      </c>
      <c r="G337" s="2">
        <v>45196</v>
      </c>
      <c r="H337" s="2">
        <v>45196</v>
      </c>
      <c r="I337" t="s">
        <v>729</v>
      </c>
      <c r="J337" s="2">
        <v>45196</v>
      </c>
      <c r="K337" s="3">
        <v>18457831</v>
      </c>
      <c r="L337" t="s">
        <v>735</v>
      </c>
      <c r="M337" s="2">
        <v>45204</v>
      </c>
      <c r="N337" t="s">
        <v>479</v>
      </c>
    </row>
    <row r="338" spans="1:14" ht="14.1" customHeight="1" outlineLevel="2" x14ac:dyDescent="0.2">
      <c r="A338" t="s">
        <v>1</v>
      </c>
      <c r="B338" t="s">
        <v>95</v>
      </c>
      <c r="C338" t="s">
        <v>3</v>
      </c>
      <c r="D338" t="s">
        <v>736</v>
      </c>
      <c r="E338" t="s">
        <v>737</v>
      </c>
      <c r="F338" t="s">
        <v>6</v>
      </c>
      <c r="G338" s="2">
        <v>45152</v>
      </c>
      <c r="H338" s="2">
        <v>45154</v>
      </c>
      <c r="I338" t="s">
        <v>0</v>
      </c>
      <c r="J338" s="2">
        <v>45197</v>
      </c>
      <c r="K338" s="3">
        <v>-216791</v>
      </c>
      <c r="L338" t="s">
        <v>7</v>
      </c>
      <c r="M338" s="2">
        <v>45204</v>
      </c>
      <c r="N338" t="s">
        <v>479</v>
      </c>
    </row>
    <row r="339" spans="1:14" ht="14.1" customHeight="1" outlineLevel="2" x14ac:dyDescent="0.2">
      <c r="A339" t="s">
        <v>1</v>
      </c>
      <c r="B339" t="s">
        <v>86</v>
      </c>
      <c r="C339" t="s">
        <v>3</v>
      </c>
      <c r="D339" t="s">
        <v>738</v>
      </c>
      <c r="E339" t="s">
        <v>739</v>
      </c>
      <c r="F339" t="s">
        <v>6</v>
      </c>
      <c r="G339" s="2">
        <v>45152</v>
      </c>
      <c r="H339" s="2">
        <v>45155</v>
      </c>
      <c r="I339" t="s">
        <v>0</v>
      </c>
      <c r="J339" s="2">
        <v>45197</v>
      </c>
      <c r="K339" s="3">
        <v>-1348207</v>
      </c>
      <c r="L339" t="s">
        <v>7</v>
      </c>
      <c r="M339" s="2">
        <v>45204</v>
      </c>
      <c r="N339" t="s">
        <v>479</v>
      </c>
    </row>
    <row r="340" spans="1:14" ht="14.1" customHeight="1" outlineLevel="2" x14ac:dyDescent="0.2">
      <c r="A340" t="s">
        <v>1</v>
      </c>
      <c r="B340" t="s">
        <v>26</v>
      </c>
      <c r="C340" t="s">
        <v>3</v>
      </c>
      <c r="D340" t="s">
        <v>740</v>
      </c>
      <c r="E340" t="s">
        <v>741</v>
      </c>
      <c r="F340" t="s">
        <v>6</v>
      </c>
      <c r="G340" s="2">
        <v>45148</v>
      </c>
      <c r="H340" s="2">
        <v>45150</v>
      </c>
      <c r="I340" t="s">
        <v>0</v>
      </c>
      <c r="J340" s="2">
        <v>45193</v>
      </c>
      <c r="K340" s="3">
        <v>-3387226</v>
      </c>
      <c r="L340" t="s">
        <v>7</v>
      </c>
      <c r="M340" s="2">
        <v>45204</v>
      </c>
      <c r="N340" t="s">
        <v>479</v>
      </c>
    </row>
    <row r="341" spans="1:14" ht="14.1" customHeight="1" outlineLevel="2" x14ac:dyDescent="0.2">
      <c r="A341" t="s">
        <v>1</v>
      </c>
      <c r="B341" t="s">
        <v>86</v>
      </c>
      <c r="C341" t="s">
        <v>3</v>
      </c>
      <c r="D341" t="s">
        <v>742</v>
      </c>
      <c r="E341" t="s">
        <v>743</v>
      </c>
      <c r="F341" t="s">
        <v>6</v>
      </c>
      <c r="G341" s="2">
        <v>45152</v>
      </c>
      <c r="H341" s="2">
        <v>45155</v>
      </c>
      <c r="I341" t="s">
        <v>0</v>
      </c>
      <c r="J341" s="2">
        <v>45197</v>
      </c>
      <c r="K341" s="3">
        <v>-1385340</v>
      </c>
      <c r="L341" t="s">
        <v>7</v>
      </c>
      <c r="M341" s="2">
        <v>45204</v>
      </c>
      <c r="N341" t="s">
        <v>479</v>
      </c>
    </row>
    <row r="342" spans="1:14" ht="14.1" customHeight="1" outlineLevel="2" x14ac:dyDescent="0.2">
      <c r="A342" t="s">
        <v>1</v>
      </c>
      <c r="B342" t="s">
        <v>75</v>
      </c>
      <c r="C342" t="s">
        <v>3</v>
      </c>
      <c r="D342" t="s">
        <v>744</v>
      </c>
      <c r="E342" t="s">
        <v>745</v>
      </c>
      <c r="F342" t="s">
        <v>6</v>
      </c>
      <c r="G342" s="2">
        <v>45154</v>
      </c>
      <c r="H342" s="2">
        <v>45154</v>
      </c>
      <c r="I342" t="s">
        <v>0</v>
      </c>
      <c r="J342" s="2">
        <v>45199</v>
      </c>
      <c r="K342" s="3">
        <v>-2039018</v>
      </c>
      <c r="L342" t="s">
        <v>7</v>
      </c>
      <c r="M342" s="2">
        <v>45204</v>
      </c>
      <c r="N342" t="s">
        <v>479</v>
      </c>
    </row>
    <row r="343" spans="1:14" ht="14.1" customHeight="1" outlineLevel="2" x14ac:dyDescent="0.2">
      <c r="A343" t="s">
        <v>1</v>
      </c>
      <c r="B343" t="s">
        <v>64</v>
      </c>
      <c r="C343" t="s">
        <v>3</v>
      </c>
      <c r="D343" t="s">
        <v>746</v>
      </c>
      <c r="E343" t="s">
        <v>747</v>
      </c>
      <c r="F343" t="s">
        <v>6</v>
      </c>
      <c r="G343" s="2">
        <v>45154</v>
      </c>
      <c r="H343" s="2">
        <v>45154</v>
      </c>
      <c r="I343" t="s">
        <v>0</v>
      </c>
      <c r="J343" s="2">
        <v>45199</v>
      </c>
      <c r="K343" s="3">
        <v>-1019509</v>
      </c>
      <c r="L343" t="s">
        <v>7</v>
      </c>
      <c r="M343" s="2">
        <v>45204</v>
      </c>
      <c r="N343" t="s">
        <v>479</v>
      </c>
    </row>
    <row r="344" spans="1:14" ht="14.1" customHeight="1" outlineLevel="2" x14ac:dyDescent="0.2">
      <c r="A344" t="s">
        <v>1</v>
      </c>
      <c r="B344" t="s">
        <v>123</v>
      </c>
      <c r="C344" t="s">
        <v>3</v>
      </c>
      <c r="D344" t="s">
        <v>748</v>
      </c>
      <c r="E344" t="s">
        <v>749</v>
      </c>
      <c r="F344" t="s">
        <v>6</v>
      </c>
      <c r="G344" s="2">
        <v>45153</v>
      </c>
      <c r="H344" s="2">
        <v>45154</v>
      </c>
      <c r="I344" t="s">
        <v>0</v>
      </c>
      <c r="J344" s="2">
        <v>45198</v>
      </c>
      <c r="K344" s="3">
        <v>-2039018</v>
      </c>
      <c r="L344" t="s">
        <v>7</v>
      </c>
      <c r="M344" s="2">
        <v>45204</v>
      </c>
      <c r="N344" t="s">
        <v>479</v>
      </c>
    </row>
    <row r="345" spans="1:14" ht="14.1" customHeight="1" outlineLevel="2" x14ac:dyDescent="0.2">
      <c r="A345" t="s">
        <v>1</v>
      </c>
      <c r="B345" t="s">
        <v>78</v>
      </c>
      <c r="C345" t="s">
        <v>3</v>
      </c>
      <c r="D345" t="s">
        <v>750</v>
      </c>
      <c r="E345" t="s">
        <v>751</v>
      </c>
      <c r="F345" t="s">
        <v>6</v>
      </c>
      <c r="G345" s="2">
        <v>45153</v>
      </c>
      <c r="H345" s="2">
        <v>45154</v>
      </c>
      <c r="I345" t="s">
        <v>0</v>
      </c>
      <c r="J345" s="2">
        <v>45198</v>
      </c>
      <c r="K345" s="3">
        <v>-650372</v>
      </c>
      <c r="L345" t="s">
        <v>7</v>
      </c>
      <c r="M345" s="2">
        <v>45204</v>
      </c>
      <c r="N345" t="s">
        <v>479</v>
      </c>
    </row>
    <row r="346" spans="1:14" ht="14.1" customHeight="1" outlineLevel="2" x14ac:dyDescent="0.2">
      <c r="A346" t="s">
        <v>1</v>
      </c>
      <c r="B346" t="s">
        <v>64</v>
      </c>
      <c r="C346" t="s">
        <v>3</v>
      </c>
      <c r="D346" t="s">
        <v>752</v>
      </c>
      <c r="E346" t="s">
        <v>753</v>
      </c>
      <c r="F346" t="s">
        <v>6</v>
      </c>
      <c r="G346" s="2">
        <v>45154</v>
      </c>
      <c r="H346" s="2">
        <v>45154</v>
      </c>
      <c r="I346" t="s">
        <v>0</v>
      </c>
      <c r="J346" s="2">
        <v>45199</v>
      </c>
      <c r="K346" s="3">
        <v>-1928824</v>
      </c>
      <c r="L346" t="s">
        <v>7</v>
      </c>
      <c r="M346" s="2">
        <v>45204</v>
      </c>
      <c r="N346" t="s">
        <v>479</v>
      </c>
    </row>
    <row r="347" spans="1:14" ht="14.1" customHeight="1" outlineLevel="2" x14ac:dyDescent="0.2">
      <c r="A347" t="s">
        <v>1</v>
      </c>
      <c r="B347" t="s">
        <v>293</v>
      </c>
      <c r="C347" t="s">
        <v>3</v>
      </c>
      <c r="D347" t="s">
        <v>754</v>
      </c>
      <c r="E347" t="s">
        <v>755</v>
      </c>
      <c r="F347" t="s">
        <v>6</v>
      </c>
      <c r="G347" s="2">
        <v>45154</v>
      </c>
      <c r="H347" s="2">
        <v>45154</v>
      </c>
      <c r="I347" t="s">
        <v>0</v>
      </c>
      <c r="J347" s="2">
        <v>45199</v>
      </c>
      <c r="K347" s="3">
        <v>-2367716</v>
      </c>
      <c r="L347" t="s">
        <v>7</v>
      </c>
      <c r="M347" s="2">
        <v>45204</v>
      </c>
      <c r="N347" t="s">
        <v>479</v>
      </c>
    </row>
    <row r="348" spans="1:14" ht="14.1" customHeight="1" outlineLevel="2" x14ac:dyDescent="0.2">
      <c r="A348" t="s">
        <v>1</v>
      </c>
      <c r="B348" t="s">
        <v>159</v>
      </c>
      <c r="C348" t="s">
        <v>3</v>
      </c>
      <c r="D348" t="s">
        <v>756</v>
      </c>
      <c r="E348" t="s">
        <v>757</v>
      </c>
      <c r="F348" t="s">
        <v>6</v>
      </c>
      <c r="G348" s="2">
        <v>45152</v>
      </c>
      <c r="H348" s="2">
        <v>45154</v>
      </c>
      <c r="I348" t="s">
        <v>0</v>
      </c>
      <c r="J348" s="2">
        <v>45197</v>
      </c>
      <c r="K348" s="3">
        <v>-1348207</v>
      </c>
      <c r="L348" t="s">
        <v>7</v>
      </c>
      <c r="M348" s="2">
        <v>45204</v>
      </c>
      <c r="N348" t="s">
        <v>479</v>
      </c>
    </row>
    <row r="349" spans="1:14" ht="14.1" customHeight="1" outlineLevel="2" x14ac:dyDescent="0.2">
      <c r="A349" t="s">
        <v>1</v>
      </c>
      <c r="B349" t="s">
        <v>123</v>
      </c>
      <c r="C349" t="s">
        <v>3</v>
      </c>
      <c r="D349" t="s">
        <v>758</v>
      </c>
      <c r="E349" t="s">
        <v>759</v>
      </c>
      <c r="F349" t="s">
        <v>6</v>
      </c>
      <c r="G349" s="2">
        <v>45153</v>
      </c>
      <c r="H349" s="2">
        <v>45154</v>
      </c>
      <c r="I349" t="s">
        <v>0</v>
      </c>
      <c r="J349" s="2">
        <v>45198</v>
      </c>
      <c r="K349" s="3">
        <v>-1348207</v>
      </c>
      <c r="L349" t="s">
        <v>7</v>
      </c>
      <c r="M349" s="2">
        <v>45204</v>
      </c>
      <c r="N349" t="s">
        <v>479</v>
      </c>
    </row>
    <row r="350" spans="1:14" ht="14.1" customHeight="1" outlineLevel="2" x14ac:dyDescent="0.2">
      <c r="A350" t="s">
        <v>1</v>
      </c>
      <c r="B350" t="s">
        <v>159</v>
      </c>
      <c r="C350" t="s">
        <v>3</v>
      </c>
      <c r="D350" t="s">
        <v>760</v>
      </c>
      <c r="E350" t="s">
        <v>761</v>
      </c>
      <c r="F350" t="s">
        <v>6</v>
      </c>
      <c r="G350" s="2">
        <v>45152</v>
      </c>
      <c r="H350" s="2">
        <v>45154</v>
      </c>
      <c r="I350" t="s">
        <v>0</v>
      </c>
      <c r="J350" s="2">
        <v>45197</v>
      </c>
      <c r="K350" s="3">
        <v>-1019509</v>
      </c>
      <c r="L350" t="s">
        <v>7</v>
      </c>
      <c r="M350" s="2">
        <v>45204</v>
      </c>
      <c r="N350" t="s">
        <v>479</v>
      </c>
    </row>
    <row r="351" spans="1:14" ht="14.1" customHeight="1" outlineLevel="2" x14ac:dyDescent="0.2">
      <c r="A351" t="s">
        <v>1</v>
      </c>
      <c r="B351" t="s">
        <v>159</v>
      </c>
      <c r="C351" t="s">
        <v>3</v>
      </c>
      <c r="D351" t="s">
        <v>762</v>
      </c>
      <c r="E351" t="s">
        <v>763</v>
      </c>
      <c r="F351" t="s">
        <v>6</v>
      </c>
      <c r="G351" s="2">
        <v>45152</v>
      </c>
      <c r="H351" s="2">
        <v>45154</v>
      </c>
      <c r="I351" t="s">
        <v>0</v>
      </c>
      <c r="J351" s="2">
        <v>45197</v>
      </c>
      <c r="K351" s="3">
        <v>-433581</v>
      </c>
      <c r="L351" t="s">
        <v>7</v>
      </c>
      <c r="M351" s="2">
        <v>45204</v>
      </c>
      <c r="N351" t="s">
        <v>479</v>
      </c>
    </row>
    <row r="352" spans="1:14" ht="14.1" customHeight="1" outlineLevel="2" x14ac:dyDescent="0.2">
      <c r="A352" t="s">
        <v>1</v>
      </c>
      <c r="B352" t="s">
        <v>11</v>
      </c>
      <c r="C352" t="s">
        <v>3</v>
      </c>
      <c r="D352" t="s">
        <v>764</v>
      </c>
      <c r="E352" t="s">
        <v>765</v>
      </c>
      <c r="F352" t="s">
        <v>6</v>
      </c>
      <c r="G352" s="2">
        <v>45152</v>
      </c>
      <c r="H352" s="2">
        <v>45154</v>
      </c>
      <c r="I352" t="s">
        <v>0</v>
      </c>
      <c r="J352" s="2">
        <v>45197</v>
      </c>
      <c r="K352" s="3">
        <v>-1019509</v>
      </c>
      <c r="L352" t="s">
        <v>7</v>
      </c>
      <c r="M352" s="2">
        <v>45204</v>
      </c>
      <c r="N352" t="s">
        <v>479</v>
      </c>
    </row>
    <row r="353" spans="1:14" ht="14.1" customHeight="1" outlineLevel="2" x14ac:dyDescent="0.2">
      <c r="A353" t="s">
        <v>1</v>
      </c>
      <c r="B353" t="s">
        <v>345</v>
      </c>
      <c r="C353" t="s">
        <v>3</v>
      </c>
      <c r="D353" t="s">
        <v>766</v>
      </c>
      <c r="E353" t="s">
        <v>767</v>
      </c>
      <c r="F353" t="s">
        <v>6</v>
      </c>
      <c r="G353" s="2">
        <v>45148</v>
      </c>
      <c r="H353" s="2">
        <v>45150</v>
      </c>
      <c r="I353" t="s">
        <v>0</v>
      </c>
      <c r="J353" s="2">
        <v>45193</v>
      </c>
      <c r="K353" s="3">
        <v>-1348207</v>
      </c>
      <c r="L353" t="s">
        <v>7</v>
      </c>
      <c r="M353" s="2">
        <v>45204</v>
      </c>
      <c r="N353" t="s">
        <v>479</v>
      </c>
    </row>
    <row r="354" spans="1:14" ht="14.1" customHeight="1" outlineLevel="2" x14ac:dyDescent="0.2">
      <c r="A354" t="s">
        <v>1</v>
      </c>
      <c r="B354" t="s">
        <v>70</v>
      </c>
      <c r="C354" t="s">
        <v>3</v>
      </c>
      <c r="D354" t="s">
        <v>768</v>
      </c>
      <c r="E354" t="s">
        <v>769</v>
      </c>
      <c r="F354" t="s">
        <v>6</v>
      </c>
      <c r="G354" s="2">
        <v>45153</v>
      </c>
      <c r="H354" s="2">
        <v>45153</v>
      </c>
      <c r="I354" t="s">
        <v>0</v>
      </c>
      <c r="J354" s="2">
        <v>45198</v>
      </c>
      <c r="K354" s="3">
        <v>-1348207</v>
      </c>
      <c r="L354" t="s">
        <v>7</v>
      </c>
      <c r="M354" s="2">
        <v>45204</v>
      </c>
      <c r="N354" t="s">
        <v>479</v>
      </c>
    </row>
    <row r="355" spans="1:14" ht="14.1" customHeight="1" outlineLevel="2" x14ac:dyDescent="0.2">
      <c r="A355" t="s">
        <v>1</v>
      </c>
      <c r="B355" t="s">
        <v>70</v>
      </c>
      <c r="C355" t="s">
        <v>3</v>
      </c>
      <c r="D355" t="s">
        <v>770</v>
      </c>
      <c r="E355" t="s">
        <v>771</v>
      </c>
      <c r="F355" t="s">
        <v>6</v>
      </c>
      <c r="G355" s="2">
        <v>45153</v>
      </c>
      <c r="H355" s="2">
        <v>45153</v>
      </c>
      <c r="I355" t="s">
        <v>0</v>
      </c>
      <c r="J355" s="2">
        <v>45198</v>
      </c>
      <c r="K355" s="3">
        <v>-1019509</v>
      </c>
      <c r="L355" t="s">
        <v>7</v>
      </c>
      <c r="M355" s="2">
        <v>45204</v>
      </c>
      <c r="N355" t="s">
        <v>479</v>
      </c>
    </row>
    <row r="356" spans="1:14" ht="14.1" customHeight="1" outlineLevel="2" x14ac:dyDescent="0.2">
      <c r="A356" t="s">
        <v>1</v>
      </c>
      <c r="B356" t="s">
        <v>29</v>
      </c>
      <c r="C356" t="s">
        <v>3</v>
      </c>
      <c r="D356" t="s">
        <v>772</v>
      </c>
      <c r="E356" t="s">
        <v>773</v>
      </c>
      <c r="F356" t="s">
        <v>6</v>
      </c>
      <c r="G356" s="2">
        <v>45152</v>
      </c>
      <c r="H356" s="2">
        <v>45153</v>
      </c>
      <c r="I356" t="s">
        <v>0</v>
      </c>
      <c r="J356" s="2">
        <v>45197</v>
      </c>
      <c r="K356" s="3">
        <v>-3058528</v>
      </c>
      <c r="L356" t="s">
        <v>7</v>
      </c>
      <c r="M356" s="2">
        <v>45204</v>
      </c>
      <c r="N356" t="s">
        <v>479</v>
      </c>
    </row>
    <row r="357" spans="1:14" ht="14.1" customHeight="1" outlineLevel="2" x14ac:dyDescent="0.2">
      <c r="A357" t="s">
        <v>1</v>
      </c>
      <c r="B357" t="s">
        <v>120</v>
      </c>
      <c r="C357" t="s">
        <v>3</v>
      </c>
      <c r="D357" t="s">
        <v>774</v>
      </c>
      <c r="E357" t="s">
        <v>775</v>
      </c>
      <c r="F357" t="s">
        <v>6</v>
      </c>
      <c r="G357" s="2">
        <v>45153</v>
      </c>
      <c r="H357" s="2">
        <v>45153</v>
      </c>
      <c r="I357" t="s">
        <v>0</v>
      </c>
      <c r="J357" s="2">
        <v>45198</v>
      </c>
      <c r="K357" s="3">
        <v>-2367716</v>
      </c>
      <c r="L357" t="s">
        <v>7</v>
      </c>
      <c r="M357" s="2">
        <v>45204</v>
      </c>
      <c r="N357" t="s">
        <v>479</v>
      </c>
    </row>
    <row r="358" spans="1:14" ht="14.1" customHeight="1" outlineLevel="2" x14ac:dyDescent="0.2">
      <c r="A358" t="s">
        <v>1</v>
      </c>
      <c r="B358" t="s">
        <v>67</v>
      </c>
      <c r="C358" t="s">
        <v>3</v>
      </c>
      <c r="D358" t="s">
        <v>776</v>
      </c>
      <c r="E358" t="s">
        <v>777</v>
      </c>
      <c r="F358" t="s">
        <v>6</v>
      </c>
      <c r="G358" s="2">
        <v>45153</v>
      </c>
      <c r="H358" s="2">
        <v>45153</v>
      </c>
      <c r="I358" t="s">
        <v>0</v>
      </c>
      <c r="J358" s="2">
        <v>45198</v>
      </c>
      <c r="K358" s="3">
        <v>-1348207</v>
      </c>
      <c r="L358" t="s">
        <v>7</v>
      </c>
      <c r="M358" s="2">
        <v>45204</v>
      </c>
      <c r="N358" t="s">
        <v>479</v>
      </c>
    </row>
    <row r="359" spans="1:14" ht="14.1" customHeight="1" outlineLevel="2" x14ac:dyDescent="0.2">
      <c r="A359" t="s">
        <v>1</v>
      </c>
      <c r="B359" t="s">
        <v>164</v>
      </c>
      <c r="C359" t="s">
        <v>3</v>
      </c>
      <c r="D359" t="s">
        <v>778</v>
      </c>
      <c r="E359" t="s">
        <v>779</v>
      </c>
      <c r="F359" t="s">
        <v>6</v>
      </c>
      <c r="G359" s="2">
        <v>45153</v>
      </c>
      <c r="H359" s="2">
        <v>45153</v>
      </c>
      <c r="I359" t="s">
        <v>0</v>
      </c>
      <c r="J359" s="2">
        <v>45198</v>
      </c>
      <c r="K359" s="3">
        <v>-3058528</v>
      </c>
      <c r="L359" t="s">
        <v>7</v>
      </c>
      <c r="M359" s="2">
        <v>45204</v>
      </c>
      <c r="N359" t="s">
        <v>479</v>
      </c>
    </row>
    <row r="360" spans="1:14" ht="14.1" customHeight="1" outlineLevel="2" x14ac:dyDescent="0.2">
      <c r="A360" t="s">
        <v>1</v>
      </c>
      <c r="B360" t="s">
        <v>23</v>
      </c>
      <c r="C360" t="s">
        <v>3</v>
      </c>
      <c r="D360" t="s">
        <v>780</v>
      </c>
      <c r="E360" t="s">
        <v>781</v>
      </c>
      <c r="F360" t="s">
        <v>6</v>
      </c>
      <c r="G360" s="2">
        <v>45148</v>
      </c>
      <c r="H360" s="2">
        <v>45153</v>
      </c>
      <c r="I360" t="s">
        <v>0</v>
      </c>
      <c r="J360" s="2">
        <v>45193</v>
      </c>
      <c r="K360" s="3">
        <v>-1348207</v>
      </c>
      <c r="L360" t="s">
        <v>7</v>
      </c>
      <c r="M360" s="2">
        <v>45204</v>
      </c>
      <c r="N360" t="s">
        <v>479</v>
      </c>
    </row>
    <row r="361" spans="1:14" ht="14.1" customHeight="1" outlineLevel="2" x14ac:dyDescent="0.2">
      <c r="A361" t="s">
        <v>1</v>
      </c>
      <c r="B361" t="s">
        <v>293</v>
      </c>
      <c r="C361" t="s">
        <v>3</v>
      </c>
      <c r="D361" t="s">
        <v>782</v>
      </c>
      <c r="E361" t="s">
        <v>783</v>
      </c>
      <c r="F361" t="s">
        <v>6</v>
      </c>
      <c r="G361" s="2">
        <v>45153</v>
      </c>
      <c r="H361" s="2">
        <v>45153</v>
      </c>
      <c r="I361" t="s">
        <v>0</v>
      </c>
      <c r="J361" s="2">
        <v>45198</v>
      </c>
      <c r="K361" s="3">
        <v>-1348207</v>
      </c>
      <c r="L361" t="s">
        <v>7</v>
      </c>
      <c r="M361" s="2">
        <v>45204</v>
      </c>
      <c r="N361" t="s">
        <v>479</v>
      </c>
    </row>
    <row r="362" spans="1:14" ht="14.1" customHeight="1" outlineLevel="2" x14ac:dyDescent="0.2">
      <c r="A362" t="s">
        <v>1</v>
      </c>
      <c r="B362" t="s">
        <v>67</v>
      </c>
      <c r="C362" t="s">
        <v>3</v>
      </c>
      <c r="D362" t="s">
        <v>784</v>
      </c>
      <c r="E362" t="s">
        <v>785</v>
      </c>
      <c r="F362" t="s">
        <v>6</v>
      </c>
      <c r="G362" s="2">
        <v>45153</v>
      </c>
      <c r="H362" s="2">
        <v>45153</v>
      </c>
      <c r="I362" t="s">
        <v>0</v>
      </c>
      <c r="J362" s="2">
        <v>45198</v>
      </c>
      <c r="K362" s="3">
        <v>-1019509</v>
      </c>
      <c r="L362" t="s">
        <v>7</v>
      </c>
      <c r="M362" s="2">
        <v>45204</v>
      </c>
      <c r="N362" t="s">
        <v>479</v>
      </c>
    </row>
    <row r="363" spans="1:14" ht="14.1" customHeight="1" outlineLevel="2" x14ac:dyDescent="0.2">
      <c r="A363" t="s">
        <v>1</v>
      </c>
      <c r="B363" t="s">
        <v>115</v>
      </c>
      <c r="C363" t="s">
        <v>3</v>
      </c>
      <c r="D363" t="s">
        <v>786</v>
      </c>
      <c r="E363" t="s">
        <v>787</v>
      </c>
      <c r="F363" t="s">
        <v>6</v>
      </c>
      <c r="G363" s="2">
        <v>45153</v>
      </c>
      <c r="H363" s="2">
        <v>45153</v>
      </c>
      <c r="I363" t="s">
        <v>0</v>
      </c>
      <c r="J363" s="2">
        <v>45198</v>
      </c>
      <c r="K363" s="3">
        <v>-2019712</v>
      </c>
      <c r="L363" t="s">
        <v>7</v>
      </c>
      <c r="M363" s="2">
        <v>45204</v>
      </c>
      <c r="N363" t="s">
        <v>479</v>
      </c>
    </row>
    <row r="364" spans="1:14" ht="14.1" customHeight="1" outlineLevel="2" x14ac:dyDescent="0.2">
      <c r="A364" t="s">
        <v>1</v>
      </c>
      <c r="B364" t="s">
        <v>293</v>
      </c>
      <c r="C364" t="s">
        <v>3</v>
      </c>
      <c r="D364" t="s">
        <v>788</v>
      </c>
      <c r="E364" t="s">
        <v>789</v>
      </c>
      <c r="F364" t="s">
        <v>6</v>
      </c>
      <c r="G364" s="2">
        <v>45153</v>
      </c>
      <c r="H364" s="2">
        <v>45153</v>
      </c>
      <c r="I364" t="s">
        <v>0</v>
      </c>
      <c r="J364" s="2">
        <v>45198</v>
      </c>
      <c r="K364" s="3">
        <v>-1019509</v>
      </c>
      <c r="L364" t="s">
        <v>7</v>
      </c>
      <c r="M364" s="2">
        <v>45204</v>
      </c>
      <c r="N364" t="s">
        <v>479</v>
      </c>
    </row>
    <row r="365" spans="1:14" ht="14.1" customHeight="1" outlineLevel="2" x14ac:dyDescent="0.2">
      <c r="A365" t="s">
        <v>1</v>
      </c>
      <c r="B365" t="s">
        <v>120</v>
      </c>
      <c r="C365" t="s">
        <v>3</v>
      </c>
      <c r="D365" t="s">
        <v>790</v>
      </c>
      <c r="E365" t="s">
        <v>791</v>
      </c>
      <c r="F365" t="s">
        <v>6</v>
      </c>
      <c r="G365" s="2">
        <v>45153</v>
      </c>
      <c r="H365" s="2">
        <v>45153</v>
      </c>
      <c r="I365" t="s">
        <v>0</v>
      </c>
      <c r="J365" s="2">
        <v>45198</v>
      </c>
      <c r="K365" s="3">
        <v>-1348207</v>
      </c>
      <c r="L365" t="s">
        <v>7</v>
      </c>
      <c r="M365" s="2">
        <v>45204</v>
      </c>
      <c r="N365" t="s">
        <v>479</v>
      </c>
    </row>
    <row r="366" spans="1:14" ht="14.1" customHeight="1" outlineLevel="2" x14ac:dyDescent="0.2">
      <c r="A366" t="s">
        <v>1</v>
      </c>
      <c r="B366" t="s">
        <v>257</v>
      </c>
      <c r="C366" t="s">
        <v>3</v>
      </c>
      <c r="D366" t="s">
        <v>792</v>
      </c>
      <c r="E366" t="s">
        <v>793</v>
      </c>
      <c r="F366" t="s">
        <v>6</v>
      </c>
      <c r="G366" s="2">
        <v>45145</v>
      </c>
      <c r="H366" s="2">
        <v>45149</v>
      </c>
      <c r="I366" t="s">
        <v>0</v>
      </c>
      <c r="J366" s="2">
        <v>45190</v>
      </c>
      <c r="K366" s="3">
        <v>-1852602</v>
      </c>
      <c r="L366" t="s">
        <v>7</v>
      </c>
      <c r="M366" s="2">
        <v>45204</v>
      </c>
      <c r="N366" t="s">
        <v>479</v>
      </c>
    </row>
    <row r="367" spans="1:14" ht="14.1" customHeight="1" outlineLevel="2" x14ac:dyDescent="0.2">
      <c r="A367" t="s">
        <v>1</v>
      </c>
      <c r="B367" t="s">
        <v>70</v>
      </c>
      <c r="C367" t="s">
        <v>3</v>
      </c>
      <c r="D367" t="s">
        <v>794</v>
      </c>
      <c r="E367" t="s">
        <v>795</v>
      </c>
      <c r="F367" t="s">
        <v>6</v>
      </c>
      <c r="G367" s="2">
        <v>45153</v>
      </c>
      <c r="H367" s="2">
        <v>45153</v>
      </c>
      <c r="I367" t="s">
        <v>0</v>
      </c>
      <c r="J367" s="2">
        <v>45198</v>
      </c>
      <c r="K367" s="3">
        <v>-1348207</v>
      </c>
      <c r="L367" t="s">
        <v>7</v>
      </c>
      <c r="M367" s="2">
        <v>45204</v>
      </c>
      <c r="N367" t="s">
        <v>479</v>
      </c>
    </row>
    <row r="368" spans="1:14" ht="14.1" customHeight="1" outlineLevel="2" x14ac:dyDescent="0.2">
      <c r="A368" t="s">
        <v>1</v>
      </c>
      <c r="B368" t="s">
        <v>67</v>
      </c>
      <c r="C368" t="s">
        <v>3</v>
      </c>
      <c r="D368" t="s">
        <v>796</v>
      </c>
      <c r="E368" t="s">
        <v>797</v>
      </c>
      <c r="F368" t="s">
        <v>6</v>
      </c>
      <c r="G368" s="2">
        <v>45153</v>
      </c>
      <c r="H368" s="2">
        <v>45153</v>
      </c>
      <c r="I368" t="s">
        <v>0</v>
      </c>
      <c r="J368" s="2">
        <v>45198</v>
      </c>
      <c r="K368" s="3">
        <v>-1666043</v>
      </c>
      <c r="L368" t="s">
        <v>7</v>
      </c>
      <c r="M368" s="2">
        <v>45204</v>
      </c>
      <c r="N368" t="s">
        <v>479</v>
      </c>
    </row>
    <row r="369" spans="1:14" ht="14.1" customHeight="1" outlineLevel="2" x14ac:dyDescent="0.2">
      <c r="A369" t="s">
        <v>1</v>
      </c>
      <c r="B369" t="s">
        <v>120</v>
      </c>
      <c r="C369" t="s">
        <v>3</v>
      </c>
      <c r="D369" t="s">
        <v>798</v>
      </c>
      <c r="E369" t="s">
        <v>799</v>
      </c>
      <c r="F369" t="s">
        <v>6</v>
      </c>
      <c r="G369" s="2">
        <v>45153</v>
      </c>
      <c r="H369" s="2">
        <v>45153</v>
      </c>
      <c r="I369" t="s">
        <v>0</v>
      </c>
      <c r="J369" s="2">
        <v>45198</v>
      </c>
      <c r="K369" s="3">
        <v>-1019509</v>
      </c>
      <c r="L369" t="s">
        <v>7</v>
      </c>
      <c r="M369" s="2">
        <v>45204</v>
      </c>
      <c r="N369" t="s">
        <v>479</v>
      </c>
    </row>
    <row r="370" spans="1:14" ht="14.1" customHeight="1" outlineLevel="2" x14ac:dyDescent="0.2">
      <c r="A370" t="s">
        <v>1</v>
      </c>
      <c r="B370" t="s">
        <v>164</v>
      </c>
      <c r="C370" t="s">
        <v>3</v>
      </c>
      <c r="D370" t="s">
        <v>800</v>
      </c>
      <c r="E370" t="s">
        <v>801</v>
      </c>
      <c r="F370" t="s">
        <v>6</v>
      </c>
      <c r="G370" s="2">
        <v>45153</v>
      </c>
      <c r="H370" s="2">
        <v>45153</v>
      </c>
      <c r="I370" t="s">
        <v>0</v>
      </c>
      <c r="J370" s="2">
        <v>45198</v>
      </c>
      <c r="K370" s="3">
        <v>-1348207</v>
      </c>
      <c r="L370" t="s">
        <v>7</v>
      </c>
      <c r="M370" s="2">
        <v>45204</v>
      </c>
      <c r="N370" t="s">
        <v>479</v>
      </c>
    </row>
    <row r="371" spans="1:14" ht="14.1" customHeight="1" outlineLevel="2" x14ac:dyDescent="0.2">
      <c r="A371" t="s">
        <v>1</v>
      </c>
      <c r="B371" t="s">
        <v>61</v>
      </c>
      <c r="C371" t="s">
        <v>3</v>
      </c>
      <c r="D371" t="s">
        <v>802</v>
      </c>
      <c r="E371" t="s">
        <v>803</v>
      </c>
      <c r="F371" t="s">
        <v>6</v>
      </c>
      <c r="G371" s="2">
        <v>45145</v>
      </c>
      <c r="H371" s="2">
        <v>45149</v>
      </c>
      <c r="I371" t="s">
        <v>0</v>
      </c>
      <c r="J371" s="2">
        <v>45190</v>
      </c>
      <c r="K371" s="3">
        <v>-2785558</v>
      </c>
      <c r="L371" t="s">
        <v>7</v>
      </c>
      <c r="M371" s="2">
        <v>45204</v>
      </c>
      <c r="N371" t="s">
        <v>479</v>
      </c>
    </row>
    <row r="372" spans="1:14" ht="14.1" customHeight="1" outlineLevel="2" x14ac:dyDescent="0.2">
      <c r="A372" t="s">
        <v>1</v>
      </c>
      <c r="B372" t="s">
        <v>8</v>
      </c>
      <c r="C372" t="s">
        <v>3</v>
      </c>
      <c r="D372" t="s">
        <v>804</v>
      </c>
      <c r="E372" t="s">
        <v>805</v>
      </c>
      <c r="F372" t="s">
        <v>6</v>
      </c>
      <c r="G372" s="2">
        <v>45148</v>
      </c>
      <c r="H372" s="2">
        <v>45152</v>
      </c>
      <c r="I372" t="s">
        <v>0</v>
      </c>
      <c r="J372" s="2">
        <v>45193</v>
      </c>
      <c r="K372" s="3">
        <v>-2448533</v>
      </c>
      <c r="L372" t="s">
        <v>7</v>
      </c>
      <c r="M372" s="2">
        <v>45204</v>
      </c>
      <c r="N372" t="s">
        <v>479</v>
      </c>
    </row>
    <row r="373" spans="1:14" ht="14.1" customHeight="1" outlineLevel="2" x14ac:dyDescent="0.2">
      <c r="A373" t="s">
        <v>1</v>
      </c>
      <c r="B373" t="s">
        <v>45</v>
      </c>
      <c r="C373" t="s">
        <v>3</v>
      </c>
      <c r="D373" t="s">
        <v>806</v>
      </c>
      <c r="E373" t="s">
        <v>807</v>
      </c>
      <c r="F373" t="s">
        <v>6</v>
      </c>
      <c r="G373" s="2">
        <v>45145</v>
      </c>
      <c r="H373" s="2">
        <v>45149</v>
      </c>
      <c r="I373" t="s">
        <v>0</v>
      </c>
      <c r="J373" s="2">
        <v>45190</v>
      </c>
      <c r="K373" s="3">
        <v>-2051322</v>
      </c>
      <c r="L373" t="s">
        <v>7</v>
      </c>
      <c r="M373" s="2">
        <v>45204</v>
      </c>
      <c r="N373" t="s">
        <v>479</v>
      </c>
    </row>
    <row r="374" spans="1:14" ht="14.1" customHeight="1" outlineLevel="2" x14ac:dyDescent="0.2">
      <c r="A374" t="s">
        <v>1</v>
      </c>
      <c r="B374" t="s">
        <v>23</v>
      </c>
      <c r="C374" t="s">
        <v>3</v>
      </c>
      <c r="D374" t="s">
        <v>808</v>
      </c>
      <c r="E374" t="s">
        <v>809</v>
      </c>
      <c r="F374" t="s">
        <v>6</v>
      </c>
      <c r="G374" s="2">
        <v>45148</v>
      </c>
      <c r="H374" s="2">
        <v>45153</v>
      </c>
      <c r="I374" t="s">
        <v>0</v>
      </c>
      <c r="J374" s="2">
        <v>45193</v>
      </c>
      <c r="K374" s="3">
        <v>-1019509</v>
      </c>
      <c r="L374" t="s">
        <v>7</v>
      </c>
      <c r="M374" s="2">
        <v>45204</v>
      </c>
      <c r="N374" t="s">
        <v>479</v>
      </c>
    </row>
    <row r="375" spans="1:14" ht="14.1" customHeight="1" outlineLevel="2" x14ac:dyDescent="0.2">
      <c r="A375" t="s">
        <v>1</v>
      </c>
      <c r="B375" t="s">
        <v>100</v>
      </c>
      <c r="C375" t="s">
        <v>3</v>
      </c>
      <c r="D375" t="s">
        <v>810</v>
      </c>
      <c r="E375" t="s">
        <v>811</v>
      </c>
      <c r="F375" t="s">
        <v>6</v>
      </c>
      <c r="G375" s="2">
        <v>45145</v>
      </c>
      <c r="H375" s="2">
        <v>45149</v>
      </c>
      <c r="I375" t="s">
        <v>0</v>
      </c>
      <c r="J375" s="2">
        <v>45190</v>
      </c>
      <c r="K375" s="3">
        <v>-1834531</v>
      </c>
      <c r="L375" t="s">
        <v>7</v>
      </c>
      <c r="M375" s="2">
        <v>45204</v>
      </c>
      <c r="N375" t="s">
        <v>479</v>
      </c>
    </row>
    <row r="376" spans="1:14" ht="14.1" customHeight="1" outlineLevel="2" x14ac:dyDescent="0.2">
      <c r="A376" t="s">
        <v>1</v>
      </c>
      <c r="B376" t="s">
        <v>126</v>
      </c>
      <c r="C376" t="s">
        <v>3</v>
      </c>
      <c r="D376" t="s">
        <v>812</v>
      </c>
      <c r="E376" t="s">
        <v>813</v>
      </c>
      <c r="F376" t="s">
        <v>6</v>
      </c>
      <c r="G376" s="2">
        <v>45148</v>
      </c>
      <c r="H376" s="2">
        <v>45151</v>
      </c>
      <c r="I376" t="s">
        <v>0</v>
      </c>
      <c r="J376" s="2">
        <v>45193</v>
      </c>
      <c r="K376" s="3">
        <v>-1413958</v>
      </c>
      <c r="L376" t="s">
        <v>7</v>
      </c>
      <c r="M376" s="2">
        <v>45204</v>
      </c>
      <c r="N376" t="s">
        <v>479</v>
      </c>
    </row>
    <row r="377" spans="1:14" ht="14.1" customHeight="1" outlineLevel="2" x14ac:dyDescent="0.2">
      <c r="A377" t="s">
        <v>1</v>
      </c>
      <c r="B377" t="s">
        <v>185</v>
      </c>
      <c r="C377" t="s">
        <v>3</v>
      </c>
      <c r="D377" t="s">
        <v>814</v>
      </c>
      <c r="E377" t="s">
        <v>815</v>
      </c>
      <c r="F377" t="s">
        <v>6</v>
      </c>
      <c r="G377" s="2">
        <v>45145</v>
      </c>
      <c r="H377" s="2">
        <v>45149</v>
      </c>
      <c r="I377" t="s">
        <v>0</v>
      </c>
      <c r="J377" s="2">
        <v>45190</v>
      </c>
      <c r="K377" s="3">
        <v>-7373203</v>
      </c>
      <c r="L377" t="s">
        <v>7</v>
      </c>
      <c r="M377" s="2">
        <v>45204</v>
      </c>
      <c r="N377" t="s">
        <v>479</v>
      </c>
    </row>
    <row r="378" spans="1:14" ht="14.1" customHeight="1" outlineLevel="2" x14ac:dyDescent="0.2">
      <c r="A378" t="s">
        <v>1</v>
      </c>
      <c r="B378" t="s">
        <v>185</v>
      </c>
      <c r="C378" t="s">
        <v>3</v>
      </c>
      <c r="D378" t="s">
        <v>816</v>
      </c>
      <c r="E378" t="s">
        <v>817</v>
      </c>
      <c r="F378" t="s">
        <v>6</v>
      </c>
      <c r="G378" s="2">
        <v>45145</v>
      </c>
      <c r="H378" s="2">
        <v>45149</v>
      </c>
      <c r="I378" t="s">
        <v>0</v>
      </c>
      <c r="J378" s="2">
        <v>45190</v>
      </c>
      <c r="K378" s="3">
        <v>-3048391</v>
      </c>
      <c r="L378" t="s">
        <v>7</v>
      </c>
      <c r="M378" s="2">
        <v>45204</v>
      </c>
      <c r="N378" t="s">
        <v>479</v>
      </c>
    </row>
    <row r="379" spans="1:14" outlineLevel="1" x14ac:dyDescent="0.2">
      <c r="A379" s="4" t="s">
        <v>1</v>
      </c>
      <c r="B379" s="4" t="s">
        <v>0</v>
      </c>
      <c r="C379" s="4" t="s">
        <v>0</v>
      </c>
      <c r="D379" s="4" t="s">
        <v>0</v>
      </c>
      <c r="E379" s="4" t="s">
        <v>0</v>
      </c>
      <c r="F379" s="4" t="s">
        <v>0</v>
      </c>
      <c r="G379" s="5"/>
      <c r="H379" s="5"/>
      <c r="I379" s="4" t="s">
        <v>0</v>
      </c>
      <c r="J379" s="5"/>
      <c r="K379" s="6">
        <v>-730248789</v>
      </c>
      <c r="L379" s="4" t="s">
        <v>0</v>
      </c>
      <c r="M379" s="5"/>
      <c r="N379" s="4" t="s">
        <v>0</v>
      </c>
    </row>
    <row r="380" spans="1:14" x14ac:dyDescent="0.2">
      <c r="A380" s="7" t="s">
        <v>0</v>
      </c>
      <c r="B380" s="7" t="s">
        <v>0</v>
      </c>
      <c r="C380" s="7" t="s">
        <v>0</v>
      </c>
      <c r="D380" s="7" t="s">
        <v>0</v>
      </c>
      <c r="E380" s="7" t="s">
        <v>0</v>
      </c>
      <c r="F380" s="7" t="s">
        <v>0</v>
      </c>
      <c r="G380" s="8"/>
      <c r="H380" s="8"/>
      <c r="I380" s="7" t="s">
        <v>0</v>
      </c>
      <c r="J380" s="8"/>
      <c r="K380" s="9">
        <v>-730248789</v>
      </c>
      <c r="L380" s="7" t="s">
        <v>0</v>
      </c>
      <c r="M380" s="8"/>
      <c r="N380" s="7" t="s">
        <v>0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0"/>
  <sheetViews>
    <sheetView workbookViewId="0">
      <selection activeCell="G1" sqref="G1"/>
    </sheetView>
  </sheetViews>
  <sheetFormatPr defaultRowHeight="12.75" outlineLevelRow="2" x14ac:dyDescent="0.2"/>
  <cols>
    <col min="1" max="1" width="9" bestFit="1" customWidth="1"/>
    <col min="2" max="2" width="12" bestFit="1" customWidth="1"/>
    <col min="3" max="3" width="13" bestFit="1" customWidth="1"/>
    <col min="4" max="4" width="17" bestFit="1" customWidth="1"/>
    <col min="5" max="5" width="15" bestFit="1" customWidth="1"/>
    <col min="6" max="6" width="15" customWidth="1"/>
    <col min="7" max="7" width="10" bestFit="1" customWidth="1"/>
    <col min="8" max="8" width="15" bestFit="1" customWidth="1"/>
    <col min="9" max="9" width="14" bestFit="1" customWidth="1"/>
    <col min="10" max="10" width="11" bestFit="1" customWidth="1"/>
    <col min="11" max="11" width="14" bestFit="1" customWidth="1"/>
    <col min="12" max="12" width="12" bestFit="1" customWidth="1"/>
    <col min="13" max="13" width="31" bestFit="1" customWidth="1"/>
    <col min="14" max="14" width="15" bestFit="1" customWidth="1"/>
    <col min="15" max="15" width="19" bestFit="1" customWidth="1"/>
    <col min="16" max="16" width="12.85546875" style="28" bestFit="1" customWidth="1"/>
    <col min="17" max="17" width="11.85546875" style="28" bestFit="1" customWidth="1"/>
  </cols>
  <sheetData>
    <row r="1" spans="1:18" ht="38.25" x14ac:dyDescent="0.2">
      <c r="A1" s="1" t="s">
        <v>818</v>
      </c>
      <c r="B1" s="1" t="s">
        <v>819</v>
      </c>
      <c r="C1" s="1" t="s">
        <v>820</v>
      </c>
      <c r="D1" s="1" t="s">
        <v>821</v>
      </c>
      <c r="E1" s="1" t="s">
        <v>822</v>
      </c>
      <c r="F1" s="1" t="s">
        <v>919</v>
      </c>
      <c r="G1" s="10" t="s">
        <v>823</v>
      </c>
      <c r="H1" s="1" t="s">
        <v>824</v>
      </c>
      <c r="I1" s="1" t="s">
        <v>825</v>
      </c>
      <c r="J1" s="10" t="s">
        <v>826</v>
      </c>
      <c r="K1" s="1" t="s">
        <v>827</v>
      </c>
      <c r="L1" s="10" t="s">
        <v>828</v>
      </c>
      <c r="M1" s="1" t="s">
        <v>829</v>
      </c>
      <c r="N1" s="1" t="s">
        <v>830</v>
      </c>
      <c r="O1" s="1" t="s">
        <v>831</v>
      </c>
      <c r="P1" s="28" t="s">
        <v>921</v>
      </c>
      <c r="Q1" s="28" t="s">
        <v>908</v>
      </c>
      <c r="R1" t="s">
        <v>904</v>
      </c>
    </row>
    <row r="2" spans="1:18" ht="14.1" customHeight="1" outlineLevel="2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s="27">
        <v>54835</v>
      </c>
      <c r="G2" t="s">
        <v>6</v>
      </c>
      <c r="H2" s="2">
        <v>45180</v>
      </c>
      <c r="I2" s="2">
        <v>45183</v>
      </c>
      <c r="J2" t="s">
        <v>0</v>
      </c>
      <c r="K2" s="2">
        <v>45225</v>
      </c>
      <c r="L2" s="3">
        <v>-1199426</v>
      </c>
      <c r="M2" t="s">
        <v>7</v>
      </c>
      <c r="N2" s="2"/>
      <c r="O2" t="s">
        <v>0</v>
      </c>
      <c r="P2" s="28">
        <f>+VLOOKUP(F2,'NCC NHÁP'!$B:$H,7,0)</f>
        <v>1199426</v>
      </c>
      <c r="Q2" s="28">
        <f>+P2+L2</f>
        <v>0</v>
      </c>
    </row>
    <row r="3" spans="1:18" ht="14.1" customHeight="1" outlineLevel="2" x14ac:dyDescent="0.2">
      <c r="A3" t="s">
        <v>1</v>
      </c>
      <c r="B3" t="s">
        <v>8</v>
      </c>
      <c r="C3" t="s">
        <v>3</v>
      </c>
      <c r="D3" t="s">
        <v>9</v>
      </c>
      <c r="E3" t="s">
        <v>10</v>
      </c>
      <c r="F3" s="27">
        <v>54838</v>
      </c>
      <c r="G3" t="s">
        <v>6</v>
      </c>
      <c r="H3" s="2">
        <v>45180</v>
      </c>
      <c r="I3" s="2">
        <v>45184</v>
      </c>
      <c r="J3" t="s">
        <v>0</v>
      </c>
      <c r="K3" s="2">
        <v>45225</v>
      </c>
      <c r="L3" s="3">
        <v>-1249106</v>
      </c>
      <c r="M3" t="s">
        <v>7</v>
      </c>
      <c r="N3" s="2"/>
      <c r="O3" t="s">
        <v>0</v>
      </c>
      <c r="P3" s="28">
        <f>+VLOOKUP(F3,'NCC NHÁP'!$B:$H,7,0)</f>
        <v>1249106</v>
      </c>
      <c r="Q3" s="28">
        <f t="shared" ref="Q3:Q66" si="0">+P3+L3</f>
        <v>0</v>
      </c>
    </row>
    <row r="4" spans="1:18" ht="14.1" customHeight="1" outlineLevel="2" x14ac:dyDescent="0.2">
      <c r="A4" t="s">
        <v>1</v>
      </c>
      <c r="B4" t="s">
        <v>11</v>
      </c>
      <c r="C4" t="s">
        <v>3</v>
      </c>
      <c r="D4" t="s">
        <v>12</v>
      </c>
      <c r="E4" t="s">
        <v>13</v>
      </c>
      <c r="F4" s="27">
        <v>54903</v>
      </c>
      <c r="G4" t="s">
        <v>6</v>
      </c>
      <c r="H4" s="2">
        <v>45181</v>
      </c>
      <c r="I4" s="2">
        <v>45184</v>
      </c>
      <c r="J4" t="s">
        <v>0</v>
      </c>
      <c r="K4" s="2">
        <v>45226</v>
      </c>
      <c r="L4" s="3">
        <v>-1199426</v>
      </c>
      <c r="M4" t="s">
        <v>7</v>
      </c>
      <c r="N4" s="2"/>
      <c r="O4" t="s">
        <v>0</v>
      </c>
      <c r="P4" s="28">
        <f>+VLOOKUP(F4,'NCC NHÁP'!$B:$H,7,0)</f>
        <v>1199426</v>
      </c>
      <c r="Q4" s="28">
        <f t="shared" si="0"/>
        <v>0</v>
      </c>
    </row>
    <row r="5" spans="1:18" ht="14.1" customHeight="1" outlineLevel="2" x14ac:dyDescent="0.2">
      <c r="A5" t="s">
        <v>1</v>
      </c>
      <c r="B5" t="s">
        <v>14</v>
      </c>
      <c r="C5" t="s">
        <v>3</v>
      </c>
      <c r="D5" t="s">
        <v>15</v>
      </c>
      <c r="E5" t="s">
        <v>16</v>
      </c>
      <c r="F5" s="27">
        <v>54851</v>
      </c>
      <c r="G5" t="s">
        <v>6</v>
      </c>
      <c r="H5" s="2">
        <v>45180</v>
      </c>
      <c r="I5" s="2">
        <v>45183</v>
      </c>
      <c r="J5" t="s">
        <v>0</v>
      </c>
      <c r="K5" s="2">
        <v>45225</v>
      </c>
      <c r="L5" s="3">
        <v>-1199426</v>
      </c>
      <c r="M5" t="s">
        <v>7</v>
      </c>
      <c r="N5" s="2"/>
      <c r="O5" t="s">
        <v>0</v>
      </c>
      <c r="P5" s="28">
        <f>+VLOOKUP(F5,'NCC NHÁP'!$B:$H,7,0)</f>
        <v>1199426</v>
      </c>
      <c r="Q5" s="28">
        <f t="shared" si="0"/>
        <v>0</v>
      </c>
    </row>
    <row r="6" spans="1:18" ht="14.1" customHeight="1" outlineLevel="2" x14ac:dyDescent="0.2">
      <c r="A6" t="s">
        <v>1</v>
      </c>
      <c r="B6" t="s">
        <v>17</v>
      </c>
      <c r="C6" t="s">
        <v>3</v>
      </c>
      <c r="D6" t="s">
        <v>18</v>
      </c>
      <c r="E6" t="s">
        <v>19</v>
      </c>
      <c r="F6" s="27">
        <v>55040</v>
      </c>
      <c r="G6" t="s">
        <v>6</v>
      </c>
      <c r="H6" s="2">
        <v>45183</v>
      </c>
      <c r="I6" s="2">
        <v>45183</v>
      </c>
      <c r="J6" t="s">
        <v>0</v>
      </c>
      <c r="K6" s="2">
        <v>45228</v>
      </c>
      <c r="L6" s="3">
        <v>-1586131</v>
      </c>
      <c r="M6" t="s">
        <v>7</v>
      </c>
      <c r="N6" s="2"/>
      <c r="O6" t="s">
        <v>0</v>
      </c>
      <c r="P6" s="28">
        <f>+VLOOKUP(F6,'NCC NHÁP'!$B:$H,7,0)</f>
        <v>1586131</v>
      </c>
      <c r="Q6" s="28">
        <f t="shared" si="0"/>
        <v>0</v>
      </c>
    </row>
    <row r="7" spans="1:18" ht="14.1" customHeight="1" outlineLevel="2" x14ac:dyDescent="0.2">
      <c r="A7" t="s">
        <v>1</v>
      </c>
      <c r="B7" t="s">
        <v>20</v>
      </c>
      <c r="C7" t="s">
        <v>3</v>
      </c>
      <c r="D7" t="s">
        <v>21</v>
      </c>
      <c r="E7" t="s">
        <v>22</v>
      </c>
      <c r="F7" s="27">
        <v>54841</v>
      </c>
      <c r="G7" t="s">
        <v>6</v>
      </c>
      <c r="H7" s="2">
        <v>45180</v>
      </c>
      <c r="I7" s="2">
        <v>45183</v>
      </c>
      <c r="J7" t="s">
        <v>0</v>
      </c>
      <c r="K7" s="2">
        <v>45225</v>
      </c>
      <c r="L7" s="3">
        <v>-5597662</v>
      </c>
      <c r="M7" t="s">
        <v>7</v>
      </c>
      <c r="N7" s="2"/>
      <c r="O7" t="s">
        <v>0</v>
      </c>
      <c r="P7" s="28">
        <f>+VLOOKUP(F7,'NCC NHÁP'!$B:$H,7,0)</f>
        <v>5597662</v>
      </c>
      <c r="Q7" s="28">
        <f t="shared" si="0"/>
        <v>0</v>
      </c>
    </row>
    <row r="8" spans="1:18" ht="14.1" customHeight="1" outlineLevel="2" x14ac:dyDescent="0.2">
      <c r="A8" t="s">
        <v>1</v>
      </c>
      <c r="B8" t="s">
        <v>23</v>
      </c>
      <c r="C8" t="s">
        <v>3</v>
      </c>
      <c r="D8" t="s">
        <v>24</v>
      </c>
      <c r="E8" t="s">
        <v>25</v>
      </c>
      <c r="F8" s="27">
        <v>54902</v>
      </c>
      <c r="G8" t="s">
        <v>6</v>
      </c>
      <c r="H8" s="2">
        <v>45181</v>
      </c>
      <c r="I8" s="2">
        <v>45185</v>
      </c>
      <c r="J8" t="s">
        <v>0</v>
      </c>
      <c r="K8" s="2">
        <v>45226</v>
      </c>
      <c r="L8" s="3">
        <v>-1586131</v>
      </c>
      <c r="M8" t="s">
        <v>7</v>
      </c>
      <c r="N8" s="2"/>
      <c r="O8" t="s">
        <v>0</v>
      </c>
      <c r="P8" s="28">
        <f>+VLOOKUP(F8,'NCC NHÁP'!$B:$H,7,0)</f>
        <v>1586131</v>
      </c>
      <c r="Q8" s="28">
        <f t="shared" si="0"/>
        <v>0</v>
      </c>
    </row>
    <row r="9" spans="1:18" ht="14.1" customHeight="1" outlineLevel="2" x14ac:dyDescent="0.2">
      <c r="A9" t="s">
        <v>1</v>
      </c>
      <c r="B9" t="s">
        <v>26</v>
      </c>
      <c r="C9" t="s">
        <v>3</v>
      </c>
      <c r="D9" t="s">
        <v>27</v>
      </c>
      <c r="E9" t="s">
        <v>28</v>
      </c>
      <c r="F9" s="27">
        <v>54905</v>
      </c>
      <c r="G9" t="s">
        <v>6</v>
      </c>
      <c r="H9" s="2">
        <v>45181</v>
      </c>
      <c r="I9" s="2">
        <v>45184</v>
      </c>
      <c r="J9" t="s">
        <v>0</v>
      </c>
      <c r="K9" s="2">
        <v>45226</v>
      </c>
      <c r="L9" s="3">
        <v>-6599794</v>
      </c>
      <c r="M9" t="s">
        <v>7</v>
      </c>
      <c r="N9" s="2"/>
      <c r="O9" t="s">
        <v>0</v>
      </c>
      <c r="P9" s="28">
        <f>+VLOOKUP(F9,'NCC NHÁP'!$B:$H,7,0)</f>
        <v>6599794</v>
      </c>
      <c r="Q9" s="28">
        <f t="shared" si="0"/>
        <v>0</v>
      </c>
    </row>
    <row r="10" spans="1:18" ht="14.1" customHeight="1" outlineLevel="2" x14ac:dyDescent="0.2">
      <c r="A10" t="s">
        <v>1</v>
      </c>
      <c r="B10" t="s">
        <v>29</v>
      </c>
      <c r="C10" t="s">
        <v>3</v>
      </c>
      <c r="D10" t="s">
        <v>30</v>
      </c>
      <c r="E10" t="s">
        <v>31</v>
      </c>
      <c r="F10" s="27">
        <v>56054</v>
      </c>
      <c r="G10" t="s">
        <v>6</v>
      </c>
      <c r="H10" s="2">
        <v>45184</v>
      </c>
      <c r="I10" s="2">
        <v>45185</v>
      </c>
      <c r="J10" t="s">
        <v>0</v>
      </c>
      <c r="K10" s="2">
        <v>45229</v>
      </c>
      <c r="L10" s="3">
        <v>-1416217</v>
      </c>
      <c r="M10" t="s">
        <v>7</v>
      </c>
      <c r="N10" s="2"/>
      <c r="O10" t="s">
        <v>0</v>
      </c>
      <c r="P10" s="28">
        <f>+VLOOKUP(F10,'NCC NHÁP'!$B:$H,7,0)</f>
        <v>1416217</v>
      </c>
      <c r="Q10" s="28">
        <f t="shared" si="0"/>
        <v>0</v>
      </c>
    </row>
    <row r="11" spans="1:18" ht="14.1" customHeight="1" outlineLevel="2" x14ac:dyDescent="0.2">
      <c r="A11" t="s">
        <v>1</v>
      </c>
      <c r="B11" t="s">
        <v>11</v>
      </c>
      <c r="C11" t="s">
        <v>3</v>
      </c>
      <c r="D11" t="s">
        <v>32</v>
      </c>
      <c r="E11" t="s">
        <v>33</v>
      </c>
      <c r="F11" s="27">
        <v>56052</v>
      </c>
      <c r="G11" t="s">
        <v>6</v>
      </c>
      <c r="H11" s="2">
        <v>45184</v>
      </c>
      <c r="I11" s="2">
        <v>45185</v>
      </c>
      <c r="J11" t="s">
        <v>0</v>
      </c>
      <c r="K11" s="2">
        <v>45229</v>
      </c>
      <c r="L11" s="3">
        <v>-1199426</v>
      </c>
      <c r="M11" t="s">
        <v>7</v>
      </c>
      <c r="N11" s="2"/>
      <c r="O11" t="s">
        <v>0</v>
      </c>
      <c r="P11" s="28">
        <f>+VLOOKUP(F11,'NCC NHÁP'!$B:$H,7,0)</f>
        <v>1199426</v>
      </c>
      <c r="Q11" s="28">
        <f t="shared" si="0"/>
        <v>0</v>
      </c>
    </row>
    <row r="12" spans="1:18" ht="14.1" customHeight="1" outlineLevel="2" x14ac:dyDescent="0.2">
      <c r="A12" t="s">
        <v>1</v>
      </c>
      <c r="B12" t="s">
        <v>29</v>
      </c>
      <c r="C12" t="s">
        <v>3</v>
      </c>
      <c r="D12" t="s">
        <v>34</v>
      </c>
      <c r="E12" t="s">
        <v>35</v>
      </c>
      <c r="F12" s="27">
        <v>56055</v>
      </c>
      <c r="G12" t="s">
        <v>6</v>
      </c>
      <c r="H12" s="2">
        <v>45184</v>
      </c>
      <c r="I12" s="2">
        <v>45185</v>
      </c>
      <c r="J12" t="s">
        <v>0</v>
      </c>
      <c r="K12" s="2">
        <v>45229</v>
      </c>
      <c r="L12" s="3">
        <v>-1633008</v>
      </c>
      <c r="M12" t="s">
        <v>7</v>
      </c>
      <c r="N12" s="2"/>
      <c r="O12" t="s">
        <v>0</v>
      </c>
      <c r="P12" s="28">
        <f>+VLOOKUP(F12,'NCC NHÁP'!$B:$H,7,0)</f>
        <v>1633008</v>
      </c>
      <c r="Q12" s="28">
        <f t="shared" si="0"/>
        <v>0</v>
      </c>
    </row>
    <row r="13" spans="1:18" ht="14.1" customHeight="1" outlineLevel="2" x14ac:dyDescent="0.2">
      <c r="A13" t="s">
        <v>1</v>
      </c>
      <c r="B13" t="s">
        <v>36</v>
      </c>
      <c r="C13" t="s">
        <v>3</v>
      </c>
      <c r="D13" t="s">
        <v>37</v>
      </c>
      <c r="E13" t="s">
        <v>38</v>
      </c>
      <c r="F13" s="27">
        <v>54847</v>
      </c>
      <c r="G13" t="s">
        <v>6</v>
      </c>
      <c r="H13" s="2">
        <v>45180</v>
      </c>
      <c r="I13" s="2">
        <v>45184</v>
      </c>
      <c r="J13" t="s">
        <v>0</v>
      </c>
      <c r="K13" s="2">
        <v>45225</v>
      </c>
      <c r="L13" s="3">
        <v>-4199515</v>
      </c>
      <c r="M13" t="s">
        <v>7</v>
      </c>
      <c r="N13" s="2"/>
      <c r="O13" t="s">
        <v>0</v>
      </c>
      <c r="P13" s="28">
        <f>+VLOOKUP(F13,'NCC NHÁP'!$B:$H,7,0)</f>
        <v>4199515</v>
      </c>
      <c r="Q13" s="28">
        <f t="shared" si="0"/>
        <v>0</v>
      </c>
    </row>
    <row r="14" spans="1:18" ht="14.1" customHeight="1" outlineLevel="2" x14ac:dyDescent="0.2">
      <c r="A14" t="s">
        <v>1</v>
      </c>
      <c r="B14" t="s">
        <v>39</v>
      </c>
      <c r="C14" t="s">
        <v>3</v>
      </c>
      <c r="D14" t="s">
        <v>40</v>
      </c>
      <c r="E14" t="s">
        <v>41</v>
      </c>
      <c r="F14" s="27">
        <v>56026</v>
      </c>
      <c r="G14" t="s">
        <v>6</v>
      </c>
      <c r="H14" s="2">
        <v>45183</v>
      </c>
      <c r="I14" s="2">
        <v>45185</v>
      </c>
      <c r="J14" t="s">
        <v>0</v>
      </c>
      <c r="K14" s="2">
        <v>45228</v>
      </c>
      <c r="L14" s="3">
        <v>-3984984</v>
      </c>
      <c r="M14" t="s">
        <v>7</v>
      </c>
      <c r="N14" s="2"/>
      <c r="O14" t="s">
        <v>0</v>
      </c>
      <c r="P14" s="28">
        <f>+VLOOKUP(F14,'NCC NHÁP'!$B:$H,7,0)</f>
        <v>3984984</v>
      </c>
      <c r="Q14" s="28">
        <f t="shared" si="0"/>
        <v>0</v>
      </c>
    </row>
    <row r="15" spans="1:18" ht="14.1" customHeight="1" outlineLevel="2" x14ac:dyDescent="0.2">
      <c r="A15" t="s">
        <v>1</v>
      </c>
      <c r="B15" t="s">
        <v>42</v>
      </c>
      <c r="C15" t="s">
        <v>3</v>
      </c>
      <c r="D15" t="s">
        <v>43</v>
      </c>
      <c r="E15" t="s">
        <v>44</v>
      </c>
      <c r="F15" s="27">
        <v>56021</v>
      </c>
      <c r="G15" t="s">
        <v>6</v>
      </c>
      <c r="H15" s="2">
        <v>45183</v>
      </c>
      <c r="I15" s="2">
        <v>45184</v>
      </c>
      <c r="J15" t="s">
        <v>0</v>
      </c>
      <c r="K15" s="2">
        <v>45228</v>
      </c>
      <c r="L15" s="3">
        <v>-3812810</v>
      </c>
      <c r="M15" t="s">
        <v>7</v>
      </c>
      <c r="N15" s="2"/>
      <c r="O15" t="s">
        <v>0</v>
      </c>
      <c r="P15" s="28">
        <f>+VLOOKUP(F15,'NCC NHÁP'!$B:$H,7,0)</f>
        <v>3812810</v>
      </c>
      <c r="Q15" s="28">
        <f t="shared" si="0"/>
        <v>0</v>
      </c>
    </row>
    <row r="16" spans="1:18" ht="14.1" customHeight="1" outlineLevel="2" x14ac:dyDescent="0.2">
      <c r="A16" t="s">
        <v>1</v>
      </c>
      <c r="B16" t="s">
        <v>45</v>
      </c>
      <c r="C16" t="s">
        <v>3</v>
      </c>
      <c r="D16" t="s">
        <v>46</v>
      </c>
      <c r="E16" t="s">
        <v>47</v>
      </c>
      <c r="F16" s="27">
        <v>54848</v>
      </c>
      <c r="G16" t="s">
        <v>6</v>
      </c>
      <c r="H16" s="2">
        <v>45180</v>
      </c>
      <c r="I16" s="2">
        <v>45184</v>
      </c>
      <c r="J16" t="s">
        <v>0</v>
      </c>
      <c r="K16" s="2">
        <v>45225</v>
      </c>
      <c r="L16" s="3">
        <v>-3000089</v>
      </c>
      <c r="M16" t="s">
        <v>7</v>
      </c>
      <c r="N16" s="2"/>
      <c r="O16" t="s">
        <v>0</v>
      </c>
      <c r="P16" s="28">
        <f>+VLOOKUP(F16,'NCC NHÁP'!$B:$H,7,0)</f>
        <v>3000089</v>
      </c>
      <c r="Q16" s="28">
        <f t="shared" si="0"/>
        <v>0</v>
      </c>
    </row>
    <row r="17" spans="1:17" ht="14.1" customHeight="1" outlineLevel="2" x14ac:dyDescent="0.2">
      <c r="A17" t="s">
        <v>1</v>
      </c>
      <c r="B17" t="s">
        <v>48</v>
      </c>
      <c r="C17" t="s">
        <v>3</v>
      </c>
      <c r="D17" t="s">
        <v>49</v>
      </c>
      <c r="E17" t="s">
        <v>50</v>
      </c>
      <c r="F17" s="27">
        <v>56028</v>
      </c>
      <c r="G17" t="s">
        <v>6</v>
      </c>
      <c r="H17" s="2">
        <v>45183</v>
      </c>
      <c r="I17" s="2">
        <v>45185</v>
      </c>
      <c r="J17" t="s">
        <v>0</v>
      </c>
      <c r="K17" s="2">
        <v>45228</v>
      </c>
      <c r="L17" s="3">
        <v>-2129808</v>
      </c>
      <c r="M17" t="s">
        <v>7</v>
      </c>
      <c r="N17" s="2"/>
      <c r="O17" t="s">
        <v>0</v>
      </c>
      <c r="P17" s="28">
        <f>+VLOOKUP(F17,'NCC NHÁP'!$B:$H,7,0)</f>
        <v>2129808</v>
      </c>
      <c r="Q17" s="28">
        <f t="shared" si="0"/>
        <v>0</v>
      </c>
    </row>
    <row r="18" spans="1:17" ht="14.1" customHeight="1" outlineLevel="2" x14ac:dyDescent="0.2">
      <c r="A18" t="s">
        <v>1</v>
      </c>
      <c r="B18" t="s">
        <v>42</v>
      </c>
      <c r="C18" t="s">
        <v>3</v>
      </c>
      <c r="D18" t="s">
        <v>51</v>
      </c>
      <c r="E18" t="s">
        <v>52</v>
      </c>
      <c r="F18" s="27">
        <v>53438</v>
      </c>
      <c r="G18" t="s">
        <v>6</v>
      </c>
      <c r="H18" s="2">
        <v>45175</v>
      </c>
      <c r="I18" s="2">
        <v>45176</v>
      </c>
      <c r="J18" t="s">
        <v>0</v>
      </c>
      <c r="K18" s="2">
        <v>45220</v>
      </c>
      <c r="L18" s="3">
        <v>-6264983</v>
      </c>
      <c r="M18" t="s">
        <v>7</v>
      </c>
      <c r="N18" s="2"/>
      <c r="O18" t="s">
        <v>0</v>
      </c>
      <c r="P18" s="28">
        <f>+VLOOKUP(F18,'NCC NHÁP'!$B:$H,7,0)</f>
        <v>6264983</v>
      </c>
      <c r="Q18" s="28">
        <f t="shared" si="0"/>
        <v>0</v>
      </c>
    </row>
    <row r="19" spans="1:17" ht="14.1" customHeight="1" outlineLevel="2" x14ac:dyDescent="0.2">
      <c r="A19" t="s">
        <v>1</v>
      </c>
      <c r="B19" t="s">
        <v>53</v>
      </c>
      <c r="C19" t="s">
        <v>3</v>
      </c>
      <c r="D19" t="s">
        <v>54</v>
      </c>
      <c r="E19" t="s">
        <v>55</v>
      </c>
      <c r="F19" s="27">
        <v>56023</v>
      </c>
      <c r="G19" t="s">
        <v>6</v>
      </c>
      <c r="H19" s="2">
        <v>45183</v>
      </c>
      <c r="I19" s="2">
        <v>45185</v>
      </c>
      <c r="J19" t="s">
        <v>0</v>
      </c>
      <c r="K19" s="2">
        <v>45228</v>
      </c>
      <c r="L19" s="3">
        <v>-1586131</v>
      </c>
      <c r="M19" t="s">
        <v>7</v>
      </c>
      <c r="N19" s="2"/>
      <c r="O19" t="s">
        <v>0</v>
      </c>
      <c r="P19" s="28">
        <f>+VLOOKUP(F19,'NCC NHÁP'!$B:$H,7,0)</f>
        <v>1586131</v>
      </c>
      <c r="Q19" s="28">
        <f t="shared" si="0"/>
        <v>0</v>
      </c>
    </row>
    <row r="20" spans="1:17" ht="14.1" customHeight="1" outlineLevel="2" x14ac:dyDescent="0.2">
      <c r="A20" t="s">
        <v>1</v>
      </c>
      <c r="B20" t="s">
        <v>8</v>
      </c>
      <c r="C20" t="s">
        <v>3</v>
      </c>
      <c r="D20" t="s">
        <v>56</v>
      </c>
      <c r="E20" t="s">
        <v>57</v>
      </c>
      <c r="F20" s="27">
        <v>56024</v>
      </c>
      <c r="G20" t="s">
        <v>6</v>
      </c>
      <c r="H20" s="2">
        <v>45183</v>
      </c>
      <c r="I20" s="2">
        <v>45187</v>
      </c>
      <c r="J20" t="s">
        <v>0</v>
      </c>
      <c r="K20" s="2">
        <v>45228</v>
      </c>
      <c r="L20" s="3">
        <v>-1199426</v>
      </c>
      <c r="M20" t="s">
        <v>7</v>
      </c>
      <c r="N20" s="2"/>
      <c r="O20" t="s">
        <v>0</v>
      </c>
      <c r="P20" s="28">
        <f>+VLOOKUP(F20,'NCC NHÁP'!$B:$H,7,0)</f>
        <v>1199426</v>
      </c>
      <c r="Q20" s="28">
        <f t="shared" si="0"/>
        <v>0</v>
      </c>
    </row>
    <row r="21" spans="1:17" ht="14.1" customHeight="1" outlineLevel="2" x14ac:dyDescent="0.2">
      <c r="A21" t="s">
        <v>1</v>
      </c>
      <c r="B21" t="s">
        <v>58</v>
      </c>
      <c r="C21" t="s">
        <v>3</v>
      </c>
      <c r="D21" t="s">
        <v>59</v>
      </c>
      <c r="E21" t="s">
        <v>60</v>
      </c>
      <c r="F21" s="27">
        <v>56025</v>
      </c>
      <c r="G21" t="s">
        <v>6</v>
      </c>
      <c r="H21" s="2">
        <v>45183</v>
      </c>
      <c r="I21" s="2">
        <v>45187</v>
      </c>
      <c r="J21" t="s">
        <v>0</v>
      </c>
      <c r="K21" s="2">
        <v>45228</v>
      </c>
      <c r="L21" s="3">
        <v>-1634433</v>
      </c>
      <c r="M21" t="s">
        <v>7</v>
      </c>
      <c r="N21" s="2"/>
      <c r="O21" t="s">
        <v>0</v>
      </c>
      <c r="P21" s="28">
        <f>+VLOOKUP(F21,'NCC NHÁP'!$B:$H,7,0)</f>
        <v>1634433</v>
      </c>
      <c r="Q21" s="28">
        <f t="shared" si="0"/>
        <v>0</v>
      </c>
    </row>
    <row r="22" spans="1:17" ht="14.1" customHeight="1" outlineLevel="2" x14ac:dyDescent="0.2">
      <c r="A22" t="s">
        <v>1</v>
      </c>
      <c r="B22" t="s">
        <v>61</v>
      </c>
      <c r="C22" t="s">
        <v>3</v>
      </c>
      <c r="D22" t="s">
        <v>62</v>
      </c>
      <c r="E22" t="s">
        <v>63</v>
      </c>
      <c r="F22" s="27">
        <v>56027</v>
      </c>
      <c r="G22" t="s">
        <v>6</v>
      </c>
      <c r="H22" s="2">
        <v>45183</v>
      </c>
      <c r="I22" s="2">
        <v>45187</v>
      </c>
      <c r="J22" t="s">
        <v>0</v>
      </c>
      <c r="K22" s="2">
        <v>45228</v>
      </c>
      <c r="L22" s="3">
        <v>-2398853</v>
      </c>
      <c r="M22" t="s">
        <v>7</v>
      </c>
      <c r="N22" s="2"/>
      <c r="O22" t="s">
        <v>0</v>
      </c>
      <c r="P22" s="28">
        <f>+VLOOKUP(F22,'NCC NHÁP'!$B:$H,7,0)</f>
        <v>2398853</v>
      </c>
      <c r="Q22" s="28">
        <f t="shared" si="0"/>
        <v>0</v>
      </c>
    </row>
    <row r="23" spans="1:17" ht="14.1" customHeight="1" outlineLevel="2" x14ac:dyDescent="0.2">
      <c r="A23" t="s">
        <v>1</v>
      </c>
      <c r="B23" t="s">
        <v>64</v>
      </c>
      <c r="C23" t="s">
        <v>3</v>
      </c>
      <c r="D23" t="s">
        <v>65</v>
      </c>
      <c r="E23" t="s">
        <v>66</v>
      </c>
      <c r="F23" s="27">
        <v>54927</v>
      </c>
      <c r="G23" t="s">
        <v>6</v>
      </c>
      <c r="H23" s="2">
        <v>45182</v>
      </c>
      <c r="I23" s="2">
        <v>45182</v>
      </c>
      <c r="J23" t="s">
        <v>0</v>
      </c>
      <c r="K23" s="2">
        <v>45227</v>
      </c>
      <c r="L23" s="3">
        <v>-1249106</v>
      </c>
      <c r="M23" t="s">
        <v>7</v>
      </c>
      <c r="N23" s="2"/>
      <c r="O23" t="s">
        <v>0</v>
      </c>
      <c r="P23" s="28">
        <f>+VLOOKUP(F23,'NCC NHÁP'!$B:$H,7,0)</f>
        <v>1249106</v>
      </c>
      <c r="Q23" s="28">
        <f t="shared" si="0"/>
        <v>0</v>
      </c>
    </row>
    <row r="24" spans="1:17" ht="14.1" customHeight="1" outlineLevel="2" x14ac:dyDescent="0.2">
      <c r="A24" t="s">
        <v>1</v>
      </c>
      <c r="B24" t="s">
        <v>67</v>
      </c>
      <c r="C24" t="s">
        <v>3</v>
      </c>
      <c r="D24" t="s">
        <v>68</v>
      </c>
      <c r="E24" t="s">
        <v>69</v>
      </c>
      <c r="F24" s="27">
        <v>56346</v>
      </c>
      <c r="G24" t="s">
        <v>6</v>
      </c>
      <c r="H24" s="2">
        <v>45188</v>
      </c>
      <c r="I24" s="2">
        <v>45188</v>
      </c>
      <c r="J24" t="s">
        <v>0</v>
      </c>
      <c r="K24" s="2">
        <v>45233</v>
      </c>
      <c r="L24" s="3">
        <v>-1199426</v>
      </c>
      <c r="M24" t="s">
        <v>7</v>
      </c>
      <c r="N24" s="2"/>
      <c r="O24" t="s">
        <v>0</v>
      </c>
      <c r="P24" s="28">
        <f>+VLOOKUP(F24,'NCC NHÁP'!$B:$H,7,0)</f>
        <v>1199426</v>
      </c>
      <c r="Q24" s="28">
        <f t="shared" si="0"/>
        <v>0</v>
      </c>
    </row>
    <row r="25" spans="1:17" ht="14.1" customHeight="1" outlineLevel="2" x14ac:dyDescent="0.2">
      <c r="A25" t="s">
        <v>1</v>
      </c>
      <c r="B25" t="s">
        <v>70</v>
      </c>
      <c r="C25" t="s">
        <v>3</v>
      </c>
      <c r="D25" t="s">
        <v>71</v>
      </c>
      <c r="E25" t="s">
        <v>72</v>
      </c>
      <c r="F25" s="27">
        <v>56351</v>
      </c>
      <c r="G25" t="s">
        <v>6</v>
      </c>
      <c r="H25" s="2">
        <v>45188</v>
      </c>
      <c r="I25" s="2">
        <v>45188</v>
      </c>
      <c r="J25" t="s">
        <v>0</v>
      </c>
      <c r="K25" s="2">
        <v>45233</v>
      </c>
      <c r="L25" s="3">
        <v>-1586131</v>
      </c>
      <c r="M25" t="s">
        <v>7</v>
      </c>
      <c r="N25" s="2"/>
      <c r="O25" t="s">
        <v>0</v>
      </c>
      <c r="P25" s="28">
        <f>+VLOOKUP(F25,'NCC NHÁP'!$B:$H,7,0)</f>
        <v>1586131</v>
      </c>
      <c r="Q25" s="28">
        <f t="shared" si="0"/>
        <v>0</v>
      </c>
    </row>
    <row r="26" spans="1:17" ht="14.1" customHeight="1" outlineLevel="2" x14ac:dyDescent="0.2">
      <c r="A26" t="s">
        <v>1</v>
      </c>
      <c r="B26" t="s">
        <v>39</v>
      </c>
      <c r="C26" t="s">
        <v>3</v>
      </c>
      <c r="D26" t="s">
        <v>73</v>
      </c>
      <c r="E26" t="s">
        <v>74</v>
      </c>
      <c r="F26" s="27">
        <v>56329</v>
      </c>
      <c r="G26" t="s">
        <v>6</v>
      </c>
      <c r="H26" s="2">
        <v>45187</v>
      </c>
      <c r="I26" s="2">
        <v>45189</v>
      </c>
      <c r="J26" t="s">
        <v>0</v>
      </c>
      <c r="K26" s="2">
        <v>45232</v>
      </c>
      <c r="L26" s="3">
        <v>-1417643</v>
      </c>
      <c r="M26" t="s">
        <v>7</v>
      </c>
      <c r="N26" s="2"/>
      <c r="O26" t="s">
        <v>0</v>
      </c>
      <c r="P26" s="28">
        <f>+VLOOKUP(F26,'NCC NHÁP'!$B:$H,7,0)</f>
        <v>1417643</v>
      </c>
      <c r="Q26" s="28">
        <f t="shared" si="0"/>
        <v>0</v>
      </c>
    </row>
    <row r="27" spans="1:17" ht="14.1" customHeight="1" outlineLevel="2" x14ac:dyDescent="0.2">
      <c r="A27" t="s">
        <v>1</v>
      </c>
      <c r="B27" t="s">
        <v>75</v>
      </c>
      <c r="C27" t="s">
        <v>3</v>
      </c>
      <c r="D27" t="s">
        <v>76</v>
      </c>
      <c r="E27" t="s">
        <v>77</v>
      </c>
      <c r="F27" s="27">
        <v>56489</v>
      </c>
      <c r="G27" t="s">
        <v>6</v>
      </c>
      <c r="H27" s="2">
        <v>45189</v>
      </c>
      <c r="I27" s="2">
        <v>45189</v>
      </c>
      <c r="J27" t="s">
        <v>0</v>
      </c>
      <c r="K27" s="2">
        <v>45234</v>
      </c>
      <c r="L27" s="3">
        <v>-930381</v>
      </c>
      <c r="M27" t="s">
        <v>7</v>
      </c>
      <c r="N27" s="2"/>
      <c r="O27" t="s">
        <v>0</v>
      </c>
      <c r="P27" s="28">
        <f>+VLOOKUP(F27,'NCC NHÁP'!$B:$H,7,0)</f>
        <v>930381</v>
      </c>
      <c r="Q27" s="28">
        <f t="shared" si="0"/>
        <v>0</v>
      </c>
    </row>
    <row r="28" spans="1:17" ht="14.1" customHeight="1" outlineLevel="2" x14ac:dyDescent="0.2">
      <c r="A28" t="s">
        <v>1</v>
      </c>
      <c r="B28" t="s">
        <v>78</v>
      </c>
      <c r="C28" t="s">
        <v>3</v>
      </c>
      <c r="D28" t="s">
        <v>79</v>
      </c>
      <c r="E28" t="s">
        <v>80</v>
      </c>
      <c r="F28" s="27">
        <v>56397</v>
      </c>
      <c r="G28" t="s">
        <v>6</v>
      </c>
      <c r="H28" s="2">
        <v>45188</v>
      </c>
      <c r="I28" s="2">
        <v>45189</v>
      </c>
      <c r="J28" t="s">
        <v>0</v>
      </c>
      <c r="K28" s="2">
        <v>45233</v>
      </c>
      <c r="L28" s="3">
        <v>-799412</v>
      </c>
      <c r="M28" t="s">
        <v>7</v>
      </c>
      <c r="N28" s="2"/>
      <c r="O28" t="s">
        <v>0</v>
      </c>
      <c r="P28" s="28">
        <f>+VLOOKUP(F28,'NCC NHÁP'!$B:$H,7,0)</f>
        <v>799412</v>
      </c>
      <c r="Q28" s="28">
        <f t="shared" si="0"/>
        <v>0</v>
      </c>
    </row>
    <row r="29" spans="1:17" ht="14.1" customHeight="1" outlineLevel="2" x14ac:dyDescent="0.2">
      <c r="A29" t="s">
        <v>1</v>
      </c>
      <c r="B29" t="s">
        <v>48</v>
      </c>
      <c r="C29" t="s">
        <v>3</v>
      </c>
      <c r="D29" t="s">
        <v>81</v>
      </c>
      <c r="E29" t="s">
        <v>82</v>
      </c>
      <c r="F29" s="27">
        <v>54840</v>
      </c>
      <c r="G29" t="s">
        <v>6</v>
      </c>
      <c r="H29" s="2">
        <v>45180</v>
      </c>
      <c r="I29" s="2">
        <v>45182</v>
      </c>
      <c r="J29" t="s">
        <v>0</v>
      </c>
      <c r="K29" s="2">
        <v>45225</v>
      </c>
      <c r="L29" s="3">
        <v>-2398853</v>
      </c>
      <c r="M29" t="s">
        <v>7</v>
      </c>
      <c r="N29" s="2"/>
      <c r="O29" t="s">
        <v>0</v>
      </c>
      <c r="P29" s="28">
        <f>+VLOOKUP(F29,'NCC NHÁP'!$B:$H,7,0)</f>
        <v>2398853</v>
      </c>
      <c r="Q29" s="28">
        <f t="shared" si="0"/>
        <v>0</v>
      </c>
    </row>
    <row r="30" spans="1:17" ht="14.1" customHeight="1" outlineLevel="2" x14ac:dyDescent="0.2">
      <c r="A30" t="s">
        <v>1</v>
      </c>
      <c r="B30" t="s">
        <v>83</v>
      </c>
      <c r="C30" t="s">
        <v>3</v>
      </c>
      <c r="D30" t="s">
        <v>84</v>
      </c>
      <c r="E30" t="s">
        <v>85</v>
      </c>
      <c r="F30" s="27">
        <v>54701</v>
      </c>
      <c r="G30" t="s">
        <v>6</v>
      </c>
      <c r="H30" s="2">
        <v>45178</v>
      </c>
      <c r="I30" s="2">
        <v>45178</v>
      </c>
      <c r="J30" t="s">
        <v>0</v>
      </c>
      <c r="K30" s="2">
        <v>45223</v>
      </c>
      <c r="L30" s="3">
        <v>-1802922</v>
      </c>
      <c r="M30" t="s">
        <v>7</v>
      </c>
      <c r="N30" s="2"/>
      <c r="O30" t="s">
        <v>0</v>
      </c>
      <c r="P30" s="28">
        <f>+VLOOKUP(F30,'NCC NHÁP'!$B:$H,7,0)</f>
        <v>1802922</v>
      </c>
      <c r="Q30" s="28">
        <f t="shared" si="0"/>
        <v>0</v>
      </c>
    </row>
    <row r="31" spans="1:17" ht="14.1" customHeight="1" outlineLevel="2" x14ac:dyDescent="0.2">
      <c r="A31" t="s">
        <v>1</v>
      </c>
      <c r="B31" t="s">
        <v>86</v>
      </c>
      <c r="C31" t="s">
        <v>3</v>
      </c>
      <c r="D31" t="s">
        <v>87</v>
      </c>
      <c r="E31" t="s">
        <v>88</v>
      </c>
      <c r="F31" s="27">
        <v>54515</v>
      </c>
      <c r="G31" t="s">
        <v>6</v>
      </c>
      <c r="H31" s="2">
        <v>45176</v>
      </c>
      <c r="I31" s="2">
        <v>45179</v>
      </c>
      <c r="J31" t="s">
        <v>0</v>
      </c>
      <c r="K31" s="2">
        <v>45221</v>
      </c>
      <c r="L31" s="3">
        <v>-2367716</v>
      </c>
      <c r="M31" t="s">
        <v>7</v>
      </c>
      <c r="N31" s="2"/>
      <c r="O31" t="s">
        <v>0</v>
      </c>
      <c r="P31" s="28">
        <f>+VLOOKUP(F31,'NCC NHÁP'!$B:$H,7,0)</f>
        <v>2367716</v>
      </c>
      <c r="Q31" s="28">
        <f t="shared" si="0"/>
        <v>0</v>
      </c>
    </row>
    <row r="32" spans="1:17" ht="14.1" customHeight="1" outlineLevel="2" x14ac:dyDescent="0.2">
      <c r="A32" t="s">
        <v>1</v>
      </c>
      <c r="B32" t="s">
        <v>29</v>
      </c>
      <c r="C32" t="s">
        <v>3</v>
      </c>
      <c r="D32" t="s">
        <v>89</v>
      </c>
      <c r="E32" t="s">
        <v>90</v>
      </c>
      <c r="F32" s="27">
        <v>54360</v>
      </c>
      <c r="G32" t="s">
        <v>6</v>
      </c>
      <c r="H32" s="2">
        <v>45176</v>
      </c>
      <c r="I32" s="2">
        <v>45177</v>
      </c>
      <c r="J32" t="s">
        <v>0</v>
      </c>
      <c r="K32" s="2">
        <v>45221</v>
      </c>
      <c r="L32" s="3">
        <v>-650372</v>
      </c>
      <c r="M32" t="s">
        <v>7</v>
      </c>
      <c r="N32" s="2"/>
      <c r="O32" t="s">
        <v>0</v>
      </c>
      <c r="P32" s="28">
        <f>+VLOOKUP(F32,'NCC NHÁP'!$B:$H,7,0)</f>
        <v>650372</v>
      </c>
      <c r="Q32" s="28">
        <f t="shared" si="0"/>
        <v>0</v>
      </c>
    </row>
    <row r="33" spans="1:17" ht="14.1" customHeight="1" outlineLevel="2" x14ac:dyDescent="0.2">
      <c r="A33" t="s">
        <v>1</v>
      </c>
      <c r="B33" t="s">
        <v>39</v>
      </c>
      <c r="C33" t="s">
        <v>3</v>
      </c>
      <c r="D33" t="s">
        <v>91</v>
      </c>
      <c r="E33" t="s">
        <v>92</v>
      </c>
      <c r="F33" s="27">
        <v>54520</v>
      </c>
      <c r="G33" t="s">
        <v>6</v>
      </c>
      <c r="H33" s="2">
        <v>45176</v>
      </c>
      <c r="I33" s="2">
        <v>45178</v>
      </c>
      <c r="J33" t="s">
        <v>0</v>
      </c>
      <c r="K33" s="2">
        <v>45221</v>
      </c>
      <c r="L33" s="3">
        <v>-4406735</v>
      </c>
      <c r="M33" t="s">
        <v>7</v>
      </c>
      <c r="N33" s="2"/>
      <c r="O33" t="s">
        <v>0</v>
      </c>
      <c r="P33" s="28">
        <f>+VLOOKUP(F33,'NCC NHÁP'!$B:$H,7,0)</f>
        <v>4406735</v>
      </c>
      <c r="Q33" s="28">
        <f t="shared" si="0"/>
        <v>0</v>
      </c>
    </row>
    <row r="34" spans="1:17" ht="14.1" customHeight="1" outlineLevel="2" x14ac:dyDescent="0.2">
      <c r="A34" t="s">
        <v>1</v>
      </c>
      <c r="B34" t="s">
        <v>11</v>
      </c>
      <c r="C34" t="s">
        <v>3</v>
      </c>
      <c r="D34" t="s">
        <v>93</v>
      </c>
      <c r="E34" t="s">
        <v>94</v>
      </c>
      <c r="F34" s="27">
        <v>54359</v>
      </c>
      <c r="G34" t="s">
        <v>6</v>
      </c>
      <c r="H34" s="2">
        <v>45176</v>
      </c>
      <c r="I34" s="2">
        <v>45177</v>
      </c>
      <c r="J34" t="s">
        <v>0</v>
      </c>
      <c r="K34" s="2">
        <v>45221</v>
      </c>
      <c r="L34" s="3">
        <v>-2400278</v>
      </c>
      <c r="M34" t="s">
        <v>7</v>
      </c>
      <c r="N34" s="2"/>
      <c r="O34" t="s">
        <v>0</v>
      </c>
      <c r="P34" s="28">
        <f>+VLOOKUP(F34,'NCC NHÁP'!$B:$H,7,0)</f>
        <v>2400278</v>
      </c>
      <c r="Q34" s="28">
        <f t="shared" si="0"/>
        <v>0</v>
      </c>
    </row>
    <row r="35" spans="1:17" ht="14.1" customHeight="1" outlineLevel="2" x14ac:dyDescent="0.2">
      <c r="A35" t="s">
        <v>1</v>
      </c>
      <c r="B35" t="s">
        <v>95</v>
      </c>
      <c r="C35" t="s">
        <v>3</v>
      </c>
      <c r="D35" t="s">
        <v>96</v>
      </c>
      <c r="E35" t="s">
        <v>97</v>
      </c>
      <c r="F35" s="27">
        <v>54512</v>
      </c>
      <c r="G35" t="s">
        <v>6</v>
      </c>
      <c r="H35" s="2">
        <v>45176</v>
      </c>
      <c r="I35" s="2">
        <v>45178</v>
      </c>
      <c r="J35" t="s">
        <v>0</v>
      </c>
      <c r="K35" s="2">
        <v>45221</v>
      </c>
      <c r="L35" s="3">
        <v>-1416217</v>
      </c>
      <c r="M35" t="s">
        <v>7</v>
      </c>
      <c r="N35" s="2"/>
      <c r="O35" t="s">
        <v>0</v>
      </c>
      <c r="P35" s="28">
        <f>+VLOOKUP(F35,'NCC NHÁP'!$B:$H,7,0)</f>
        <v>1416217</v>
      </c>
      <c r="Q35" s="28">
        <f t="shared" si="0"/>
        <v>0</v>
      </c>
    </row>
    <row r="36" spans="1:17" ht="14.1" customHeight="1" outlineLevel="2" x14ac:dyDescent="0.2">
      <c r="A36" t="s">
        <v>1</v>
      </c>
      <c r="B36" t="s">
        <v>2</v>
      </c>
      <c r="C36" t="s">
        <v>3</v>
      </c>
      <c r="D36" t="s">
        <v>98</v>
      </c>
      <c r="E36" t="s">
        <v>99</v>
      </c>
      <c r="F36" s="27">
        <v>54514</v>
      </c>
      <c r="G36" t="s">
        <v>6</v>
      </c>
      <c r="H36" s="2">
        <v>45176</v>
      </c>
      <c r="I36" s="2">
        <v>45179</v>
      </c>
      <c r="J36" t="s">
        <v>0</v>
      </c>
      <c r="K36" s="2">
        <v>45221</v>
      </c>
      <c r="L36" s="3">
        <v>-1019509</v>
      </c>
      <c r="M36" t="s">
        <v>7</v>
      </c>
      <c r="N36" s="2"/>
      <c r="O36" t="s">
        <v>0</v>
      </c>
      <c r="P36" s="28">
        <f>+VLOOKUP(F36,'NCC NHÁP'!$B:$H,7,0)</f>
        <v>1019509</v>
      </c>
      <c r="Q36" s="28">
        <f t="shared" si="0"/>
        <v>0</v>
      </c>
    </row>
    <row r="37" spans="1:17" ht="14.1" customHeight="1" outlineLevel="2" x14ac:dyDescent="0.2">
      <c r="A37" t="s">
        <v>1</v>
      </c>
      <c r="B37" t="s">
        <v>100</v>
      </c>
      <c r="C37" t="s">
        <v>3</v>
      </c>
      <c r="D37" t="s">
        <v>101</v>
      </c>
      <c r="E37" t="s">
        <v>102</v>
      </c>
      <c r="F37" s="27">
        <v>54517</v>
      </c>
      <c r="G37" t="s">
        <v>6</v>
      </c>
      <c r="H37" s="2">
        <v>45176</v>
      </c>
      <c r="I37" s="2">
        <v>45180</v>
      </c>
      <c r="J37" t="s">
        <v>0</v>
      </c>
      <c r="K37" s="2">
        <v>45221</v>
      </c>
      <c r="L37" s="3">
        <v>-1596607</v>
      </c>
      <c r="M37" t="s">
        <v>7</v>
      </c>
      <c r="N37" s="2"/>
      <c r="O37" t="s">
        <v>0</v>
      </c>
      <c r="P37" s="28">
        <f>+VLOOKUP(F37,'NCC NHÁP'!$B:$H,7,0)</f>
        <v>1596607</v>
      </c>
      <c r="Q37" s="28">
        <f t="shared" si="0"/>
        <v>0</v>
      </c>
    </row>
    <row r="38" spans="1:17" ht="14.1" customHeight="1" outlineLevel="2" x14ac:dyDescent="0.2">
      <c r="A38" t="s">
        <v>1</v>
      </c>
      <c r="B38" t="s">
        <v>103</v>
      </c>
      <c r="C38" t="s">
        <v>3</v>
      </c>
      <c r="D38" t="s">
        <v>104</v>
      </c>
      <c r="E38" t="s">
        <v>105</v>
      </c>
      <c r="F38" s="27">
        <v>54519</v>
      </c>
      <c r="G38" t="s">
        <v>6</v>
      </c>
      <c r="H38" s="2">
        <v>45176</v>
      </c>
      <c r="I38" s="2">
        <v>45180</v>
      </c>
      <c r="J38" t="s">
        <v>0</v>
      </c>
      <c r="K38" s="2">
        <v>45221</v>
      </c>
      <c r="L38" s="3">
        <v>-1348207</v>
      </c>
      <c r="M38" t="s">
        <v>7</v>
      </c>
      <c r="N38" s="2"/>
      <c r="O38" t="s">
        <v>0</v>
      </c>
      <c r="P38" s="28">
        <f>+VLOOKUP(F38,'NCC NHÁP'!$B:$H,7,0)</f>
        <v>1348207</v>
      </c>
      <c r="Q38" s="28">
        <f t="shared" si="0"/>
        <v>0</v>
      </c>
    </row>
    <row r="39" spans="1:17" ht="14.1" customHeight="1" outlineLevel="2" x14ac:dyDescent="0.2">
      <c r="A39" t="s">
        <v>1</v>
      </c>
      <c r="B39" t="s">
        <v>58</v>
      </c>
      <c r="C39" t="s">
        <v>3</v>
      </c>
      <c r="D39" t="s">
        <v>106</v>
      </c>
      <c r="E39" t="s">
        <v>107</v>
      </c>
      <c r="F39" s="27">
        <v>54518</v>
      </c>
      <c r="G39" t="s">
        <v>6</v>
      </c>
      <c r="H39" s="2">
        <v>45176</v>
      </c>
      <c r="I39" s="2">
        <v>45180</v>
      </c>
      <c r="J39" t="s">
        <v>0</v>
      </c>
      <c r="K39" s="2">
        <v>45221</v>
      </c>
      <c r="L39" s="3">
        <v>-2978955</v>
      </c>
      <c r="M39" t="s">
        <v>7</v>
      </c>
      <c r="N39" s="2"/>
      <c r="O39" t="s">
        <v>0</v>
      </c>
      <c r="P39" s="28">
        <f>+VLOOKUP(F39,'NCC NHÁP'!$B:$H,7,0)</f>
        <v>2978955</v>
      </c>
      <c r="Q39" s="28">
        <f t="shared" si="0"/>
        <v>0</v>
      </c>
    </row>
    <row r="40" spans="1:17" ht="14.1" customHeight="1" outlineLevel="2" x14ac:dyDescent="0.2">
      <c r="A40" t="s">
        <v>1</v>
      </c>
      <c r="B40" t="s">
        <v>8</v>
      </c>
      <c r="C40" t="s">
        <v>3</v>
      </c>
      <c r="D40" t="s">
        <v>108</v>
      </c>
      <c r="E40" t="s">
        <v>109</v>
      </c>
      <c r="F40" s="27">
        <v>54516</v>
      </c>
      <c r="G40" t="s">
        <v>6</v>
      </c>
      <c r="H40" s="2">
        <v>45176</v>
      </c>
      <c r="I40" s="2">
        <v>45180</v>
      </c>
      <c r="J40" t="s">
        <v>0</v>
      </c>
      <c r="K40" s="2">
        <v>45221</v>
      </c>
      <c r="L40" s="3">
        <v>-2367716</v>
      </c>
      <c r="M40" t="s">
        <v>7</v>
      </c>
      <c r="N40" s="2"/>
      <c r="O40" t="s">
        <v>0</v>
      </c>
      <c r="P40" s="28">
        <f>+VLOOKUP(F40,'NCC NHÁP'!$B:$H,7,0)</f>
        <v>2367716</v>
      </c>
      <c r="Q40" s="28">
        <f t="shared" si="0"/>
        <v>0</v>
      </c>
    </row>
    <row r="41" spans="1:17" ht="14.1" customHeight="1" outlineLevel="2" x14ac:dyDescent="0.2">
      <c r="A41" t="s">
        <v>1</v>
      </c>
      <c r="B41" t="s">
        <v>110</v>
      </c>
      <c r="C41" t="s">
        <v>3</v>
      </c>
      <c r="D41" t="s">
        <v>111</v>
      </c>
      <c r="E41" t="s">
        <v>112</v>
      </c>
      <c r="F41" s="27">
        <v>54877</v>
      </c>
      <c r="G41" t="s">
        <v>6</v>
      </c>
      <c r="H41" s="2">
        <v>45181</v>
      </c>
      <c r="I41" s="2">
        <v>45181</v>
      </c>
      <c r="J41" t="s">
        <v>0</v>
      </c>
      <c r="K41" s="2">
        <v>45226</v>
      </c>
      <c r="L41" s="3">
        <v>-5283468</v>
      </c>
      <c r="M41" t="s">
        <v>7</v>
      </c>
      <c r="N41" s="2"/>
      <c r="O41" t="s">
        <v>0</v>
      </c>
      <c r="P41" s="28">
        <f>+VLOOKUP(F41,'NCC NHÁP'!$B:$H,7,0)</f>
        <v>5283468</v>
      </c>
      <c r="Q41" s="28">
        <f t="shared" si="0"/>
        <v>0</v>
      </c>
    </row>
    <row r="42" spans="1:17" ht="14.1" customHeight="1" outlineLevel="2" x14ac:dyDescent="0.2">
      <c r="A42" t="s">
        <v>1</v>
      </c>
      <c r="B42" t="s">
        <v>70</v>
      </c>
      <c r="C42" t="s">
        <v>3</v>
      </c>
      <c r="D42" t="s">
        <v>113</v>
      </c>
      <c r="E42" t="s">
        <v>114</v>
      </c>
      <c r="F42" s="27">
        <v>54880</v>
      </c>
      <c r="G42" t="s">
        <v>6</v>
      </c>
      <c r="H42" s="2">
        <v>45181</v>
      </c>
      <c r="I42" s="2">
        <v>45181</v>
      </c>
      <c r="J42" t="s">
        <v>0</v>
      </c>
      <c r="K42" s="2">
        <v>45226</v>
      </c>
      <c r="L42" s="3">
        <v>-2785558</v>
      </c>
      <c r="M42" t="s">
        <v>7</v>
      </c>
      <c r="N42" s="2"/>
      <c r="O42" t="s">
        <v>0</v>
      </c>
      <c r="P42" s="28">
        <f>+VLOOKUP(F42,'NCC NHÁP'!$B:$H,7,0)</f>
        <v>2785558</v>
      </c>
      <c r="Q42" s="28">
        <f t="shared" si="0"/>
        <v>0</v>
      </c>
    </row>
    <row r="43" spans="1:17" ht="14.1" customHeight="1" outlineLevel="2" x14ac:dyDescent="0.2">
      <c r="A43" t="s">
        <v>1</v>
      </c>
      <c r="B43" t="s">
        <v>115</v>
      </c>
      <c r="C43" t="s">
        <v>3</v>
      </c>
      <c r="D43" t="s">
        <v>116</v>
      </c>
      <c r="E43" t="s">
        <v>117</v>
      </c>
      <c r="F43" s="27">
        <v>54866</v>
      </c>
      <c r="G43" t="s">
        <v>6</v>
      </c>
      <c r="H43" s="2">
        <v>45181</v>
      </c>
      <c r="I43" s="2">
        <v>45181</v>
      </c>
      <c r="J43" t="s">
        <v>0</v>
      </c>
      <c r="K43" s="2">
        <v>45226</v>
      </c>
      <c r="L43" s="3">
        <v>-3984984</v>
      </c>
      <c r="M43" t="s">
        <v>7</v>
      </c>
      <c r="N43" s="2"/>
      <c r="O43" t="s">
        <v>0</v>
      </c>
      <c r="P43" s="28">
        <f>+VLOOKUP(F43,'NCC NHÁP'!$B:$H,7,0)</f>
        <v>3984984</v>
      </c>
      <c r="Q43" s="28">
        <f t="shared" si="0"/>
        <v>0</v>
      </c>
    </row>
    <row r="44" spans="1:17" ht="14.1" customHeight="1" outlineLevel="2" x14ac:dyDescent="0.2">
      <c r="A44" t="s">
        <v>1</v>
      </c>
      <c r="B44" t="s">
        <v>67</v>
      </c>
      <c r="C44" t="s">
        <v>3</v>
      </c>
      <c r="D44" t="s">
        <v>118</v>
      </c>
      <c r="E44" t="s">
        <v>119</v>
      </c>
      <c r="F44" s="27">
        <v>54876</v>
      </c>
      <c r="G44" t="s">
        <v>6</v>
      </c>
      <c r="H44" s="2">
        <v>45181</v>
      </c>
      <c r="I44" s="2">
        <v>45181</v>
      </c>
      <c r="J44" t="s">
        <v>0</v>
      </c>
      <c r="K44" s="2">
        <v>45226</v>
      </c>
      <c r="L44" s="3">
        <v>-1199426</v>
      </c>
      <c r="M44" t="s">
        <v>7</v>
      </c>
      <c r="N44" s="2"/>
      <c r="O44" t="s">
        <v>0</v>
      </c>
      <c r="P44" s="28">
        <f>+VLOOKUP(F44,'NCC NHÁP'!$B:$H,7,0)</f>
        <v>1199426</v>
      </c>
      <c r="Q44" s="28">
        <f t="shared" si="0"/>
        <v>0</v>
      </c>
    </row>
    <row r="45" spans="1:17" ht="14.1" customHeight="1" outlineLevel="2" x14ac:dyDescent="0.2">
      <c r="A45" t="s">
        <v>1</v>
      </c>
      <c r="B45" t="s">
        <v>120</v>
      </c>
      <c r="C45" t="s">
        <v>3</v>
      </c>
      <c r="D45" t="s">
        <v>121</v>
      </c>
      <c r="E45" t="s">
        <v>122</v>
      </c>
      <c r="F45" s="27">
        <v>54961</v>
      </c>
      <c r="G45" t="s">
        <v>6</v>
      </c>
      <c r="H45" s="2">
        <v>45182</v>
      </c>
      <c r="I45" s="2">
        <v>45182</v>
      </c>
      <c r="J45" t="s">
        <v>0</v>
      </c>
      <c r="K45" s="2">
        <v>45227</v>
      </c>
      <c r="L45" s="3">
        <v>-1586131</v>
      </c>
      <c r="M45" t="s">
        <v>7</v>
      </c>
      <c r="N45" s="2"/>
      <c r="O45" t="s">
        <v>0</v>
      </c>
      <c r="P45" s="28">
        <f>+VLOOKUP(F45,'NCC NHÁP'!$B:$H,7,0)</f>
        <v>1586131</v>
      </c>
      <c r="Q45" s="28">
        <f t="shared" si="0"/>
        <v>0</v>
      </c>
    </row>
    <row r="46" spans="1:17" ht="14.1" customHeight="1" outlineLevel="2" x14ac:dyDescent="0.2">
      <c r="A46" t="s">
        <v>1</v>
      </c>
      <c r="B46" t="s">
        <v>123</v>
      </c>
      <c r="C46" t="s">
        <v>3</v>
      </c>
      <c r="D46" t="s">
        <v>124</v>
      </c>
      <c r="E46" t="s">
        <v>125</v>
      </c>
      <c r="F46" s="27">
        <v>54956</v>
      </c>
      <c r="G46" t="s">
        <v>6</v>
      </c>
      <c r="H46" s="2">
        <v>45182</v>
      </c>
      <c r="I46" s="2">
        <v>45182</v>
      </c>
      <c r="J46" t="s">
        <v>0</v>
      </c>
      <c r="K46" s="2">
        <v>45227</v>
      </c>
      <c r="L46" s="3">
        <v>-1199426</v>
      </c>
      <c r="M46" t="s">
        <v>7</v>
      </c>
      <c r="N46" s="2"/>
      <c r="O46" t="s">
        <v>0</v>
      </c>
      <c r="P46" s="28">
        <f>+VLOOKUP(F46,'NCC NHÁP'!$B:$H,7,0)</f>
        <v>1199426</v>
      </c>
      <c r="Q46" s="28">
        <f t="shared" si="0"/>
        <v>0</v>
      </c>
    </row>
    <row r="47" spans="1:17" ht="14.1" customHeight="1" outlineLevel="2" x14ac:dyDescent="0.2">
      <c r="A47" t="s">
        <v>1</v>
      </c>
      <c r="B47" t="s">
        <v>126</v>
      </c>
      <c r="C47" t="s">
        <v>3</v>
      </c>
      <c r="D47" t="s">
        <v>127</v>
      </c>
      <c r="E47" t="s">
        <v>128</v>
      </c>
      <c r="F47" s="27">
        <v>54836</v>
      </c>
      <c r="G47" t="s">
        <v>6</v>
      </c>
      <c r="H47" s="2">
        <v>45180</v>
      </c>
      <c r="I47" s="2">
        <v>45183</v>
      </c>
      <c r="J47" t="s">
        <v>0</v>
      </c>
      <c r="K47" s="2">
        <v>45225</v>
      </c>
      <c r="L47" s="3">
        <v>-1586131</v>
      </c>
      <c r="M47" t="s">
        <v>7</v>
      </c>
      <c r="N47" s="2"/>
      <c r="O47" t="s">
        <v>0</v>
      </c>
      <c r="P47" s="28">
        <f>+VLOOKUP(F47,'NCC NHÁP'!$B:$H,7,0)</f>
        <v>1586131</v>
      </c>
      <c r="Q47" s="28">
        <f t="shared" si="0"/>
        <v>0</v>
      </c>
    </row>
    <row r="48" spans="1:17" ht="14.1" customHeight="1" outlineLevel="2" x14ac:dyDescent="0.2">
      <c r="A48" t="s">
        <v>1</v>
      </c>
      <c r="B48" t="s">
        <v>129</v>
      </c>
      <c r="C48" t="s">
        <v>3</v>
      </c>
      <c r="D48" t="s">
        <v>130</v>
      </c>
      <c r="E48" t="s">
        <v>131</v>
      </c>
      <c r="F48" s="27">
        <v>54844</v>
      </c>
      <c r="G48" t="s">
        <v>6</v>
      </c>
      <c r="H48" s="2">
        <v>45180</v>
      </c>
      <c r="I48" s="2">
        <v>45182</v>
      </c>
      <c r="J48" t="s">
        <v>0</v>
      </c>
      <c r="K48" s="2">
        <v>45225</v>
      </c>
      <c r="L48" s="3">
        <v>-6770542</v>
      </c>
      <c r="M48" t="s">
        <v>7</v>
      </c>
      <c r="N48" s="2"/>
      <c r="O48" t="s">
        <v>0</v>
      </c>
      <c r="P48" s="28">
        <f>+VLOOKUP(F48,'NCC NHÁP'!$B:$H,7,0)</f>
        <v>6770542</v>
      </c>
      <c r="Q48" s="28">
        <f t="shared" si="0"/>
        <v>0</v>
      </c>
    </row>
    <row r="49" spans="1:17" ht="14.1" customHeight="1" outlineLevel="2" x14ac:dyDescent="0.2">
      <c r="A49" t="s">
        <v>1</v>
      </c>
      <c r="B49" t="s">
        <v>2</v>
      </c>
      <c r="C49" t="s">
        <v>3</v>
      </c>
      <c r="D49" t="s">
        <v>132</v>
      </c>
      <c r="E49" t="s">
        <v>133</v>
      </c>
      <c r="F49" s="27">
        <v>54834</v>
      </c>
      <c r="G49" t="s">
        <v>6</v>
      </c>
      <c r="H49" s="2">
        <v>45180</v>
      </c>
      <c r="I49" s="2">
        <v>45183</v>
      </c>
      <c r="J49" t="s">
        <v>0</v>
      </c>
      <c r="K49" s="2">
        <v>45225</v>
      </c>
      <c r="L49" s="3">
        <v>-1199426</v>
      </c>
      <c r="M49" t="s">
        <v>7</v>
      </c>
      <c r="N49" s="2"/>
      <c r="O49" t="s">
        <v>0</v>
      </c>
      <c r="P49" s="28">
        <f>+VLOOKUP(F49,'NCC NHÁP'!$B:$H,7,0)</f>
        <v>1199426</v>
      </c>
      <c r="Q49" s="28">
        <f t="shared" si="0"/>
        <v>0</v>
      </c>
    </row>
    <row r="50" spans="1:17" ht="14.1" customHeight="1" outlineLevel="2" x14ac:dyDescent="0.2">
      <c r="A50" t="s">
        <v>1</v>
      </c>
      <c r="B50" t="s">
        <v>129</v>
      </c>
      <c r="C50" t="s">
        <v>3</v>
      </c>
      <c r="D50" t="s">
        <v>134</v>
      </c>
      <c r="E50" t="s">
        <v>135</v>
      </c>
      <c r="F50" s="27">
        <v>54845</v>
      </c>
      <c r="G50" t="s">
        <v>6</v>
      </c>
      <c r="H50" s="2">
        <v>45180</v>
      </c>
      <c r="I50" s="2">
        <v>45182</v>
      </c>
      <c r="J50" t="s">
        <v>0</v>
      </c>
      <c r="K50" s="2">
        <v>45225</v>
      </c>
      <c r="L50" s="3">
        <v>-9593895</v>
      </c>
      <c r="M50" t="s">
        <v>7</v>
      </c>
      <c r="N50" s="2"/>
      <c r="O50" t="s">
        <v>0</v>
      </c>
      <c r="P50" s="28">
        <f>+VLOOKUP(F50,'NCC NHÁP'!$B:$H,7,0)</f>
        <v>9593895</v>
      </c>
      <c r="Q50" s="28">
        <f t="shared" si="0"/>
        <v>0</v>
      </c>
    </row>
    <row r="51" spans="1:17" ht="14.1" customHeight="1" outlineLevel="2" x14ac:dyDescent="0.2">
      <c r="A51" t="s">
        <v>1</v>
      </c>
      <c r="B51" t="s">
        <v>136</v>
      </c>
      <c r="C51" t="s">
        <v>3</v>
      </c>
      <c r="D51" t="s">
        <v>137</v>
      </c>
      <c r="E51" t="s">
        <v>138</v>
      </c>
      <c r="F51" s="27">
        <v>54853</v>
      </c>
      <c r="G51" t="s">
        <v>6</v>
      </c>
      <c r="H51" s="2">
        <v>45180</v>
      </c>
      <c r="I51" s="2">
        <v>45182</v>
      </c>
      <c r="J51" t="s">
        <v>0</v>
      </c>
      <c r="K51" s="2">
        <v>45225</v>
      </c>
      <c r="L51" s="3">
        <v>-5997132</v>
      </c>
      <c r="M51" t="s">
        <v>7</v>
      </c>
      <c r="N51" s="2"/>
      <c r="O51" t="s">
        <v>0</v>
      </c>
      <c r="P51" s="28">
        <f>+VLOOKUP(F51,'NCC NHÁP'!$B:$H,7,0)</f>
        <v>5997132</v>
      </c>
      <c r="Q51" s="28">
        <f t="shared" si="0"/>
        <v>0</v>
      </c>
    </row>
    <row r="52" spans="1:17" ht="14.1" customHeight="1" outlineLevel="2" x14ac:dyDescent="0.2">
      <c r="A52" t="s">
        <v>1</v>
      </c>
      <c r="B52" t="s">
        <v>29</v>
      </c>
      <c r="C52" t="s">
        <v>3</v>
      </c>
      <c r="D52" t="s">
        <v>139</v>
      </c>
      <c r="E52" t="s">
        <v>140</v>
      </c>
      <c r="F52" s="27">
        <v>54904</v>
      </c>
      <c r="G52" t="s">
        <v>6</v>
      </c>
      <c r="H52" s="2">
        <v>45181</v>
      </c>
      <c r="I52" s="2">
        <v>45183</v>
      </c>
      <c r="J52" t="s">
        <v>0</v>
      </c>
      <c r="K52" s="2">
        <v>45226</v>
      </c>
      <c r="L52" s="3">
        <v>-1633008</v>
      </c>
      <c r="M52" t="s">
        <v>7</v>
      </c>
      <c r="N52" s="2"/>
      <c r="O52" t="s">
        <v>0</v>
      </c>
      <c r="P52" s="28">
        <f>+VLOOKUP(F52,'NCC NHÁP'!$B:$H,7,0)</f>
        <v>1633008</v>
      </c>
      <c r="Q52" s="28">
        <f t="shared" si="0"/>
        <v>0</v>
      </c>
    </row>
    <row r="53" spans="1:17" ht="14.1" customHeight="1" outlineLevel="2" x14ac:dyDescent="0.2">
      <c r="A53" t="s">
        <v>1</v>
      </c>
      <c r="B53" t="s">
        <v>141</v>
      </c>
      <c r="C53" t="s">
        <v>3</v>
      </c>
      <c r="D53" t="s">
        <v>142</v>
      </c>
      <c r="E53" t="s">
        <v>143</v>
      </c>
      <c r="F53" s="27">
        <v>54849</v>
      </c>
      <c r="G53" t="s">
        <v>6</v>
      </c>
      <c r="H53" s="2">
        <v>45180</v>
      </c>
      <c r="I53" s="2">
        <v>45182</v>
      </c>
      <c r="J53" t="s">
        <v>0</v>
      </c>
      <c r="K53" s="2">
        <v>45225</v>
      </c>
      <c r="L53" s="3">
        <v>-1199426</v>
      </c>
      <c r="M53" t="s">
        <v>7</v>
      </c>
      <c r="N53" s="2"/>
      <c r="O53" t="s">
        <v>0</v>
      </c>
      <c r="P53" s="28">
        <f>+VLOOKUP(F53,'NCC NHÁP'!$B:$H,7,0)</f>
        <v>1199426</v>
      </c>
      <c r="Q53" s="28">
        <f t="shared" si="0"/>
        <v>0</v>
      </c>
    </row>
    <row r="54" spans="1:17" ht="14.1" customHeight="1" outlineLevel="2" x14ac:dyDescent="0.2">
      <c r="A54" t="s">
        <v>1</v>
      </c>
      <c r="B54" t="s">
        <v>48</v>
      </c>
      <c r="C54" t="s">
        <v>3</v>
      </c>
      <c r="D54" t="s">
        <v>144</v>
      </c>
      <c r="E54" t="s">
        <v>145</v>
      </c>
      <c r="F54" s="27">
        <v>54839</v>
      </c>
      <c r="G54" t="s">
        <v>6</v>
      </c>
      <c r="H54" s="2">
        <v>45180</v>
      </c>
      <c r="I54" s="2">
        <v>45182</v>
      </c>
      <c r="J54" t="s">
        <v>0</v>
      </c>
      <c r="K54" s="2">
        <v>45225</v>
      </c>
      <c r="L54" s="3">
        <v>-2785558</v>
      </c>
      <c r="M54" t="s">
        <v>7</v>
      </c>
      <c r="N54" s="2"/>
      <c r="O54" t="s">
        <v>0</v>
      </c>
      <c r="P54" s="28">
        <f>+VLOOKUP(F54,'NCC NHÁP'!$B:$H,7,0)</f>
        <v>2785558</v>
      </c>
      <c r="Q54" s="28">
        <f t="shared" si="0"/>
        <v>0</v>
      </c>
    </row>
    <row r="55" spans="1:17" ht="14.1" customHeight="1" outlineLevel="2" x14ac:dyDescent="0.2">
      <c r="A55" t="s">
        <v>1</v>
      </c>
      <c r="B55" t="s">
        <v>141</v>
      </c>
      <c r="C55" t="s">
        <v>3</v>
      </c>
      <c r="D55" t="s">
        <v>146</v>
      </c>
      <c r="E55" t="s">
        <v>147</v>
      </c>
      <c r="F55" s="27">
        <v>54850</v>
      </c>
      <c r="G55" t="s">
        <v>6</v>
      </c>
      <c r="H55" s="2">
        <v>45180</v>
      </c>
      <c r="I55" s="2">
        <v>45182</v>
      </c>
      <c r="J55" t="s">
        <v>0</v>
      </c>
      <c r="K55" s="2">
        <v>45225</v>
      </c>
      <c r="L55" s="3">
        <v>-1199426</v>
      </c>
      <c r="M55" t="s">
        <v>7</v>
      </c>
      <c r="N55" s="2"/>
      <c r="O55" t="s">
        <v>0</v>
      </c>
      <c r="P55" s="28">
        <f>+VLOOKUP(F55,'NCC NHÁP'!$B:$H,7,0)</f>
        <v>1199426</v>
      </c>
      <c r="Q55" s="28">
        <f t="shared" si="0"/>
        <v>0</v>
      </c>
    </row>
    <row r="56" spans="1:17" ht="14.1" customHeight="1" outlineLevel="2" x14ac:dyDescent="0.2">
      <c r="A56" t="s">
        <v>1</v>
      </c>
      <c r="B56" t="s">
        <v>148</v>
      </c>
      <c r="C56" t="s">
        <v>3</v>
      </c>
      <c r="D56" t="s">
        <v>149</v>
      </c>
      <c r="E56" t="s">
        <v>150</v>
      </c>
      <c r="F56" s="27">
        <v>54842</v>
      </c>
      <c r="G56" t="s">
        <v>6</v>
      </c>
      <c r="H56" s="2">
        <v>45180</v>
      </c>
      <c r="I56" s="2">
        <v>45182</v>
      </c>
      <c r="J56" t="s">
        <v>0</v>
      </c>
      <c r="K56" s="2">
        <v>45225</v>
      </c>
      <c r="L56" s="3">
        <v>-1199426</v>
      </c>
      <c r="M56" t="s">
        <v>7</v>
      </c>
      <c r="N56" s="2"/>
      <c r="O56" t="s">
        <v>0</v>
      </c>
      <c r="P56" s="28">
        <f>+VLOOKUP(F56,'NCC NHÁP'!$B:$H,7,0)</f>
        <v>1199426</v>
      </c>
      <c r="Q56" s="28">
        <f t="shared" si="0"/>
        <v>0</v>
      </c>
    </row>
    <row r="57" spans="1:17" ht="14.1" customHeight="1" outlineLevel="2" x14ac:dyDescent="0.2">
      <c r="A57" t="s">
        <v>1</v>
      </c>
      <c r="B57" t="s">
        <v>120</v>
      </c>
      <c r="C57" t="s">
        <v>3</v>
      </c>
      <c r="D57" t="s">
        <v>151</v>
      </c>
      <c r="E57" t="s">
        <v>152</v>
      </c>
      <c r="F57" s="27">
        <v>56420</v>
      </c>
      <c r="G57" t="s">
        <v>6</v>
      </c>
      <c r="H57" s="2">
        <v>45189</v>
      </c>
      <c r="I57" s="2">
        <v>45189</v>
      </c>
      <c r="J57" t="s">
        <v>0</v>
      </c>
      <c r="K57" s="2">
        <v>45234</v>
      </c>
      <c r="L57" s="3">
        <v>-2785558</v>
      </c>
      <c r="M57" t="s">
        <v>7</v>
      </c>
      <c r="N57" s="2"/>
      <c r="O57" t="s">
        <v>0</v>
      </c>
      <c r="P57" s="28">
        <f>+VLOOKUP(F57,'NCC NHÁP'!$B:$H,7,0)</f>
        <v>2785558</v>
      </c>
      <c r="Q57" s="28">
        <f t="shared" si="0"/>
        <v>0</v>
      </c>
    </row>
    <row r="58" spans="1:17" ht="14.1" customHeight="1" outlineLevel="2" x14ac:dyDescent="0.2">
      <c r="A58" t="s">
        <v>1</v>
      </c>
      <c r="B58" t="s">
        <v>120</v>
      </c>
      <c r="C58" t="s">
        <v>3</v>
      </c>
      <c r="D58" t="s">
        <v>153</v>
      </c>
      <c r="E58" t="s">
        <v>154</v>
      </c>
      <c r="F58" s="27">
        <v>57893</v>
      </c>
      <c r="G58" t="s">
        <v>6</v>
      </c>
      <c r="H58" s="2">
        <v>45196</v>
      </c>
      <c r="I58" s="2">
        <v>45196</v>
      </c>
      <c r="J58" t="s">
        <v>0</v>
      </c>
      <c r="K58" s="2">
        <v>45241</v>
      </c>
      <c r="L58" s="3">
        <v>-1586131</v>
      </c>
      <c r="M58" t="s">
        <v>7</v>
      </c>
      <c r="N58" s="2"/>
      <c r="O58" t="s">
        <v>0</v>
      </c>
      <c r="P58" s="28">
        <f>+VLOOKUP(F58,'NCC NHÁP'!$B:$H,7,0)</f>
        <v>1586131</v>
      </c>
      <c r="Q58" s="28">
        <f t="shared" si="0"/>
        <v>0</v>
      </c>
    </row>
    <row r="59" spans="1:17" ht="14.1" customHeight="1" outlineLevel="2" x14ac:dyDescent="0.2">
      <c r="A59" t="s">
        <v>1</v>
      </c>
      <c r="B59" t="s">
        <v>29</v>
      </c>
      <c r="C59" t="s">
        <v>3</v>
      </c>
      <c r="D59" t="s">
        <v>155</v>
      </c>
      <c r="E59" t="s">
        <v>156</v>
      </c>
      <c r="F59" s="27">
        <v>57645</v>
      </c>
      <c r="G59" t="s">
        <v>6</v>
      </c>
      <c r="H59" s="2">
        <v>45191</v>
      </c>
      <c r="I59" s="2">
        <v>45195</v>
      </c>
      <c r="J59" t="s">
        <v>0</v>
      </c>
      <c r="K59" s="2">
        <v>45236</v>
      </c>
      <c r="L59" s="3">
        <v>-1633008</v>
      </c>
      <c r="M59" t="s">
        <v>7</v>
      </c>
      <c r="N59" s="2"/>
      <c r="O59" t="s">
        <v>0</v>
      </c>
      <c r="P59" s="28">
        <f>+VLOOKUP(F59,'NCC NHÁP'!$B:$H,7,0)</f>
        <v>1633008</v>
      </c>
      <c r="Q59" s="28">
        <f t="shared" si="0"/>
        <v>0</v>
      </c>
    </row>
    <row r="60" spans="1:17" ht="14.1" customHeight="1" outlineLevel="2" x14ac:dyDescent="0.2">
      <c r="A60" t="s">
        <v>1</v>
      </c>
      <c r="B60" t="s">
        <v>67</v>
      </c>
      <c r="C60" t="s">
        <v>3</v>
      </c>
      <c r="D60" t="s">
        <v>157</v>
      </c>
      <c r="E60" t="s">
        <v>158</v>
      </c>
      <c r="F60" s="27">
        <v>57820</v>
      </c>
      <c r="G60" t="s">
        <v>6</v>
      </c>
      <c r="H60" s="2">
        <v>45195</v>
      </c>
      <c r="I60" s="2">
        <v>45195</v>
      </c>
      <c r="J60" t="s">
        <v>0</v>
      </c>
      <c r="K60" s="2">
        <v>45240</v>
      </c>
      <c r="L60" s="3">
        <v>-1586131</v>
      </c>
      <c r="M60" t="s">
        <v>7</v>
      </c>
      <c r="N60" s="2"/>
      <c r="O60" t="s">
        <v>0</v>
      </c>
      <c r="P60" s="28">
        <f>+VLOOKUP(F60,'NCC NHÁP'!$B:$H,7,0)</f>
        <v>1586131</v>
      </c>
      <c r="Q60" s="28">
        <f t="shared" si="0"/>
        <v>0</v>
      </c>
    </row>
    <row r="61" spans="1:17" ht="14.1" customHeight="1" outlineLevel="2" x14ac:dyDescent="0.2">
      <c r="A61" t="s">
        <v>1</v>
      </c>
      <c r="B61" t="s">
        <v>159</v>
      </c>
      <c r="C61" t="s">
        <v>3</v>
      </c>
      <c r="D61" t="s">
        <v>160</v>
      </c>
      <c r="E61" t="s">
        <v>161</v>
      </c>
      <c r="F61" s="27">
        <v>57785</v>
      </c>
      <c r="G61" t="s">
        <v>6</v>
      </c>
      <c r="H61" s="2">
        <v>45194</v>
      </c>
      <c r="I61" s="2">
        <v>45196</v>
      </c>
      <c r="J61" t="s">
        <v>0</v>
      </c>
      <c r="K61" s="2">
        <v>45239</v>
      </c>
      <c r="L61" s="3">
        <v>-1586131</v>
      </c>
      <c r="M61" t="s">
        <v>7</v>
      </c>
      <c r="N61" s="2"/>
      <c r="O61" t="s">
        <v>0</v>
      </c>
      <c r="P61" s="28">
        <f>+VLOOKUP(F61,'NCC NHÁP'!$B:$H,7,0)</f>
        <v>1586131</v>
      </c>
      <c r="Q61" s="28">
        <f t="shared" si="0"/>
        <v>0</v>
      </c>
    </row>
    <row r="62" spans="1:17" ht="14.1" customHeight="1" outlineLevel="2" x14ac:dyDescent="0.2">
      <c r="A62" t="s">
        <v>1</v>
      </c>
      <c r="B62" t="s">
        <v>70</v>
      </c>
      <c r="C62" t="s">
        <v>3</v>
      </c>
      <c r="D62" t="s">
        <v>162</v>
      </c>
      <c r="E62" t="s">
        <v>163</v>
      </c>
      <c r="F62" s="27">
        <v>57844</v>
      </c>
      <c r="G62" t="s">
        <v>6</v>
      </c>
      <c r="H62" s="2">
        <v>45195</v>
      </c>
      <c r="I62" s="2">
        <v>45195</v>
      </c>
      <c r="J62" t="s">
        <v>0</v>
      </c>
      <c r="K62" s="2">
        <v>45240</v>
      </c>
      <c r="L62" s="3">
        <v>-1635811</v>
      </c>
      <c r="M62" t="s">
        <v>7</v>
      </c>
      <c r="N62" s="2"/>
      <c r="O62" t="s">
        <v>0</v>
      </c>
      <c r="P62" s="28">
        <f>+VLOOKUP(F62,'NCC NHÁP'!$B:$H,7,0)</f>
        <v>1635811</v>
      </c>
      <c r="Q62" s="28">
        <f t="shared" si="0"/>
        <v>0</v>
      </c>
    </row>
    <row r="63" spans="1:17" ht="14.1" customHeight="1" outlineLevel="2" x14ac:dyDescent="0.2">
      <c r="A63" t="s">
        <v>1</v>
      </c>
      <c r="B63" t="s">
        <v>164</v>
      </c>
      <c r="C63" t="s">
        <v>3</v>
      </c>
      <c r="D63" t="s">
        <v>165</v>
      </c>
      <c r="E63" t="s">
        <v>166</v>
      </c>
      <c r="F63" s="27">
        <v>57845</v>
      </c>
      <c r="G63" t="s">
        <v>6</v>
      </c>
      <c r="H63" s="2">
        <v>45195</v>
      </c>
      <c r="I63" s="2">
        <v>45195</v>
      </c>
      <c r="J63" t="s">
        <v>0</v>
      </c>
      <c r="K63" s="2">
        <v>45240</v>
      </c>
      <c r="L63" s="3">
        <v>-3080000</v>
      </c>
      <c r="M63" t="s">
        <v>7</v>
      </c>
      <c r="N63" s="2"/>
      <c r="O63" t="s">
        <v>0</v>
      </c>
      <c r="P63" s="28">
        <f>+VLOOKUP(F63,'NCC NHÁP'!$B:$H,7,0)</f>
        <v>3080000</v>
      </c>
      <c r="Q63" s="28">
        <f t="shared" si="0"/>
        <v>0</v>
      </c>
    </row>
    <row r="64" spans="1:17" ht="14.1" customHeight="1" outlineLevel="2" x14ac:dyDescent="0.2">
      <c r="A64" t="s">
        <v>1</v>
      </c>
      <c r="B64" t="s">
        <v>11</v>
      </c>
      <c r="C64" t="s">
        <v>3</v>
      </c>
      <c r="D64" t="s">
        <v>167</v>
      </c>
      <c r="E64" t="s">
        <v>168</v>
      </c>
      <c r="F64" s="27">
        <v>57541</v>
      </c>
      <c r="G64" t="s">
        <v>6</v>
      </c>
      <c r="H64" s="2">
        <v>45190</v>
      </c>
      <c r="I64" s="2">
        <v>45195</v>
      </c>
      <c r="J64" t="s">
        <v>0</v>
      </c>
      <c r="K64" s="2">
        <v>45235</v>
      </c>
      <c r="L64" s="3">
        <v>-2614810</v>
      </c>
      <c r="M64" t="s">
        <v>7</v>
      </c>
      <c r="N64" s="2"/>
      <c r="O64" t="s">
        <v>0</v>
      </c>
      <c r="P64" s="28">
        <f>+VLOOKUP(F64,'NCC NHÁP'!$B:$H,7,0)</f>
        <v>2614810</v>
      </c>
      <c r="Q64" s="28">
        <f t="shared" si="0"/>
        <v>0</v>
      </c>
    </row>
    <row r="65" spans="1:17" ht="14.1" customHeight="1" outlineLevel="2" x14ac:dyDescent="0.2">
      <c r="A65" t="s">
        <v>1</v>
      </c>
      <c r="B65" t="s">
        <v>129</v>
      </c>
      <c r="C65" t="s">
        <v>3</v>
      </c>
      <c r="D65" t="s">
        <v>169</v>
      </c>
      <c r="E65" t="s">
        <v>170</v>
      </c>
      <c r="F65" s="27">
        <v>57790</v>
      </c>
      <c r="G65" t="s">
        <v>6</v>
      </c>
      <c r="H65" s="2">
        <v>45194</v>
      </c>
      <c r="I65" s="2">
        <v>45196</v>
      </c>
      <c r="J65" t="s">
        <v>0</v>
      </c>
      <c r="K65" s="2">
        <v>45239</v>
      </c>
      <c r="L65" s="3">
        <v>-4738945</v>
      </c>
      <c r="M65" t="s">
        <v>7</v>
      </c>
      <c r="N65" s="2"/>
      <c r="O65" t="s">
        <v>0</v>
      </c>
      <c r="P65" s="28">
        <f>+VLOOKUP(F65,'NCC NHÁP'!$B:$H,7,0)</f>
        <v>4738945</v>
      </c>
      <c r="Q65" s="28">
        <f t="shared" si="0"/>
        <v>0</v>
      </c>
    </row>
    <row r="66" spans="1:17" ht="14.1" customHeight="1" outlineLevel="2" x14ac:dyDescent="0.2">
      <c r="A66" t="s">
        <v>1</v>
      </c>
      <c r="B66" t="s">
        <v>53</v>
      </c>
      <c r="C66" t="s">
        <v>3</v>
      </c>
      <c r="D66" t="s">
        <v>171</v>
      </c>
      <c r="E66" t="s">
        <v>172</v>
      </c>
      <c r="F66" s="27">
        <v>57783</v>
      </c>
      <c r="G66" t="s">
        <v>6</v>
      </c>
      <c r="H66" s="2">
        <v>45194</v>
      </c>
      <c r="I66" s="2">
        <v>45196</v>
      </c>
      <c r="J66" t="s">
        <v>0</v>
      </c>
      <c r="K66" s="2">
        <v>45239</v>
      </c>
      <c r="L66" s="3">
        <v>-1586131</v>
      </c>
      <c r="M66" t="s">
        <v>7</v>
      </c>
      <c r="N66" s="2"/>
      <c r="O66" t="s">
        <v>0</v>
      </c>
      <c r="P66" s="28">
        <f>+VLOOKUP(F66,'NCC NHÁP'!$B:$H,7,0)</f>
        <v>1586131</v>
      </c>
      <c r="Q66" s="28">
        <f t="shared" si="0"/>
        <v>0</v>
      </c>
    </row>
    <row r="67" spans="1:17" ht="14.1" customHeight="1" outlineLevel="2" x14ac:dyDescent="0.2">
      <c r="A67" t="s">
        <v>1</v>
      </c>
      <c r="B67" t="s">
        <v>173</v>
      </c>
      <c r="C67" t="s">
        <v>3</v>
      </c>
      <c r="D67" t="s">
        <v>174</v>
      </c>
      <c r="E67" t="s">
        <v>175</v>
      </c>
      <c r="F67" s="27">
        <v>57787</v>
      </c>
      <c r="G67" t="s">
        <v>6</v>
      </c>
      <c r="H67" s="2">
        <v>45194</v>
      </c>
      <c r="I67" s="2">
        <v>45196</v>
      </c>
      <c r="J67" t="s">
        <v>0</v>
      </c>
      <c r="K67" s="2">
        <v>45239</v>
      </c>
      <c r="L67" s="3">
        <v>-2785558</v>
      </c>
      <c r="M67" t="s">
        <v>7</v>
      </c>
      <c r="N67" s="2"/>
      <c r="O67" t="s">
        <v>0</v>
      </c>
      <c r="P67" s="28">
        <f>+VLOOKUP(F67,'NCC NHÁP'!$B:$H,7,0)</f>
        <v>2785558</v>
      </c>
      <c r="Q67" s="28">
        <f t="shared" ref="Q67:Q130" si="1">+P67+L67</f>
        <v>0</v>
      </c>
    </row>
    <row r="68" spans="1:17" ht="14.1" customHeight="1" outlineLevel="2" x14ac:dyDescent="0.2">
      <c r="A68" t="s">
        <v>1</v>
      </c>
      <c r="B68" t="s">
        <v>129</v>
      </c>
      <c r="C68" t="s">
        <v>3</v>
      </c>
      <c r="D68" t="s">
        <v>176</v>
      </c>
      <c r="E68" t="s">
        <v>177</v>
      </c>
      <c r="F68" s="27">
        <v>57789</v>
      </c>
      <c r="G68" t="s">
        <v>6</v>
      </c>
      <c r="H68" s="2">
        <v>45194</v>
      </c>
      <c r="I68" s="2">
        <v>45196</v>
      </c>
      <c r="J68" t="s">
        <v>0</v>
      </c>
      <c r="K68" s="2">
        <v>45239</v>
      </c>
      <c r="L68" s="3">
        <v>-9169394</v>
      </c>
      <c r="M68" t="s">
        <v>7</v>
      </c>
      <c r="N68" s="2"/>
      <c r="O68" t="s">
        <v>0</v>
      </c>
      <c r="P68" s="28">
        <f>+VLOOKUP(F68,'NCC NHÁP'!$B:$H,7,0)</f>
        <v>9169394</v>
      </c>
      <c r="Q68" s="28">
        <f t="shared" si="1"/>
        <v>0</v>
      </c>
    </row>
    <row r="69" spans="1:17" ht="14.1" customHeight="1" outlineLevel="2" x14ac:dyDescent="0.2">
      <c r="A69" t="s">
        <v>1</v>
      </c>
      <c r="B69" t="s">
        <v>95</v>
      </c>
      <c r="C69" t="s">
        <v>3</v>
      </c>
      <c r="D69" t="s">
        <v>178</v>
      </c>
      <c r="E69" t="s">
        <v>179</v>
      </c>
      <c r="F69" s="27">
        <v>57782</v>
      </c>
      <c r="G69" t="s">
        <v>6</v>
      </c>
      <c r="H69" s="2">
        <v>45194</v>
      </c>
      <c r="I69" s="2">
        <v>45196</v>
      </c>
      <c r="J69" t="s">
        <v>0</v>
      </c>
      <c r="K69" s="2">
        <v>45239</v>
      </c>
      <c r="L69" s="3">
        <v>-2785558</v>
      </c>
      <c r="M69" t="s">
        <v>7</v>
      </c>
      <c r="N69" s="2"/>
      <c r="O69" t="s">
        <v>0</v>
      </c>
      <c r="P69" s="28">
        <f>+VLOOKUP(F69,'NCC NHÁP'!$B:$H,7,0)</f>
        <v>2785558</v>
      </c>
      <c r="Q69" s="28">
        <f t="shared" si="1"/>
        <v>0</v>
      </c>
    </row>
    <row r="70" spans="1:17" ht="14.1" customHeight="1" outlineLevel="2" x14ac:dyDescent="0.2">
      <c r="A70" t="s">
        <v>1</v>
      </c>
      <c r="B70" t="s">
        <v>14</v>
      </c>
      <c r="C70" t="s">
        <v>3</v>
      </c>
      <c r="D70" t="s">
        <v>180</v>
      </c>
      <c r="E70" t="s">
        <v>181</v>
      </c>
      <c r="F70" s="27">
        <v>57792</v>
      </c>
      <c r="G70" t="s">
        <v>6</v>
      </c>
      <c r="H70" s="2">
        <v>45194</v>
      </c>
      <c r="I70" s="2">
        <v>45196</v>
      </c>
      <c r="J70" t="s">
        <v>0</v>
      </c>
      <c r="K70" s="2">
        <v>45239</v>
      </c>
      <c r="L70" s="3">
        <v>-3266015</v>
      </c>
      <c r="M70" t="s">
        <v>7</v>
      </c>
      <c r="N70" s="2"/>
      <c r="O70" t="s">
        <v>0</v>
      </c>
      <c r="P70" s="28">
        <f>+VLOOKUP(F70,'NCC NHÁP'!$B:$H,7,0)</f>
        <v>3266015</v>
      </c>
      <c r="Q70" s="28">
        <f t="shared" si="1"/>
        <v>0</v>
      </c>
    </row>
    <row r="71" spans="1:17" ht="14.1" customHeight="1" outlineLevel="2" x14ac:dyDescent="0.2">
      <c r="A71" t="s">
        <v>1</v>
      </c>
      <c r="B71" t="s">
        <v>182</v>
      </c>
      <c r="C71" t="s">
        <v>3</v>
      </c>
      <c r="D71" t="s">
        <v>183</v>
      </c>
      <c r="E71" t="s">
        <v>184</v>
      </c>
      <c r="F71" s="27">
        <v>57788</v>
      </c>
      <c r="G71" t="s">
        <v>6</v>
      </c>
      <c r="H71" s="2">
        <v>45194</v>
      </c>
      <c r="I71" s="2">
        <v>45196</v>
      </c>
      <c r="J71" t="s">
        <v>0</v>
      </c>
      <c r="K71" s="2">
        <v>45239</v>
      </c>
      <c r="L71" s="3">
        <v>-1200852</v>
      </c>
      <c r="M71" t="s">
        <v>7</v>
      </c>
      <c r="N71" s="2"/>
      <c r="O71" t="s">
        <v>0</v>
      </c>
      <c r="P71" s="28">
        <f>+VLOOKUP(F71,'NCC NHÁP'!$B:$H,7,0)</f>
        <v>1200852</v>
      </c>
      <c r="Q71" s="28">
        <f t="shared" si="1"/>
        <v>0</v>
      </c>
    </row>
    <row r="72" spans="1:17" ht="14.1" customHeight="1" outlineLevel="2" x14ac:dyDescent="0.2">
      <c r="A72" t="s">
        <v>1</v>
      </c>
      <c r="B72" t="s">
        <v>185</v>
      </c>
      <c r="C72" t="s">
        <v>3</v>
      </c>
      <c r="D72" t="s">
        <v>186</v>
      </c>
      <c r="E72" t="s">
        <v>187</v>
      </c>
      <c r="F72" s="27">
        <v>57786</v>
      </c>
      <c r="G72" t="s">
        <v>6</v>
      </c>
      <c r="H72" s="2">
        <v>45194</v>
      </c>
      <c r="I72" s="2">
        <v>45198</v>
      </c>
      <c r="J72" t="s">
        <v>0</v>
      </c>
      <c r="K72" s="2">
        <v>45239</v>
      </c>
      <c r="L72" s="3">
        <v>-1200852</v>
      </c>
      <c r="M72" t="s">
        <v>7</v>
      </c>
      <c r="N72" s="2"/>
      <c r="O72" t="s">
        <v>0</v>
      </c>
      <c r="P72" s="28">
        <f>+VLOOKUP(F72,'NCC NHÁP'!$B:$H,7,0)</f>
        <v>1200852</v>
      </c>
      <c r="Q72" s="28">
        <f t="shared" si="1"/>
        <v>0</v>
      </c>
    </row>
    <row r="73" spans="1:17" ht="14.1" customHeight="1" outlineLevel="2" x14ac:dyDescent="0.2">
      <c r="A73" t="s">
        <v>1</v>
      </c>
      <c r="B73" t="s">
        <v>42</v>
      </c>
      <c r="C73" t="s">
        <v>3</v>
      </c>
      <c r="D73" t="s">
        <v>188</v>
      </c>
      <c r="E73" t="s">
        <v>189</v>
      </c>
      <c r="F73" s="27">
        <v>58943</v>
      </c>
      <c r="G73" t="s">
        <v>6</v>
      </c>
      <c r="H73" s="2">
        <v>45197</v>
      </c>
      <c r="I73" s="2">
        <v>45198</v>
      </c>
      <c r="J73" t="s">
        <v>0</v>
      </c>
      <c r="K73" s="2">
        <v>45242</v>
      </c>
      <c r="L73" s="3">
        <v>-3172262</v>
      </c>
      <c r="M73" t="s">
        <v>7</v>
      </c>
      <c r="N73" s="2"/>
      <c r="O73" t="s">
        <v>0</v>
      </c>
      <c r="P73" s="28">
        <f>+VLOOKUP(F73,'NCC NHÁP'!$B:$H,7,0)</f>
        <v>3172262</v>
      </c>
      <c r="Q73" s="28">
        <f t="shared" si="1"/>
        <v>0</v>
      </c>
    </row>
    <row r="74" spans="1:17" ht="14.1" customHeight="1" outlineLevel="2" x14ac:dyDescent="0.2">
      <c r="A74" t="s">
        <v>1</v>
      </c>
      <c r="B74" t="s">
        <v>8</v>
      </c>
      <c r="C74" t="s">
        <v>3</v>
      </c>
      <c r="D74" t="s">
        <v>190</v>
      </c>
      <c r="E74" t="s">
        <v>191</v>
      </c>
      <c r="F74" s="27">
        <v>57784</v>
      </c>
      <c r="G74" t="s">
        <v>6</v>
      </c>
      <c r="H74" s="2">
        <v>45194</v>
      </c>
      <c r="I74" s="2">
        <v>45198</v>
      </c>
      <c r="J74" t="s">
        <v>0</v>
      </c>
      <c r="K74" s="2">
        <v>45239</v>
      </c>
      <c r="L74" s="3">
        <v>-2884918</v>
      </c>
      <c r="M74" t="s">
        <v>7</v>
      </c>
      <c r="N74" s="2"/>
      <c r="O74" t="s">
        <v>0</v>
      </c>
      <c r="P74" s="28">
        <f>+VLOOKUP(F74,'NCC NHÁP'!$B:$H,7,0)</f>
        <v>2884918</v>
      </c>
      <c r="Q74" s="28">
        <f t="shared" si="1"/>
        <v>0</v>
      </c>
    </row>
    <row r="75" spans="1:17" ht="14.1" customHeight="1" outlineLevel="2" x14ac:dyDescent="0.2">
      <c r="A75" t="s">
        <v>1</v>
      </c>
      <c r="B75" t="s">
        <v>11</v>
      </c>
      <c r="C75" t="s">
        <v>3</v>
      </c>
      <c r="D75" t="s">
        <v>192</v>
      </c>
      <c r="E75" t="s">
        <v>193</v>
      </c>
      <c r="F75" s="27">
        <v>57861</v>
      </c>
      <c r="G75" t="s">
        <v>6</v>
      </c>
      <c r="H75" s="2">
        <v>45195</v>
      </c>
      <c r="I75" s="2">
        <v>45198</v>
      </c>
      <c r="J75" t="s">
        <v>0</v>
      </c>
      <c r="K75" s="2">
        <v>45240</v>
      </c>
      <c r="L75" s="3">
        <v>-1199426</v>
      </c>
      <c r="M75" t="s">
        <v>7</v>
      </c>
      <c r="N75" s="2"/>
      <c r="O75" t="s">
        <v>0</v>
      </c>
      <c r="P75" s="28">
        <f>+VLOOKUP(F75,'NCC NHÁP'!$B:$H,7,0)</f>
        <v>1199426</v>
      </c>
      <c r="Q75" s="28">
        <f t="shared" si="1"/>
        <v>0</v>
      </c>
    </row>
    <row r="76" spans="1:17" ht="14.1" customHeight="1" outlineLevel="2" x14ac:dyDescent="0.2">
      <c r="A76" t="s">
        <v>1</v>
      </c>
      <c r="B76" t="s">
        <v>11</v>
      </c>
      <c r="C76" t="s">
        <v>3</v>
      </c>
      <c r="D76" t="s">
        <v>194</v>
      </c>
      <c r="E76" t="s">
        <v>195</v>
      </c>
      <c r="F76" s="27">
        <v>58944</v>
      </c>
      <c r="G76" t="s">
        <v>6</v>
      </c>
      <c r="H76" s="2">
        <v>45197</v>
      </c>
      <c r="I76" s="2">
        <v>45198</v>
      </c>
      <c r="J76" t="s">
        <v>0</v>
      </c>
      <c r="K76" s="2">
        <v>45242</v>
      </c>
      <c r="L76" s="3">
        <v>-2785558</v>
      </c>
      <c r="M76" t="s">
        <v>7</v>
      </c>
      <c r="N76" s="2"/>
      <c r="O76" t="s">
        <v>0</v>
      </c>
      <c r="P76" s="28">
        <f>+VLOOKUP(F76,'NCC NHÁP'!$B:$H,7,0)</f>
        <v>2785558</v>
      </c>
      <c r="Q76" s="28">
        <f t="shared" si="1"/>
        <v>0</v>
      </c>
    </row>
    <row r="77" spans="1:17" ht="14.1" customHeight="1" outlineLevel="2" x14ac:dyDescent="0.2">
      <c r="A77" t="s">
        <v>1</v>
      </c>
      <c r="B77" t="s">
        <v>45</v>
      </c>
      <c r="C77" t="s">
        <v>3</v>
      </c>
      <c r="D77" t="s">
        <v>196</v>
      </c>
      <c r="E77" t="s">
        <v>197</v>
      </c>
      <c r="F77" s="27">
        <v>57791</v>
      </c>
      <c r="G77" t="s">
        <v>6</v>
      </c>
      <c r="H77" s="2">
        <v>45194</v>
      </c>
      <c r="I77" s="2">
        <v>45198</v>
      </c>
      <c r="J77" t="s">
        <v>0</v>
      </c>
      <c r="K77" s="2">
        <v>45239</v>
      </c>
      <c r="L77" s="3">
        <v>-1586131</v>
      </c>
      <c r="M77" t="s">
        <v>7</v>
      </c>
      <c r="N77" s="2"/>
      <c r="O77" t="s">
        <v>0</v>
      </c>
      <c r="P77" s="28">
        <f>+VLOOKUP(F77,'NCC NHÁP'!$B:$H,7,0)</f>
        <v>1586131</v>
      </c>
      <c r="Q77" s="28">
        <f t="shared" si="1"/>
        <v>0</v>
      </c>
    </row>
    <row r="78" spans="1:17" ht="14.1" customHeight="1" outlineLevel="2" x14ac:dyDescent="0.2">
      <c r="A78" t="s">
        <v>1</v>
      </c>
      <c r="B78" t="s">
        <v>29</v>
      </c>
      <c r="C78" t="s">
        <v>3</v>
      </c>
      <c r="D78" t="s">
        <v>198</v>
      </c>
      <c r="E78" t="s">
        <v>199</v>
      </c>
      <c r="F78" s="27">
        <v>58945</v>
      </c>
      <c r="G78" t="s">
        <v>6</v>
      </c>
      <c r="H78" s="2">
        <v>45197</v>
      </c>
      <c r="I78" s="2">
        <v>45198</v>
      </c>
      <c r="J78" t="s">
        <v>0</v>
      </c>
      <c r="K78" s="2">
        <v>45242</v>
      </c>
      <c r="L78" s="3">
        <v>-1199426</v>
      </c>
      <c r="M78" t="s">
        <v>7</v>
      </c>
      <c r="N78" s="2"/>
      <c r="O78" t="s">
        <v>0</v>
      </c>
      <c r="P78" s="28">
        <f>+VLOOKUP(F78,'NCC NHÁP'!$B:$H,7,0)</f>
        <v>1199426</v>
      </c>
      <c r="Q78" s="28">
        <f t="shared" si="1"/>
        <v>0</v>
      </c>
    </row>
    <row r="79" spans="1:17" ht="14.1" customHeight="1" outlineLevel="2" x14ac:dyDescent="0.2">
      <c r="A79" t="s">
        <v>1</v>
      </c>
      <c r="B79" t="s">
        <v>39</v>
      </c>
      <c r="C79" t="s">
        <v>3</v>
      </c>
      <c r="D79" t="s">
        <v>200</v>
      </c>
      <c r="E79" t="s">
        <v>201</v>
      </c>
      <c r="F79" s="27">
        <v>58929</v>
      </c>
      <c r="G79" t="s">
        <v>6</v>
      </c>
      <c r="H79" s="2">
        <v>45197</v>
      </c>
      <c r="I79" s="2">
        <v>45199</v>
      </c>
      <c r="J79" t="s">
        <v>0</v>
      </c>
      <c r="K79" s="2">
        <v>45242</v>
      </c>
      <c r="L79" s="3">
        <v>-216791</v>
      </c>
      <c r="M79" t="s">
        <v>7</v>
      </c>
      <c r="N79" s="2"/>
      <c r="O79" t="s">
        <v>0</v>
      </c>
      <c r="P79" s="28">
        <f>+VLOOKUP(F79,'NCC NHÁP'!$B:$H,7,0)</f>
        <v>216791</v>
      </c>
      <c r="Q79" s="28">
        <f t="shared" si="1"/>
        <v>0</v>
      </c>
    </row>
    <row r="80" spans="1:17" ht="14.1" customHeight="1" outlineLevel="2" x14ac:dyDescent="0.2">
      <c r="A80" t="s">
        <v>1</v>
      </c>
      <c r="B80" t="s">
        <v>53</v>
      </c>
      <c r="C80" t="s">
        <v>3</v>
      </c>
      <c r="D80" t="s">
        <v>202</v>
      </c>
      <c r="E80" t="s">
        <v>203</v>
      </c>
      <c r="F80" s="27">
        <v>58923</v>
      </c>
      <c r="G80" t="s">
        <v>6</v>
      </c>
      <c r="H80" s="2">
        <v>45197</v>
      </c>
      <c r="I80" s="2">
        <v>45199</v>
      </c>
      <c r="J80" t="s">
        <v>0</v>
      </c>
      <c r="K80" s="2">
        <v>45242</v>
      </c>
      <c r="L80" s="3">
        <v>-1586131</v>
      </c>
      <c r="M80" t="s">
        <v>7</v>
      </c>
      <c r="N80" s="2"/>
      <c r="O80" t="s">
        <v>0</v>
      </c>
      <c r="P80" s="28">
        <f>+VLOOKUP(F80,'NCC NHÁP'!$B:$H,7,0)</f>
        <v>1586131</v>
      </c>
      <c r="Q80" s="28">
        <f t="shared" si="1"/>
        <v>0</v>
      </c>
    </row>
    <row r="81" spans="1:17" ht="14.1" customHeight="1" outlineLevel="2" x14ac:dyDescent="0.2">
      <c r="A81" t="s">
        <v>1</v>
      </c>
      <c r="B81" t="s">
        <v>39</v>
      </c>
      <c r="C81" t="s">
        <v>3</v>
      </c>
      <c r="D81" t="s">
        <v>204</v>
      </c>
      <c r="E81" t="s">
        <v>205</v>
      </c>
      <c r="F81" s="27">
        <v>58931</v>
      </c>
      <c r="G81" t="s">
        <v>6</v>
      </c>
      <c r="H81" s="2">
        <v>45197</v>
      </c>
      <c r="I81" s="2">
        <v>45199</v>
      </c>
      <c r="J81" t="s">
        <v>0</v>
      </c>
      <c r="K81" s="2">
        <v>45242</v>
      </c>
      <c r="L81" s="3">
        <v>-3984984</v>
      </c>
      <c r="M81" t="s">
        <v>7</v>
      </c>
      <c r="N81" s="2"/>
      <c r="O81" t="s">
        <v>0</v>
      </c>
      <c r="P81" s="28">
        <f>+VLOOKUP(F81,'NCC NHÁP'!$B:$H,7,0)</f>
        <v>3984984</v>
      </c>
      <c r="Q81" s="28">
        <f t="shared" si="1"/>
        <v>0</v>
      </c>
    </row>
    <row r="82" spans="1:17" ht="14.1" customHeight="1" outlineLevel="2" x14ac:dyDescent="0.2">
      <c r="A82" t="s">
        <v>1</v>
      </c>
      <c r="B82" t="s">
        <v>164</v>
      </c>
      <c r="C82" t="s">
        <v>3</v>
      </c>
      <c r="D82" t="s">
        <v>206</v>
      </c>
      <c r="E82" t="s">
        <v>207</v>
      </c>
      <c r="F82" s="27">
        <v>53456</v>
      </c>
      <c r="G82" t="s">
        <v>6</v>
      </c>
      <c r="H82" s="2">
        <v>45176</v>
      </c>
      <c r="I82" s="2">
        <v>45176</v>
      </c>
      <c r="J82" t="s">
        <v>0</v>
      </c>
      <c r="K82" s="2">
        <v>45221</v>
      </c>
      <c r="L82" s="3">
        <v>-1781788</v>
      </c>
      <c r="M82" t="s">
        <v>7</v>
      </c>
      <c r="N82" s="2"/>
      <c r="O82" t="s">
        <v>0</v>
      </c>
      <c r="P82" s="28">
        <f>+VLOOKUP(F82,'NCC NHÁP'!$B:$H,7,0)</f>
        <v>1781788</v>
      </c>
      <c r="Q82" s="28">
        <f t="shared" si="1"/>
        <v>0</v>
      </c>
    </row>
    <row r="83" spans="1:17" ht="14.1" customHeight="1" outlineLevel="2" x14ac:dyDescent="0.2">
      <c r="A83" t="s">
        <v>1</v>
      </c>
      <c r="B83" t="s">
        <v>78</v>
      </c>
      <c r="C83" t="s">
        <v>3</v>
      </c>
      <c r="D83" t="s">
        <v>208</v>
      </c>
      <c r="E83" t="s">
        <v>209</v>
      </c>
      <c r="F83" s="27">
        <v>53338</v>
      </c>
      <c r="G83" t="s">
        <v>6</v>
      </c>
      <c r="H83" s="2">
        <v>45174</v>
      </c>
      <c r="I83" s="2">
        <v>45178</v>
      </c>
      <c r="J83" t="s">
        <v>0</v>
      </c>
      <c r="K83" s="2">
        <v>45219</v>
      </c>
      <c r="L83" s="3">
        <v>-2296659</v>
      </c>
      <c r="M83" t="s">
        <v>7</v>
      </c>
      <c r="N83" s="2"/>
      <c r="O83" t="s">
        <v>0</v>
      </c>
      <c r="P83" s="28">
        <f>+VLOOKUP(F83,'NCC NHÁP'!$B:$H,7,0)</f>
        <v>2296659</v>
      </c>
      <c r="Q83" s="28">
        <f t="shared" si="1"/>
        <v>0</v>
      </c>
    </row>
    <row r="84" spans="1:17" ht="14.1" customHeight="1" outlineLevel="2" x14ac:dyDescent="0.2">
      <c r="A84" t="s">
        <v>1</v>
      </c>
      <c r="B84" t="s">
        <v>136</v>
      </c>
      <c r="C84" t="s">
        <v>3</v>
      </c>
      <c r="D84" t="s">
        <v>210</v>
      </c>
      <c r="E84" t="s">
        <v>211</v>
      </c>
      <c r="F84" s="27">
        <v>54852</v>
      </c>
      <c r="G84" t="s">
        <v>6</v>
      </c>
      <c r="H84" s="2">
        <v>45180</v>
      </c>
      <c r="I84" s="2">
        <v>45182</v>
      </c>
      <c r="J84" t="s">
        <v>0</v>
      </c>
      <c r="K84" s="2">
        <v>45225</v>
      </c>
      <c r="L84" s="3">
        <v>-2398853</v>
      </c>
      <c r="M84" t="s">
        <v>7</v>
      </c>
      <c r="N84" s="2"/>
      <c r="O84" t="s">
        <v>0</v>
      </c>
      <c r="P84" s="28">
        <f>+VLOOKUP(F84,'NCC NHÁP'!$B:$H,7,0)</f>
        <v>2398853</v>
      </c>
      <c r="Q84" s="28">
        <f t="shared" si="1"/>
        <v>0</v>
      </c>
    </row>
    <row r="85" spans="1:17" ht="14.1" customHeight="1" outlineLevel="2" x14ac:dyDescent="0.2">
      <c r="A85" t="s">
        <v>1</v>
      </c>
      <c r="B85" t="s">
        <v>64</v>
      </c>
      <c r="C85" t="s">
        <v>3</v>
      </c>
      <c r="D85" t="s">
        <v>212</v>
      </c>
      <c r="E85" t="s">
        <v>213</v>
      </c>
      <c r="F85" s="27">
        <v>57896</v>
      </c>
      <c r="G85" t="s">
        <v>6</v>
      </c>
      <c r="H85" s="2">
        <v>45196</v>
      </c>
      <c r="I85" s="2">
        <v>45196</v>
      </c>
      <c r="J85" t="s">
        <v>0</v>
      </c>
      <c r="K85" s="2">
        <v>45241</v>
      </c>
      <c r="L85" s="3">
        <v>-3984984</v>
      </c>
      <c r="M85" t="s">
        <v>7</v>
      </c>
      <c r="N85" s="2"/>
      <c r="O85" t="s">
        <v>0</v>
      </c>
      <c r="P85" s="28">
        <f>+VLOOKUP(F85,'NCC NHÁP'!$B:$H,7,0)</f>
        <v>3984984</v>
      </c>
      <c r="Q85" s="28">
        <f t="shared" si="1"/>
        <v>0</v>
      </c>
    </row>
    <row r="86" spans="1:17" ht="14.1" customHeight="1" outlineLevel="2" x14ac:dyDescent="0.2">
      <c r="A86" t="s">
        <v>1</v>
      </c>
      <c r="B86" t="s">
        <v>123</v>
      </c>
      <c r="C86" t="s">
        <v>3</v>
      </c>
      <c r="D86" t="s">
        <v>214</v>
      </c>
      <c r="E86" t="s">
        <v>215</v>
      </c>
      <c r="F86" s="27">
        <v>56415</v>
      </c>
      <c r="G86" t="s">
        <v>6</v>
      </c>
      <c r="H86" s="2">
        <v>45189</v>
      </c>
      <c r="I86" s="2">
        <v>45189</v>
      </c>
      <c r="J86" t="s">
        <v>0</v>
      </c>
      <c r="K86" s="2">
        <v>45234</v>
      </c>
      <c r="L86" s="3">
        <v>-2785558</v>
      </c>
      <c r="M86" t="s">
        <v>7</v>
      </c>
      <c r="N86" s="2"/>
      <c r="O86" t="s">
        <v>0</v>
      </c>
      <c r="P86" s="28">
        <f>+VLOOKUP(F86,'NCC NHÁP'!$B:$H,7,0)</f>
        <v>2785558</v>
      </c>
      <c r="Q86" s="28">
        <f t="shared" si="1"/>
        <v>0</v>
      </c>
    </row>
    <row r="87" spans="1:17" ht="14.1" customHeight="1" outlineLevel="2" x14ac:dyDescent="0.2">
      <c r="A87" t="s">
        <v>1</v>
      </c>
      <c r="B87" t="s">
        <v>14</v>
      </c>
      <c r="C87" t="s">
        <v>3</v>
      </c>
      <c r="D87" t="s">
        <v>216</v>
      </c>
      <c r="E87" t="s">
        <v>217</v>
      </c>
      <c r="F87" s="27">
        <v>56336</v>
      </c>
      <c r="G87" t="s">
        <v>6</v>
      </c>
      <c r="H87" s="2">
        <v>45187</v>
      </c>
      <c r="I87" s="2">
        <v>45189</v>
      </c>
      <c r="J87" t="s">
        <v>0</v>
      </c>
      <c r="K87" s="2">
        <v>45232</v>
      </c>
      <c r="L87" s="3">
        <v>-2832434</v>
      </c>
      <c r="M87" t="s">
        <v>7</v>
      </c>
      <c r="N87" s="2"/>
      <c r="O87" t="s">
        <v>0</v>
      </c>
      <c r="P87" s="28">
        <f>+VLOOKUP(F87,'NCC NHÁP'!$B:$H,7,0)</f>
        <v>2832434</v>
      </c>
      <c r="Q87" s="28">
        <f t="shared" si="1"/>
        <v>0</v>
      </c>
    </row>
    <row r="88" spans="1:17" ht="14.1" customHeight="1" outlineLevel="2" x14ac:dyDescent="0.2">
      <c r="A88" t="s">
        <v>1</v>
      </c>
      <c r="B88" t="s">
        <v>11</v>
      </c>
      <c r="C88" t="s">
        <v>3</v>
      </c>
      <c r="D88" t="s">
        <v>218</v>
      </c>
      <c r="E88" t="s">
        <v>219</v>
      </c>
      <c r="F88" s="27">
        <v>56398</v>
      </c>
      <c r="G88" t="s">
        <v>6</v>
      </c>
      <c r="H88" s="2">
        <v>45188</v>
      </c>
      <c r="I88" s="2">
        <v>45190</v>
      </c>
      <c r="J88" t="s">
        <v>0</v>
      </c>
      <c r="K88" s="2">
        <v>45233</v>
      </c>
      <c r="L88" s="3">
        <v>-1586131</v>
      </c>
      <c r="M88" t="s">
        <v>7</v>
      </c>
      <c r="N88" s="2"/>
      <c r="O88" t="s">
        <v>0</v>
      </c>
      <c r="P88" s="28">
        <f>+VLOOKUP(F88,'NCC NHÁP'!$B:$H,7,0)</f>
        <v>1586131</v>
      </c>
      <c r="Q88" s="28">
        <f t="shared" si="1"/>
        <v>0</v>
      </c>
    </row>
    <row r="89" spans="1:17" ht="14.1" customHeight="1" outlineLevel="2" x14ac:dyDescent="0.2">
      <c r="A89" t="s">
        <v>1</v>
      </c>
      <c r="B89" t="s">
        <v>29</v>
      </c>
      <c r="C89" t="s">
        <v>3</v>
      </c>
      <c r="D89" t="s">
        <v>220</v>
      </c>
      <c r="E89" t="s">
        <v>221</v>
      </c>
      <c r="F89" s="27">
        <v>56484</v>
      </c>
      <c r="G89" t="s">
        <v>6</v>
      </c>
      <c r="H89" s="2">
        <v>45189</v>
      </c>
      <c r="I89" s="2">
        <v>45190</v>
      </c>
      <c r="J89" t="s">
        <v>0</v>
      </c>
      <c r="K89" s="2">
        <v>45234</v>
      </c>
      <c r="L89" s="3">
        <v>-2398853</v>
      </c>
      <c r="M89" t="s">
        <v>7</v>
      </c>
      <c r="N89" s="2"/>
      <c r="O89" t="s">
        <v>0</v>
      </c>
      <c r="P89" s="28">
        <f>+VLOOKUP(F89,'NCC NHÁP'!$B:$H,7,0)</f>
        <v>2398853</v>
      </c>
      <c r="Q89" s="28">
        <f t="shared" si="1"/>
        <v>0</v>
      </c>
    </row>
    <row r="90" spans="1:17" ht="14.1" customHeight="1" outlineLevel="2" x14ac:dyDescent="0.2">
      <c r="A90" t="s">
        <v>1</v>
      </c>
      <c r="B90" t="s">
        <v>173</v>
      </c>
      <c r="C90" t="s">
        <v>3</v>
      </c>
      <c r="D90" t="s">
        <v>222</v>
      </c>
      <c r="E90" t="s">
        <v>223</v>
      </c>
      <c r="F90" s="27">
        <v>56332</v>
      </c>
      <c r="G90" t="s">
        <v>6</v>
      </c>
      <c r="H90" s="2">
        <v>45187</v>
      </c>
      <c r="I90" s="2">
        <v>45189</v>
      </c>
      <c r="J90" t="s">
        <v>0</v>
      </c>
      <c r="K90" s="2">
        <v>45232</v>
      </c>
      <c r="L90" s="3">
        <v>-1199426</v>
      </c>
      <c r="M90" t="s">
        <v>7</v>
      </c>
      <c r="N90" s="2"/>
      <c r="O90" t="s">
        <v>0</v>
      </c>
      <c r="P90" s="28">
        <f>+VLOOKUP(F90,'NCC NHÁP'!$B:$H,7,0)</f>
        <v>1199426</v>
      </c>
      <c r="Q90" s="28">
        <f t="shared" si="1"/>
        <v>0</v>
      </c>
    </row>
    <row r="91" spans="1:17" ht="14.1" customHeight="1" outlineLevel="2" x14ac:dyDescent="0.2">
      <c r="A91" t="s">
        <v>1</v>
      </c>
      <c r="B91" t="s">
        <v>86</v>
      </c>
      <c r="C91" t="s">
        <v>3</v>
      </c>
      <c r="D91" t="s">
        <v>224</v>
      </c>
      <c r="E91" t="s">
        <v>225</v>
      </c>
      <c r="F91" s="27">
        <v>56324</v>
      </c>
      <c r="G91" t="s">
        <v>6</v>
      </c>
      <c r="H91" s="2">
        <v>45187</v>
      </c>
      <c r="I91" s="2">
        <v>45190</v>
      </c>
      <c r="J91" t="s">
        <v>0</v>
      </c>
      <c r="K91" s="2">
        <v>45232</v>
      </c>
      <c r="L91" s="3">
        <v>-1515577</v>
      </c>
      <c r="M91" t="s">
        <v>7</v>
      </c>
      <c r="N91" s="2"/>
      <c r="O91" t="s">
        <v>0</v>
      </c>
      <c r="P91" s="28">
        <f>+VLOOKUP(F91,'NCC NHÁP'!$B:$H,7,0)</f>
        <v>1515577</v>
      </c>
      <c r="Q91" s="28">
        <f t="shared" si="1"/>
        <v>0</v>
      </c>
    </row>
    <row r="92" spans="1:17" ht="14.1" customHeight="1" outlineLevel="2" x14ac:dyDescent="0.2">
      <c r="A92" t="s">
        <v>1</v>
      </c>
      <c r="B92" t="s">
        <v>136</v>
      </c>
      <c r="C92" t="s">
        <v>3</v>
      </c>
      <c r="D92" t="s">
        <v>226</v>
      </c>
      <c r="E92" t="s">
        <v>227</v>
      </c>
      <c r="F92" s="27">
        <v>56337</v>
      </c>
      <c r="G92" t="s">
        <v>6</v>
      </c>
      <c r="H92" s="2">
        <v>45187</v>
      </c>
      <c r="I92" s="2">
        <v>45189</v>
      </c>
      <c r="J92" t="s">
        <v>0</v>
      </c>
      <c r="K92" s="2">
        <v>45232</v>
      </c>
      <c r="L92" s="3">
        <v>-3049224</v>
      </c>
      <c r="M92" t="s">
        <v>7</v>
      </c>
      <c r="N92" s="2"/>
      <c r="O92" t="s">
        <v>0</v>
      </c>
      <c r="P92" s="28">
        <f>+VLOOKUP(F92,'NCC NHÁP'!$B:$H,7,0)</f>
        <v>3049224</v>
      </c>
      <c r="Q92" s="28">
        <f t="shared" si="1"/>
        <v>0</v>
      </c>
    </row>
    <row r="93" spans="1:17" ht="14.1" customHeight="1" outlineLevel="2" x14ac:dyDescent="0.2">
      <c r="A93" t="s">
        <v>1</v>
      </c>
      <c r="B93" t="s">
        <v>129</v>
      </c>
      <c r="C93" t="s">
        <v>3</v>
      </c>
      <c r="D93" t="s">
        <v>228</v>
      </c>
      <c r="E93" t="s">
        <v>229</v>
      </c>
      <c r="F93" s="27">
        <v>56335</v>
      </c>
      <c r="G93" t="s">
        <v>6</v>
      </c>
      <c r="H93" s="2">
        <v>45187</v>
      </c>
      <c r="I93" s="2">
        <v>45189</v>
      </c>
      <c r="J93" t="s">
        <v>0</v>
      </c>
      <c r="K93" s="2">
        <v>45232</v>
      </c>
      <c r="L93" s="3">
        <v>-2613384</v>
      </c>
      <c r="M93" t="s">
        <v>7</v>
      </c>
      <c r="N93" s="2"/>
      <c r="O93" t="s">
        <v>0</v>
      </c>
      <c r="P93" s="28">
        <f>+VLOOKUP(F93,'NCC NHÁP'!$B:$H,7,0)</f>
        <v>2613384</v>
      </c>
      <c r="Q93" s="28">
        <f t="shared" si="1"/>
        <v>0</v>
      </c>
    </row>
    <row r="94" spans="1:17" ht="14.1" customHeight="1" outlineLevel="2" x14ac:dyDescent="0.2">
      <c r="A94" t="s">
        <v>1</v>
      </c>
      <c r="B94" t="s">
        <v>29</v>
      </c>
      <c r="C94" t="s">
        <v>3</v>
      </c>
      <c r="D94" t="s">
        <v>230</v>
      </c>
      <c r="E94" t="s">
        <v>231</v>
      </c>
      <c r="F94" s="27">
        <v>56483</v>
      </c>
      <c r="G94" t="s">
        <v>6</v>
      </c>
      <c r="H94" s="2">
        <v>45189</v>
      </c>
      <c r="I94" s="2">
        <v>45190</v>
      </c>
      <c r="J94" t="s">
        <v>0</v>
      </c>
      <c r="K94" s="2">
        <v>45234</v>
      </c>
      <c r="L94" s="3">
        <v>-2785558</v>
      </c>
      <c r="M94" t="s">
        <v>7</v>
      </c>
      <c r="N94" s="2"/>
      <c r="O94" t="s">
        <v>0</v>
      </c>
      <c r="P94" s="28">
        <f>+VLOOKUP(F94,'NCC NHÁP'!$B:$H,7,0)</f>
        <v>2785558</v>
      </c>
      <c r="Q94" s="28">
        <f t="shared" si="1"/>
        <v>0</v>
      </c>
    </row>
    <row r="95" spans="1:17" ht="14.1" customHeight="1" outlineLevel="2" x14ac:dyDescent="0.2">
      <c r="A95" t="s">
        <v>1</v>
      </c>
      <c r="B95" t="s">
        <v>8</v>
      </c>
      <c r="C95" t="s">
        <v>3</v>
      </c>
      <c r="D95" t="s">
        <v>232</v>
      </c>
      <c r="E95" t="s">
        <v>233</v>
      </c>
      <c r="F95" s="27">
        <v>56327</v>
      </c>
      <c r="G95" t="s">
        <v>6</v>
      </c>
      <c r="H95" s="2">
        <v>45187</v>
      </c>
      <c r="I95" s="2">
        <v>45191</v>
      </c>
      <c r="J95" t="s">
        <v>0</v>
      </c>
      <c r="K95" s="2">
        <v>45232</v>
      </c>
      <c r="L95" s="3">
        <v>-2785558</v>
      </c>
      <c r="M95" t="s">
        <v>7</v>
      </c>
      <c r="N95" s="2"/>
      <c r="O95" t="s">
        <v>0</v>
      </c>
      <c r="P95" s="28">
        <f>+VLOOKUP(F95,'NCC NHÁP'!$B:$H,7,0)</f>
        <v>2785558</v>
      </c>
      <c r="Q95" s="28">
        <f t="shared" si="1"/>
        <v>0</v>
      </c>
    </row>
    <row r="96" spans="1:17" ht="14.1" customHeight="1" outlineLevel="2" x14ac:dyDescent="0.2">
      <c r="A96" t="s">
        <v>1</v>
      </c>
      <c r="B96" t="s">
        <v>234</v>
      </c>
      <c r="C96" t="s">
        <v>3</v>
      </c>
      <c r="D96" t="s">
        <v>235</v>
      </c>
      <c r="E96" t="s">
        <v>236</v>
      </c>
      <c r="F96" s="27">
        <v>56326</v>
      </c>
      <c r="G96" t="s">
        <v>6</v>
      </c>
      <c r="H96" s="2">
        <v>45187</v>
      </c>
      <c r="I96" s="2">
        <v>45191</v>
      </c>
      <c r="J96" t="s">
        <v>0</v>
      </c>
      <c r="K96" s="2">
        <v>45232</v>
      </c>
      <c r="L96" s="3">
        <v>-1586131</v>
      </c>
      <c r="M96" t="s">
        <v>7</v>
      </c>
      <c r="N96" s="2"/>
      <c r="O96" t="s">
        <v>0</v>
      </c>
      <c r="P96" s="28">
        <f>+VLOOKUP(F96,'NCC NHÁP'!$B:$H,7,0)</f>
        <v>1586131</v>
      </c>
      <c r="Q96" s="28">
        <f t="shared" si="1"/>
        <v>0</v>
      </c>
    </row>
    <row r="97" spans="1:17" ht="14.1" customHeight="1" outlineLevel="2" x14ac:dyDescent="0.2">
      <c r="A97" t="s">
        <v>1</v>
      </c>
      <c r="B97" t="s">
        <v>103</v>
      </c>
      <c r="C97" t="s">
        <v>3</v>
      </c>
      <c r="D97" t="s">
        <v>237</v>
      </c>
      <c r="E97" t="s">
        <v>238</v>
      </c>
      <c r="F97" s="27">
        <v>56328</v>
      </c>
      <c r="G97" t="s">
        <v>6</v>
      </c>
      <c r="H97" s="2">
        <v>45187</v>
      </c>
      <c r="I97" s="2">
        <v>45191</v>
      </c>
      <c r="J97" t="s">
        <v>0</v>
      </c>
      <c r="K97" s="2">
        <v>45232</v>
      </c>
      <c r="L97" s="3">
        <v>-1586131</v>
      </c>
      <c r="M97" t="s">
        <v>7</v>
      </c>
      <c r="N97" s="2"/>
      <c r="O97" t="s">
        <v>0</v>
      </c>
      <c r="P97" s="28">
        <f>+VLOOKUP(F97,'NCC NHÁP'!$B:$H,7,0)</f>
        <v>1586131</v>
      </c>
      <c r="Q97" s="28">
        <f t="shared" si="1"/>
        <v>0</v>
      </c>
    </row>
    <row r="98" spans="1:17" ht="14.1" customHeight="1" outlineLevel="2" x14ac:dyDescent="0.2">
      <c r="A98" t="s">
        <v>1</v>
      </c>
      <c r="B98" t="s">
        <v>39</v>
      </c>
      <c r="C98" t="s">
        <v>3</v>
      </c>
      <c r="D98" t="s">
        <v>239</v>
      </c>
      <c r="E98" t="s">
        <v>240</v>
      </c>
      <c r="F98" s="27">
        <v>57550</v>
      </c>
      <c r="G98" t="s">
        <v>6</v>
      </c>
      <c r="H98" s="2">
        <v>45190</v>
      </c>
      <c r="I98" s="2">
        <v>45192</v>
      </c>
      <c r="J98" t="s">
        <v>0</v>
      </c>
      <c r="K98" s="2">
        <v>45235</v>
      </c>
      <c r="L98" s="3">
        <v>-1199426</v>
      </c>
      <c r="M98" t="s">
        <v>7</v>
      </c>
      <c r="N98" s="2"/>
      <c r="O98" t="s">
        <v>0</v>
      </c>
      <c r="P98" s="28">
        <f>+VLOOKUP(F98,'NCC NHÁP'!$B:$H,7,0)</f>
        <v>1199426</v>
      </c>
      <c r="Q98" s="28">
        <f t="shared" si="1"/>
        <v>0</v>
      </c>
    </row>
    <row r="99" spans="1:17" ht="14.1" customHeight="1" outlineLevel="2" x14ac:dyDescent="0.2">
      <c r="A99" t="s">
        <v>1</v>
      </c>
      <c r="B99" t="s">
        <v>39</v>
      </c>
      <c r="C99" t="s">
        <v>3</v>
      </c>
      <c r="D99" t="s">
        <v>241</v>
      </c>
      <c r="E99" t="s">
        <v>242</v>
      </c>
      <c r="F99" s="27">
        <v>57551</v>
      </c>
      <c r="G99" t="s">
        <v>6</v>
      </c>
      <c r="H99" s="2">
        <v>45190</v>
      </c>
      <c r="I99" s="2">
        <v>45192</v>
      </c>
      <c r="J99" t="s">
        <v>0</v>
      </c>
      <c r="K99" s="2">
        <v>45235</v>
      </c>
      <c r="L99" s="3">
        <v>-5184410</v>
      </c>
      <c r="M99" t="s">
        <v>7</v>
      </c>
      <c r="N99" s="2"/>
      <c r="O99" t="s">
        <v>0</v>
      </c>
      <c r="P99" s="28">
        <f>+VLOOKUP(F99,'NCC NHÁP'!$B:$H,7,0)</f>
        <v>5184410</v>
      </c>
      <c r="Q99" s="28">
        <f t="shared" si="1"/>
        <v>0</v>
      </c>
    </row>
    <row r="100" spans="1:17" ht="14.1" customHeight="1" outlineLevel="2" x14ac:dyDescent="0.2">
      <c r="A100" t="s">
        <v>1</v>
      </c>
      <c r="B100" t="s">
        <v>36</v>
      </c>
      <c r="C100" t="s">
        <v>3</v>
      </c>
      <c r="D100" t="s">
        <v>243</v>
      </c>
      <c r="E100" t="s">
        <v>244</v>
      </c>
      <c r="F100" s="27">
        <v>56333</v>
      </c>
      <c r="G100" t="s">
        <v>6</v>
      </c>
      <c r="H100" s="2">
        <v>45187</v>
      </c>
      <c r="I100" s="2">
        <v>45191</v>
      </c>
      <c r="J100" t="s">
        <v>0</v>
      </c>
      <c r="K100" s="2">
        <v>45232</v>
      </c>
      <c r="L100" s="3">
        <v>-3002348</v>
      </c>
      <c r="M100" t="s">
        <v>7</v>
      </c>
      <c r="N100" s="2"/>
      <c r="O100" t="s">
        <v>0</v>
      </c>
      <c r="P100" s="28">
        <f>+VLOOKUP(F100,'NCC NHÁP'!$B:$H,7,0)</f>
        <v>3002348</v>
      </c>
      <c r="Q100" s="28">
        <f t="shared" si="1"/>
        <v>0</v>
      </c>
    </row>
    <row r="101" spans="1:17" ht="14.1" customHeight="1" outlineLevel="2" x14ac:dyDescent="0.2">
      <c r="A101" t="s">
        <v>1</v>
      </c>
      <c r="B101" t="s">
        <v>53</v>
      </c>
      <c r="C101" t="s">
        <v>3</v>
      </c>
      <c r="D101" t="s">
        <v>245</v>
      </c>
      <c r="E101" t="s">
        <v>246</v>
      </c>
      <c r="F101" s="27">
        <v>57546</v>
      </c>
      <c r="G101" t="s">
        <v>6</v>
      </c>
      <c r="H101" s="2">
        <v>45190</v>
      </c>
      <c r="I101" s="2">
        <v>45192</v>
      </c>
      <c r="J101" t="s">
        <v>0</v>
      </c>
      <c r="K101" s="2">
        <v>45235</v>
      </c>
      <c r="L101" s="3">
        <v>-1200852</v>
      </c>
      <c r="M101" t="s">
        <v>7</v>
      </c>
      <c r="N101" s="2"/>
      <c r="O101" t="s">
        <v>0</v>
      </c>
      <c r="P101" s="28">
        <f>+VLOOKUP(F101,'NCC NHÁP'!$B:$H,7,0)</f>
        <v>1200852</v>
      </c>
      <c r="Q101" s="28">
        <f t="shared" si="1"/>
        <v>0</v>
      </c>
    </row>
    <row r="102" spans="1:17" ht="14.1" customHeight="1" outlineLevel="2" x14ac:dyDescent="0.2">
      <c r="A102" t="s">
        <v>1</v>
      </c>
      <c r="B102" t="s">
        <v>61</v>
      </c>
      <c r="C102" t="s">
        <v>3</v>
      </c>
      <c r="D102" t="s">
        <v>247</v>
      </c>
      <c r="E102" t="s">
        <v>248</v>
      </c>
      <c r="F102" s="27">
        <v>56330</v>
      </c>
      <c r="G102" t="s">
        <v>6</v>
      </c>
      <c r="H102" s="2">
        <v>45187</v>
      </c>
      <c r="I102" s="2">
        <v>45191</v>
      </c>
      <c r="J102" t="s">
        <v>0</v>
      </c>
      <c r="K102" s="2">
        <v>45232</v>
      </c>
      <c r="L102" s="3">
        <v>-2268112</v>
      </c>
      <c r="M102" t="s">
        <v>7</v>
      </c>
      <c r="N102" s="2"/>
      <c r="O102" t="s">
        <v>0</v>
      </c>
      <c r="P102" s="28">
        <f>+VLOOKUP(F102,'NCC NHÁP'!$B:$H,7,0)</f>
        <v>2268112</v>
      </c>
      <c r="Q102" s="28">
        <f t="shared" si="1"/>
        <v>0</v>
      </c>
    </row>
    <row r="103" spans="1:17" ht="14.1" customHeight="1" outlineLevel="2" x14ac:dyDescent="0.2">
      <c r="A103" t="s">
        <v>1</v>
      </c>
      <c r="B103" t="s">
        <v>45</v>
      </c>
      <c r="C103" t="s">
        <v>3</v>
      </c>
      <c r="D103" t="s">
        <v>249</v>
      </c>
      <c r="E103" t="s">
        <v>250</v>
      </c>
      <c r="F103" s="27">
        <v>56334</v>
      </c>
      <c r="G103" t="s">
        <v>6</v>
      </c>
      <c r="H103" s="2">
        <v>45187</v>
      </c>
      <c r="I103" s="2">
        <v>45191</v>
      </c>
      <c r="J103" t="s">
        <v>0</v>
      </c>
      <c r="K103" s="2">
        <v>45232</v>
      </c>
      <c r="L103" s="3">
        <v>-3172262</v>
      </c>
      <c r="M103" t="s">
        <v>7</v>
      </c>
      <c r="N103" s="2"/>
      <c r="O103" t="s">
        <v>0</v>
      </c>
      <c r="P103" s="28">
        <f>+VLOOKUP(F103,'NCC NHÁP'!$B:$H,7,0)</f>
        <v>3172262</v>
      </c>
      <c r="Q103" s="28">
        <f t="shared" si="1"/>
        <v>0</v>
      </c>
    </row>
    <row r="104" spans="1:17" ht="14.1" customHeight="1" outlineLevel="2" x14ac:dyDescent="0.2">
      <c r="A104" t="s">
        <v>1</v>
      </c>
      <c r="B104" t="s">
        <v>95</v>
      </c>
      <c r="C104" t="s">
        <v>3</v>
      </c>
      <c r="D104" t="s">
        <v>251</v>
      </c>
      <c r="E104" t="s">
        <v>252</v>
      </c>
      <c r="F104" s="27">
        <v>57545</v>
      </c>
      <c r="G104" t="s">
        <v>6</v>
      </c>
      <c r="H104" s="2">
        <v>45190</v>
      </c>
      <c r="I104" s="2">
        <v>45192</v>
      </c>
      <c r="J104" t="s">
        <v>0</v>
      </c>
      <c r="K104" s="2">
        <v>45235</v>
      </c>
      <c r="L104" s="3">
        <v>-3483350</v>
      </c>
      <c r="M104" t="s">
        <v>7</v>
      </c>
      <c r="N104" s="2"/>
      <c r="O104" t="s">
        <v>0</v>
      </c>
      <c r="P104" s="28">
        <f>+VLOOKUP(F104,'NCC NHÁP'!$B:$H,7,0)</f>
        <v>3483350</v>
      </c>
      <c r="Q104" s="28">
        <f t="shared" si="1"/>
        <v>0</v>
      </c>
    </row>
    <row r="105" spans="1:17" ht="14.1" customHeight="1" outlineLevel="2" x14ac:dyDescent="0.2">
      <c r="A105" t="s">
        <v>1</v>
      </c>
      <c r="B105" t="s">
        <v>95</v>
      </c>
      <c r="C105" t="s">
        <v>3</v>
      </c>
      <c r="D105" t="s">
        <v>253</v>
      </c>
      <c r="E105" t="s">
        <v>254</v>
      </c>
      <c r="F105" s="27">
        <v>56323</v>
      </c>
      <c r="G105" t="s">
        <v>6</v>
      </c>
      <c r="H105" s="2">
        <v>45187</v>
      </c>
      <c r="I105" s="2">
        <v>45189</v>
      </c>
      <c r="J105" t="s">
        <v>0</v>
      </c>
      <c r="K105" s="2">
        <v>45232</v>
      </c>
      <c r="L105" s="3">
        <v>-1199426</v>
      </c>
      <c r="M105" t="s">
        <v>7</v>
      </c>
      <c r="N105" s="2"/>
      <c r="O105" t="s">
        <v>0</v>
      </c>
      <c r="P105" s="28">
        <f>+VLOOKUP(F105,'NCC NHÁP'!$B:$H,7,0)</f>
        <v>1199426</v>
      </c>
      <c r="Q105" s="28">
        <f t="shared" si="1"/>
        <v>0</v>
      </c>
    </row>
    <row r="106" spans="1:17" ht="14.1" customHeight="1" outlineLevel="2" x14ac:dyDescent="0.2">
      <c r="A106" t="s">
        <v>1</v>
      </c>
      <c r="B106" t="s">
        <v>159</v>
      </c>
      <c r="C106" t="s">
        <v>3</v>
      </c>
      <c r="D106" t="s">
        <v>255</v>
      </c>
      <c r="E106" t="s">
        <v>256</v>
      </c>
      <c r="F106" s="27">
        <v>57549</v>
      </c>
      <c r="G106" t="s">
        <v>6</v>
      </c>
      <c r="H106" s="2">
        <v>45190</v>
      </c>
      <c r="I106" s="2">
        <v>45192</v>
      </c>
      <c r="J106" t="s">
        <v>0</v>
      </c>
      <c r="K106" s="2">
        <v>45235</v>
      </c>
      <c r="L106" s="3">
        <v>-1200852</v>
      </c>
      <c r="M106" t="s">
        <v>7</v>
      </c>
      <c r="N106" s="2"/>
      <c r="O106" t="s">
        <v>0</v>
      </c>
      <c r="P106" s="28">
        <f>+VLOOKUP(F106,'NCC NHÁP'!$B:$H,7,0)</f>
        <v>1200852</v>
      </c>
      <c r="Q106" s="28">
        <f t="shared" si="1"/>
        <v>0</v>
      </c>
    </row>
    <row r="107" spans="1:17" ht="14.1" customHeight="1" outlineLevel="2" x14ac:dyDescent="0.2">
      <c r="A107" t="s">
        <v>1</v>
      </c>
      <c r="B107" t="s">
        <v>257</v>
      </c>
      <c r="C107" t="s">
        <v>3</v>
      </c>
      <c r="D107" t="s">
        <v>258</v>
      </c>
      <c r="E107" t="s">
        <v>259</v>
      </c>
      <c r="F107" s="27">
        <v>56325</v>
      </c>
      <c r="G107" t="s">
        <v>6</v>
      </c>
      <c r="H107" s="2">
        <v>45187</v>
      </c>
      <c r="I107" s="2">
        <v>45191</v>
      </c>
      <c r="J107" t="s">
        <v>0</v>
      </c>
      <c r="K107" s="2">
        <v>45232</v>
      </c>
      <c r="L107" s="3">
        <v>-1951962</v>
      </c>
      <c r="M107" t="s">
        <v>7</v>
      </c>
      <c r="N107" s="2"/>
      <c r="O107" t="s">
        <v>0</v>
      </c>
      <c r="P107" s="28">
        <f>+VLOOKUP(F107,'NCC NHÁP'!$B:$H,7,0)</f>
        <v>1951962</v>
      </c>
      <c r="Q107" s="28">
        <f t="shared" si="1"/>
        <v>0</v>
      </c>
    </row>
    <row r="108" spans="1:17" ht="14.1" customHeight="1" outlineLevel="2" x14ac:dyDescent="0.2">
      <c r="A108" t="s">
        <v>1</v>
      </c>
      <c r="B108" t="s">
        <v>185</v>
      </c>
      <c r="C108" t="s">
        <v>3</v>
      </c>
      <c r="D108" t="s">
        <v>260</v>
      </c>
      <c r="E108" t="s">
        <v>261</v>
      </c>
      <c r="F108" s="27">
        <v>56331</v>
      </c>
      <c r="G108" t="s">
        <v>6</v>
      </c>
      <c r="H108" s="2">
        <v>45187</v>
      </c>
      <c r="I108" s="2">
        <v>45191</v>
      </c>
      <c r="J108" t="s">
        <v>0</v>
      </c>
      <c r="K108" s="2">
        <v>45232</v>
      </c>
      <c r="L108" s="3">
        <v>-3172262</v>
      </c>
      <c r="M108" t="s">
        <v>7</v>
      </c>
      <c r="N108" s="2"/>
      <c r="O108" t="s">
        <v>0</v>
      </c>
      <c r="P108" s="28">
        <f>+VLOOKUP(F108,'NCC NHÁP'!$B:$H,7,0)</f>
        <v>3172262</v>
      </c>
      <c r="Q108" s="28">
        <f t="shared" si="1"/>
        <v>0</v>
      </c>
    </row>
    <row r="109" spans="1:17" ht="14.1" customHeight="1" outlineLevel="2" x14ac:dyDescent="0.2">
      <c r="A109" t="s">
        <v>1</v>
      </c>
      <c r="B109" t="s">
        <v>2</v>
      </c>
      <c r="C109" t="s">
        <v>3</v>
      </c>
      <c r="D109" t="s">
        <v>262</v>
      </c>
      <c r="E109" t="s">
        <v>263</v>
      </c>
      <c r="F109" s="27">
        <v>57547</v>
      </c>
      <c r="G109" t="s">
        <v>6</v>
      </c>
      <c r="H109" s="2">
        <v>45190</v>
      </c>
      <c r="I109" s="2">
        <v>45193</v>
      </c>
      <c r="J109" t="s">
        <v>0</v>
      </c>
      <c r="K109" s="2">
        <v>45235</v>
      </c>
      <c r="L109" s="3">
        <v>-1199426</v>
      </c>
      <c r="M109" t="s">
        <v>7</v>
      </c>
      <c r="N109" s="2"/>
      <c r="O109" t="s">
        <v>0</v>
      </c>
      <c r="P109" s="28">
        <f>+VLOOKUP(F109,'NCC NHÁP'!$B:$H,7,0)</f>
        <v>1199426</v>
      </c>
      <c r="Q109" s="28">
        <f t="shared" si="1"/>
        <v>0</v>
      </c>
    </row>
    <row r="110" spans="1:17" ht="14.1" customHeight="1" outlineLevel="2" x14ac:dyDescent="0.2">
      <c r="A110" t="s">
        <v>1</v>
      </c>
      <c r="B110" t="s">
        <v>58</v>
      </c>
      <c r="C110" t="s">
        <v>3</v>
      </c>
      <c r="D110" t="s">
        <v>264</v>
      </c>
      <c r="E110" t="s">
        <v>265</v>
      </c>
      <c r="F110" s="27">
        <v>57548</v>
      </c>
      <c r="G110" t="s">
        <v>6</v>
      </c>
      <c r="H110" s="2">
        <v>45190</v>
      </c>
      <c r="I110" s="2">
        <v>45194</v>
      </c>
      <c r="J110" t="s">
        <v>0</v>
      </c>
      <c r="K110" s="2">
        <v>45235</v>
      </c>
      <c r="L110" s="3">
        <v>-1802922</v>
      </c>
      <c r="M110" t="s">
        <v>7</v>
      </c>
      <c r="N110" s="2"/>
      <c r="O110" t="s">
        <v>0</v>
      </c>
      <c r="P110" s="28">
        <f>+VLOOKUP(F110,'NCC NHÁP'!$B:$H,7,0)</f>
        <v>1802922</v>
      </c>
      <c r="Q110" s="28">
        <f t="shared" si="1"/>
        <v>0</v>
      </c>
    </row>
    <row r="111" spans="1:17" ht="14.1" customHeight="1" outlineLevel="2" x14ac:dyDescent="0.2">
      <c r="A111" t="s">
        <v>1</v>
      </c>
      <c r="B111" t="s">
        <v>110</v>
      </c>
      <c r="C111" t="s">
        <v>3</v>
      </c>
      <c r="D111" t="s">
        <v>266</v>
      </c>
      <c r="E111" t="s">
        <v>267</v>
      </c>
      <c r="F111" s="27">
        <v>57812</v>
      </c>
      <c r="G111" t="s">
        <v>6</v>
      </c>
      <c r="H111" s="2">
        <v>45195</v>
      </c>
      <c r="I111" s="2">
        <v>45195</v>
      </c>
      <c r="J111" t="s">
        <v>0</v>
      </c>
      <c r="K111" s="2">
        <v>45240</v>
      </c>
      <c r="L111" s="3">
        <v>-2785558</v>
      </c>
      <c r="M111" t="s">
        <v>7</v>
      </c>
      <c r="N111" s="2"/>
      <c r="O111" t="s">
        <v>0</v>
      </c>
      <c r="P111" s="28">
        <f>+VLOOKUP(F111,'NCC NHÁP'!$B:$H,7,0)</f>
        <v>2785558</v>
      </c>
      <c r="Q111" s="28">
        <f t="shared" si="1"/>
        <v>0</v>
      </c>
    </row>
    <row r="112" spans="1:17" ht="14.1" customHeight="1" outlineLevel="2" x14ac:dyDescent="0.2">
      <c r="A112" t="s">
        <v>1</v>
      </c>
      <c r="B112" t="s">
        <v>110</v>
      </c>
      <c r="C112" t="s">
        <v>3</v>
      </c>
      <c r="D112" t="s">
        <v>268</v>
      </c>
      <c r="E112" t="s">
        <v>269</v>
      </c>
      <c r="F112" s="27">
        <v>57813</v>
      </c>
      <c r="G112" t="s">
        <v>6</v>
      </c>
      <c r="H112" s="2">
        <v>45195</v>
      </c>
      <c r="I112" s="2">
        <v>45195</v>
      </c>
      <c r="J112" t="s">
        <v>0</v>
      </c>
      <c r="K112" s="2">
        <v>45240</v>
      </c>
      <c r="L112" s="3">
        <v>-2400278</v>
      </c>
      <c r="M112" t="s">
        <v>7</v>
      </c>
      <c r="N112" s="2"/>
      <c r="O112" t="s">
        <v>0</v>
      </c>
      <c r="P112" s="28">
        <f>+VLOOKUP(F112,'NCC NHÁP'!$B:$H,7,0)</f>
        <v>2400278</v>
      </c>
      <c r="Q112" s="28">
        <f t="shared" si="1"/>
        <v>0</v>
      </c>
    </row>
    <row r="113" spans="1:17" ht="14.1" customHeight="1" outlineLevel="2" x14ac:dyDescent="0.2">
      <c r="A113" t="s">
        <v>1</v>
      </c>
      <c r="B113" t="s">
        <v>95</v>
      </c>
      <c r="C113" t="s">
        <v>3</v>
      </c>
      <c r="D113" t="s">
        <v>270</v>
      </c>
      <c r="E113" t="s">
        <v>271</v>
      </c>
      <c r="F113" s="27">
        <v>54513</v>
      </c>
      <c r="G113" t="s">
        <v>6</v>
      </c>
      <c r="H113" s="2">
        <v>45176</v>
      </c>
      <c r="I113" s="2">
        <v>45178</v>
      </c>
      <c r="J113" t="s">
        <v>0</v>
      </c>
      <c r="K113" s="2">
        <v>45221</v>
      </c>
      <c r="L113" s="3">
        <v>-216791</v>
      </c>
      <c r="M113" t="s">
        <v>7</v>
      </c>
      <c r="N113" s="2"/>
      <c r="O113" t="s">
        <v>0</v>
      </c>
      <c r="P113" s="28">
        <f>+VLOOKUP(F113,'NCC NHÁP'!$B:$H,7,0)</f>
        <v>216791</v>
      </c>
      <c r="Q113" s="28">
        <f t="shared" si="1"/>
        <v>0</v>
      </c>
    </row>
    <row r="114" spans="1:17" ht="14.1" customHeight="1" outlineLevel="2" x14ac:dyDescent="0.2">
      <c r="A114" t="s">
        <v>1</v>
      </c>
      <c r="B114" t="s">
        <v>234</v>
      </c>
      <c r="C114" t="s">
        <v>3</v>
      </c>
      <c r="D114" t="s">
        <v>272</v>
      </c>
      <c r="E114" t="s">
        <v>273</v>
      </c>
      <c r="F114" s="27">
        <v>51160</v>
      </c>
      <c r="G114" t="s">
        <v>6</v>
      </c>
      <c r="H114" s="2">
        <v>45162</v>
      </c>
      <c r="I114" s="2">
        <v>45166</v>
      </c>
      <c r="J114" t="s">
        <v>0</v>
      </c>
      <c r="K114" s="2">
        <v>45207</v>
      </c>
      <c r="L114" s="3">
        <v>-1348207</v>
      </c>
      <c r="M114" t="s">
        <v>7</v>
      </c>
      <c r="N114" s="2"/>
      <c r="O114" t="s">
        <v>0</v>
      </c>
      <c r="P114" s="28">
        <f>+VLOOKUP(F114,'NCC NHÁP'!$B:$H,7,0)</f>
        <v>1348207</v>
      </c>
      <c r="Q114" s="28">
        <f t="shared" si="1"/>
        <v>0</v>
      </c>
    </row>
    <row r="115" spans="1:17" ht="14.1" customHeight="1" outlineLevel="2" x14ac:dyDescent="0.2">
      <c r="A115" t="s">
        <v>1</v>
      </c>
      <c r="B115" t="s">
        <v>234</v>
      </c>
      <c r="C115" t="s">
        <v>3</v>
      </c>
      <c r="D115" t="s">
        <v>274</v>
      </c>
      <c r="E115" t="s">
        <v>275</v>
      </c>
      <c r="F115" s="27">
        <v>51174</v>
      </c>
      <c r="G115" t="s">
        <v>6</v>
      </c>
      <c r="H115" s="2">
        <v>45162</v>
      </c>
      <c r="I115" s="2">
        <v>45166</v>
      </c>
      <c r="J115" t="s">
        <v>0</v>
      </c>
      <c r="K115" s="2">
        <v>45207</v>
      </c>
      <c r="L115" s="3">
        <v>-3265181</v>
      </c>
      <c r="M115" t="s">
        <v>7</v>
      </c>
      <c r="N115" s="2"/>
      <c r="O115" t="s">
        <v>0</v>
      </c>
      <c r="P115" s="28">
        <f>+VLOOKUP(F115,'NCC NHÁP'!$B:$H,7,0)</f>
        <v>3265181</v>
      </c>
      <c r="Q115" s="28">
        <f t="shared" si="1"/>
        <v>0</v>
      </c>
    </row>
    <row r="116" spans="1:17" ht="14.1" customHeight="1" outlineLevel="2" x14ac:dyDescent="0.2">
      <c r="A116" t="s">
        <v>1</v>
      </c>
      <c r="B116" t="s">
        <v>8</v>
      </c>
      <c r="C116" t="s">
        <v>3</v>
      </c>
      <c r="D116" t="s">
        <v>276</v>
      </c>
      <c r="E116" t="s">
        <v>277</v>
      </c>
      <c r="F116" s="27">
        <v>51161</v>
      </c>
      <c r="G116" t="s">
        <v>6</v>
      </c>
      <c r="H116" s="2">
        <v>45162</v>
      </c>
      <c r="I116" s="2">
        <v>45166</v>
      </c>
      <c r="J116" t="s">
        <v>0</v>
      </c>
      <c r="K116" s="2">
        <v>45207</v>
      </c>
      <c r="L116" s="3">
        <v>-1069189</v>
      </c>
      <c r="M116" t="s">
        <v>7</v>
      </c>
      <c r="N116" s="2"/>
      <c r="O116" t="s">
        <v>0</v>
      </c>
      <c r="P116" s="28">
        <f>+VLOOKUP(F116,'NCC NHÁP'!$B:$H,7,0)</f>
        <v>1069189</v>
      </c>
      <c r="Q116" s="28">
        <f t="shared" si="1"/>
        <v>0</v>
      </c>
    </row>
    <row r="117" spans="1:17" ht="14.1" customHeight="1" outlineLevel="2" x14ac:dyDescent="0.2">
      <c r="A117" t="s">
        <v>1</v>
      </c>
      <c r="B117" t="s">
        <v>164</v>
      </c>
      <c r="C117" t="s">
        <v>3</v>
      </c>
      <c r="D117" t="s">
        <v>278</v>
      </c>
      <c r="E117" t="s">
        <v>279</v>
      </c>
      <c r="F117" s="27">
        <v>51578</v>
      </c>
      <c r="G117" t="s">
        <v>6</v>
      </c>
      <c r="H117" s="2">
        <v>45167</v>
      </c>
      <c r="I117" s="2">
        <v>45167</v>
      </c>
      <c r="J117" t="s">
        <v>0</v>
      </c>
      <c r="K117" s="2">
        <v>45212</v>
      </c>
      <c r="L117" s="3">
        <v>-4871925</v>
      </c>
      <c r="M117" t="s">
        <v>7</v>
      </c>
      <c r="N117" s="2"/>
      <c r="O117" t="s">
        <v>0</v>
      </c>
      <c r="P117" s="28">
        <f>+VLOOKUP(F117,'NCC NHÁP'!$B:$H,7,0)</f>
        <v>4871925</v>
      </c>
      <c r="Q117" s="28">
        <f t="shared" si="1"/>
        <v>0</v>
      </c>
    </row>
    <row r="118" spans="1:17" ht="14.1" customHeight="1" outlineLevel="2" x14ac:dyDescent="0.2">
      <c r="A118" t="s">
        <v>1</v>
      </c>
      <c r="B118" t="s">
        <v>45</v>
      </c>
      <c r="C118" t="s">
        <v>3</v>
      </c>
      <c r="D118" t="s">
        <v>280</v>
      </c>
      <c r="E118" t="s">
        <v>281</v>
      </c>
      <c r="F118" s="27">
        <v>51172</v>
      </c>
      <c r="G118" t="s">
        <v>6</v>
      </c>
      <c r="H118" s="2">
        <v>45162</v>
      </c>
      <c r="I118" s="2">
        <v>45166</v>
      </c>
      <c r="J118" t="s">
        <v>0</v>
      </c>
      <c r="K118" s="2">
        <v>45207</v>
      </c>
      <c r="L118" s="3">
        <v>-2845454</v>
      </c>
      <c r="M118" t="s">
        <v>7</v>
      </c>
      <c r="N118" s="2"/>
      <c r="O118" t="s">
        <v>0</v>
      </c>
      <c r="P118" s="28">
        <f>+VLOOKUP(F118,'NCC NHÁP'!$B:$H,7,0)</f>
        <v>2845454</v>
      </c>
      <c r="Q118" s="28">
        <f t="shared" si="1"/>
        <v>0</v>
      </c>
    </row>
    <row r="119" spans="1:17" ht="14.1" customHeight="1" outlineLevel="2" x14ac:dyDescent="0.2">
      <c r="A119" t="s">
        <v>1</v>
      </c>
      <c r="B119" t="s">
        <v>282</v>
      </c>
      <c r="C119" t="s">
        <v>3</v>
      </c>
      <c r="D119" t="s">
        <v>283</v>
      </c>
      <c r="E119" t="s">
        <v>284</v>
      </c>
      <c r="F119" s="27">
        <v>49895</v>
      </c>
      <c r="G119" t="s">
        <v>6</v>
      </c>
      <c r="H119" s="2">
        <v>45160</v>
      </c>
      <c r="I119" s="2">
        <v>45160</v>
      </c>
      <c r="J119" t="s">
        <v>0</v>
      </c>
      <c r="K119" s="2">
        <v>45205</v>
      </c>
      <c r="L119" s="3">
        <v>-1019509</v>
      </c>
      <c r="M119" t="s">
        <v>7</v>
      </c>
      <c r="N119" s="2"/>
      <c r="O119" t="s">
        <v>0</v>
      </c>
      <c r="P119" s="28">
        <f>+VLOOKUP(F119,'NCC NHÁP'!$B:$H,7,0)</f>
        <v>1019509</v>
      </c>
      <c r="Q119" s="28">
        <f t="shared" si="1"/>
        <v>0</v>
      </c>
    </row>
    <row r="120" spans="1:17" ht="14.1" customHeight="1" outlineLevel="2" x14ac:dyDescent="0.2">
      <c r="A120" t="s">
        <v>1</v>
      </c>
      <c r="B120" t="s">
        <v>67</v>
      </c>
      <c r="C120" t="s">
        <v>3</v>
      </c>
      <c r="D120" t="s">
        <v>285</v>
      </c>
      <c r="E120" t="s">
        <v>286</v>
      </c>
      <c r="F120" s="27">
        <v>51567</v>
      </c>
      <c r="G120" t="s">
        <v>6</v>
      </c>
      <c r="H120" s="2">
        <v>45167</v>
      </c>
      <c r="I120" s="2">
        <v>45167</v>
      </c>
      <c r="J120" t="s">
        <v>0</v>
      </c>
      <c r="K120" s="2">
        <v>45212</v>
      </c>
      <c r="L120" s="3">
        <v>-2367716</v>
      </c>
      <c r="M120" t="s">
        <v>7</v>
      </c>
      <c r="N120" s="2"/>
      <c r="O120" t="s">
        <v>0</v>
      </c>
      <c r="P120" s="28">
        <f>+VLOOKUP(F120,'NCC NHÁP'!$B:$H,7,0)</f>
        <v>2367716</v>
      </c>
      <c r="Q120" s="28">
        <f t="shared" si="1"/>
        <v>0</v>
      </c>
    </row>
    <row r="121" spans="1:17" ht="14.1" customHeight="1" outlineLevel="2" x14ac:dyDescent="0.2">
      <c r="A121" t="s">
        <v>1</v>
      </c>
      <c r="B121" t="s">
        <v>17</v>
      </c>
      <c r="C121" t="s">
        <v>3</v>
      </c>
      <c r="D121" t="s">
        <v>287</v>
      </c>
      <c r="E121" t="s">
        <v>288</v>
      </c>
      <c r="F121" s="27">
        <v>49885</v>
      </c>
      <c r="G121" t="s">
        <v>6</v>
      </c>
      <c r="H121" s="2">
        <v>45160</v>
      </c>
      <c r="I121" s="2">
        <v>45160</v>
      </c>
      <c r="J121" t="s">
        <v>0</v>
      </c>
      <c r="K121" s="2">
        <v>45205</v>
      </c>
      <c r="L121" s="3">
        <v>-1781788</v>
      </c>
      <c r="M121" t="s">
        <v>7</v>
      </c>
      <c r="N121" s="2"/>
      <c r="O121" t="s">
        <v>0</v>
      </c>
      <c r="P121" s="28">
        <f>+VLOOKUP(F121,'NCC NHÁP'!$B:$H,7,0)</f>
        <v>1781788</v>
      </c>
      <c r="Q121" s="28">
        <f t="shared" si="1"/>
        <v>0</v>
      </c>
    </row>
    <row r="122" spans="1:17" ht="14.1" customHeight="1" outlineLevel="2" x14ac:dyDescent="0.2">
      <c r="A122" t="s">
        <v>1</v>
      </c>
      <c r="B122" t="s">
        <v>110</v>
      </c>
      <c r="C122" t="s">
        <v>3</v>
      </c>
      <c r="D122" t="s">
        <v>289</v>
      </c>
      <c r="E122" t="s">
        <v>290</v>
      </c>
      <c r="F122" s="27">
        <v>51566</v>
      </c>
      <c r="G122" t="s">
        <v>6</v>
      </c>
      <c r="H122" s="2">
        <v>45167</v>
      </c>
      <c r="I122" s="2">
        <v>45167</v>
      </c>
      <c r="J122" t="s">
        <v>0</v>
      </c>
      <c r="K122" s="2">
        <v>45212</v>
      </c>
      <c r="L122" s="3">
        <v>-6141059</v>
      </c>
      <c r="M122" t="s">
        <v>7</v>
      </c>
      <c r="N122" s="2"/>
      <c r="O122" t="s">
        <v>0</v>
      </c>
      <c r="P122" s="28">
        <f>+VLOOKUP(F122,'NCC NHÁP'!$B:$H,7,0)</f>
        <v>6141059</v>
      </c>
      <c r="Q122" s="28">
        <f t="shared" si="1"/>
        <v>0</v>
      </c>
    </row>
    <row r="123" spans="1:17" ht="14.1" customHeight="1" outlineLevel="2" x14ac:dyDescent="0.2">
      <c r="A123" t="s">
        <v>1</v>
      </c>
      <c r="B123" t="s">
        <v>70</v>
      </c>
      <c r="C123" t="s">
        <v>3</v>
      </c>
      <c r="D123" t="s">
        <v>291</v>
      </c>
      <c r="E123" t="s">
        <v>292</v>
      </c>
      <c r="F123" s="27">
        <v>51579</v>
      </c>
      <c r="G123" t="s">
        <v>6</v>
      </c>
      <c r="H123" s="2">
        <v>45167</v>
      </c>
      <c r="I123" s="2">
        <v>45167</v>
      </c>
      <c r="J123" t="s">
        <v>0</v>
      </c>
      <c r="K123" s="2">
        <v>45212</v>
      </c>
      <c r="L123" s="3">
        <v>-1218229</v>
      </c>
      <c r="M123" t="s">
        <v>7</v>
      </c>
      <c r="N123" s="2"/>
      <c r="O123" t="s">
        <v>0</v>
      </c>
      <c r="P123" s="28">
        <f>+VLOOKUP(F123,'NCC NHÁP'!$B:$H,7,0)</f>
        <v>1218229</v>
      </c>
      <c r="Q123" s="28">
        <f t="shared" si="1"/>
        <v>0</v>
      </c>
    </row>
    <row r="124" spans="1:17" ht="14.1" customHeight="1" outlineLevel="2" x14ac:dyDescent="0.2">
      <c r="A124" t="s">
        <v>1</v>
      </c>
      <c r="B124" t="s">
        <v>293</v>
      </c>
      <c r="C124" t="s">
        <v>3</v>
      </c>
      <c r="D124" t="s">
        <v>294</v>
      </c>
      <c r="E124" t="s">
        <v>295</v>
      </c>
      <c r="F124" s="27">
        <v>51726</v>
      </c>
      <c r="G124" t="s">
        <v>6</v>
      </c>
      <c r="H124" s="2">
        <v>45168</v>
      </c>
      <c r="I124" s="2">
        <v>45168</v>
      </c>
      <c r="J124" t="s">
        <v>0</v>
      </c>
      <c r="K124" s="2">
        <v>45213</v>
      </c>
      <c r="L124" s="3">
        <v>-2696414</v>
      </c>
      <c r="M124" t="s">
        <v>7</v>
      </c>
      <c r="N124" s="2"/>
      <c r="O124" t="s">
        <v>0</v>
      </c>
      <c r="P124" s="28">
        <f>+VLOOKUP(F124,'NCC NHÁP'!$B:$H,7,0)</f>
        <v>2696414</v>
      </c>
      <c r="Q124" s="28">
        <f t="shared" si="1"/>
        <v>0</v>
      </c>
    </row>
    <row r="125" spans="1:17" ht="14.1" customHeight="1" outlineLevel="2" x14ac:dyDescent="0.2">
      <c r="A125" t="s">
        <v>1</v>
      </c>
      <c r="B125" t="s">
        <v>257</v>
      </c>
      <c r="C125" t="s">
        <v>3</v>
      </c>
      <c r="D125" t="s">
        <v>296</v>
      </c>
      <c r="E125" t="s">
        <v>297</v>
      </c>
      <c r="F125" s="27">
        <v>51159</v>
      </c>
      <c r="G125" t="s">
        <v>6</v>
      </c>
      <c r="H125" s="2">
        <v>45162</v>
      </c>
      <c r="I125" s="2">
        <v>45166</v>
      </c>
      <c r="J125" t="s">
        <v>0</v>
      </c>
      <c r="K125" s="2">
        <v>45207</v>
      </c>
      <c r="L125" s="3">
        <v>-1763718</v>
      </c>
      <c r="M125" t="s">
        <v>7</v>
      </c>
      <c r="N125" s="2"/>
      <c r="O125" t="s">
        <v>0</v>
      </c>
      <c r="P125" s="28">
        <f>+VLOOKUP(F125,'NCC NHÁP'!$B:$H,7,0)</f>
        <v>1763718</v>
      </c>
      <c r="Q125" s="28">
        <f t="shared" si="1"/>
        <v>0</v>
      </c>
    </row>
    <row r="126" spans="1:17" ht="14.1" customHeight="1" outlineLevel="2" x14ac:dyDescent="0.2">
      <c r="A126" t="s">
        <v>1</v>
      </c>
      <c r="B126" t="s">
        <v>29</v>
      </c>
      <c r="C126" t="s">
        <v>3</v>
      </c>
      <c r="D126" t="s">
        <v>298</v>
      </c>
      <c r="E126" t="s">
        <v>299</v>
      </c>
      <c r="F126" s="27">
        <v>51609</v>
      </c>
      <c r="G126" t="s">
        <v>6</v>
      </c>
      <c r="H126" s="2">
        <v>45167</v>
      </c>
      <c r="I126" s="2">
        <v>45168</v>
      </c>
      <c r="J126" t="s">
        <v>0</v>
      </c>
      <c r="K126" s="2">
        <v>45212</v>
      </c>
      <c r="L126" s="3">
        <v>-2386778</v>
      </c>
      <c r="M126" t="s">
        <v>7</v>
      </c>
      <c r="N126" s="2"/>
      <c r="O126" t="s">
        <v>0</v>
      </c>
      <c r="P126" s="28">
        <f>+VLOOKUP(F126,'NCC NHÁP'!$B:$H,7,0)</f>
        <v>2386778</v>
      </c>
      <c r="Q126" s="28">
        <f t="shared" si="1"/>
        <v>0</v>
      </c>
    </row>
    <row r="127" spans="1:17" ht="14.1" customHeight="1" outlineLevel="2" x14ac:dyDescent="0.2">
      <c r="A127" t="s">
        <v>1</v>
      </c>
      <c r="B127" t="s">
        <v>23</v>
      </c>
      <c r="C127" t="s">
        <v>3</v>
      </c>
      <c r="D127" t="s">
        <v>300</v>
      </c>
      <c r="E127" t="s">
        <v>301</v>
      </c>
      <c r="F127" s="27">
        <v>51611</v>
      </c>
      <c r="G127" t="s">
        <v>6</v>
      </c>
      <c r="H127" s="2">
        <v>45167</v>
      </c>
      <c r="I127" s="2">
        <v>45168</v>
      </c>
      <c r="J127" t="s">
        <v>0</v>
      </c>
      <c r="K127" s="2">
        <v>45212</v>
      </c>
      <c r="L127" s="3">
        <v>-2367716</v>
      </c>
      <c r="M127" t="s">
        <v>7</v>
      </c>
      <c r="N127" s="2"/>
      <c r="O127" t="s">
        <v>0</v>
      </c>
      <c r="P127" s="28">
        <f>+VLOOKUP(F127,'NCC NHÁP'!$B:$H,7,0)</f>
        <v>2367716</v>
      </c>
      <c r="Q127" s="28">
        <f t="shared" si="1"/>
        <v>0</v>
      </c>
    </row>
    <row r="128" spans="1:17" ht="14.1" customHeight="1" outlineLevel="2" x14ac:dyDescent="0.2">
      <c r="A128" t="s">
        <v>1</v>
      </c>
      <c r="B128" t="s">
        <v>29</v>
      </c>
      <c r="C128" t="s">
        <v>3</v>
      </c>
      <c r="D128" t="s">
        <v>302</v>
      </c>
      <c r="E128" t="s">
        <v>303</v>
      </c>
      <c r="F128" s="27">
        <v>51610</v>
      </c>
      <c r="G128" t="s">
        <v>6</v>
      </c>
      <c r="H128" s="2">
        <v>45167</v>
      </c>
      <c r="I128" s="2">
        <v>45168</v>
      </c>
      <c r="J128" t="s">
        <v>0</v>
      </c>
      <c r="K128" s="2">
        <v>45212</v>
      </c>
      <c r="L128" s="3">
        <v>-7123896</v>
      </c>
      <c r="M128" t="s">
        <v>7</v>
      </c>
      <c r="N128" s="2"/>
      <c r="O128" t="s">
        <v>0</v>
      </c>
      <c r="P128" s="28">
        <f>+VLOOKUP(F128,'NCC NHÁP'!$B:$H,7,0)</f>
        <v>7123896</v>
      </c>
      <c r="Q128" s="28">
        <f t="shared" si="1"/>
        <v>0</v>
      </c>
    </row>
    <row r="129" spans="1:17" ht="14.1" customHeight="1" outlineLevel="2" x14ac:dyDescent="0.2">
      <c r="A129" t="s">
        <v>1</v>
      </c>
      <c r="B129" t="s">
        <v>64</v>
      </c>
      <c r="C129" t="s">
        <v>3</v>
      </c>
      <c r="D129" t="s">
        <v>304</v>
      </c>
      <c r="E129" t="s">
        <v>305</v>
      </c>
      <c r="F129" s="27">
        <v>51673</v>
      </c>
      <c r="G129" t="s">
        <v>6</v>
      </c>
      <c r="H129" s="2">
        <v>45168</v>
      </c>
      <c r="I129" s="2">
        <v>45168</v>
      </c>
      <c r="J129" t="s">
        <v>0</v>
      </c>
      <c r="K129" s="2">
        <v>45213</v>
      </c>
      <c r="L129" s="3">
        <v>-2367716</v>
      </c>
      <c r="M129" t="s">
        <v>7</v>
      </c>
      <c r="N129" s="2"/>
      <c r="O129" t="s">
        <v>0</v>
      </c>
      <c r="P129" s="28">
        <f>+VLOOKUP(F129,'NCC NHÁP'!$B:$H,7,0)</f>
        <v>2367716</v>
      </c>
      <c r="Q129" s="28">
        <f t="shared" si="1"/>
        <v>0</v>
      </c>
    </row>
    <row r="130" spans="1:17" ht="14.1" customHeight="1" outlineLevel="2" x14ac:dyDescent="0.2">
      <c r="A130" t="s">
        <v>1</v>
      </c>
      <c r="B130" t="s">
        <v>123</v>
      </c>
      <c r="C130" t="s">
        <v>3</v>
      </c>
      <c r="D130" t="s">
        <v>306</v>
      </c>
      <c r="E130" t="s">
        <v>307</v>
      </c>
      <c r="F130" s="27">
        <v>51731</v>
      </c>
      <c r="G130" t="s">
        <v>6</v>
      </c>
      <c r="H130" s="2">
        <v>45168</v>
      </c>
      <c r="I130" s="2">
        <v>45168</v>
      </c>
      <c r="J130" t="s">
        <v>0</v>
      </c>
      <c r="K130" s="2">
        <v>45213</v>
      </c>
      <c r="L130" s="3">
        <v>-1200852</v>
      </c>
      <c r="M130" t="s">
        <v>7</v>
      </c>
      <c r="N130" s="2"/>
      <c r="O130" t="s">
        <v>0</v>
      </c>
      <c r="P130" s="28">
        <f>+VLOOKUP(F130,'NCC NHÁP'!$B:$H,7,0)</f>
        <v>1200852</v>
      </c>
      <c r="Q130" s="28">
        <f t="shared" si="1"/>
        <v>0</v>
      </c>
    </row>
    <row r="131" spans="1:17" ht="14.1" customHeight="1" outlineLevel="2" x14ac:dyDescent="0.2">
      <c r="A131" t="s">
        <v>1</v>
      </c>
      <c r="B131" t="s">
        <v>78</v>
      </c>
      <c r="C131" t="s">
        <v>3</v>
      </c>
      <c r="D131" t="s">
        <v>308</v>
      </c>
      <c r="E131" t="s">
        <v>309</v>
      </c>
      <c r="F131" s="27">
        <v>51608</v>
      </c>
      <c r="G131" t="s">
        <v>6</v>
      </c>
      <c r="H131" s="2">
        <v>45167</v>
      </c>
      <c r="I131" s="2">
        <v>45168</v>
      </c>
      <c r="J131" t="s">
        <v>0</v>
      </c>
      <c r="K131" s="2">
        <v>45212</v>
      </c>
      <c r="L131" s="3">
        <v>-1564998</v>
      </c>
      <c r="M131" t="s">
        <v>7</v>
      </c>
      <c r="N131" s="2"/>
      <c r="O131" t="s">
        <v>0</v>
      </c>
      <c r="P131" s="28">
        <f>+VLOOKUP(F131,'NCC NHÁP'!$B:$H,7,0)</f>
        <v>1564998</v>
      </c>
      <c r="Q131" s="28">
        <f t="shared" ref="Q131:Q194" si="2">+P131+L131</f>
        <v>0</v>
      </c>
    </row>
    <row r="132" spans="1:17" ht="14.1" customHeight="1" outlineLevel="2" x14ac:dyDescent="0.2">
      <c r="A132" t="s">
        <v>1</v>
      </c>
      <c r="B132" t="s">
        <v>75</v>
      </c>
      <c r="C132" t="s">
        <v>3</v>
      </c>
      <c r="D132" t="s">
        <v>310</v>
      </c>
      <c r="E132" t="s">
        <v>311</v>
      </c>
      <c r="F132" s="27">
        <v>53111</v>
      </c>
      <c r="G132" t="s">
        <v>6</v>
      </c>
      <c r="H132" s="2">
        <v>45169</v>
      </c>
      <c r="I132" s="2">
        <v>45169</v>
      </c>
      <c r="J132" t="s">
        <v>0</v>
      </c>
      <c r="K132" s="2">
        <v>45214</v>
      </c>
      <c r="L132" s="3">
        <v>-2039018</v>
      </c>
      <c r="M132" t="s">
        <v>7</v>
      </c>
      <c r="N132" s="2"/>
      <c r="O132" t="s">
        <v>0</v>
      </c>
      <c r="P132" s="28">
        <f>+VLOOKUP(F132,'NCC NHÁP'!$B:$H,7,0)</f>
        <v>2039018</v>
      </c>
      <c r="Q132" s="28">
        <f t="shared" si="2"/>
        <v>0</v>
      </c>
    </row>
    <row r="133" spans="1:17" ht="14.1" customHeight="1" outlineLevel="2" x14ac:dyDescent="0.2">
      <c r="A133" t="s">
        <v>1</v>
      </c>
      <c r="B133" t="s">
        <v>182</v>
      </c>
      <c r="C133" t="s">
        <v>3</v>
      </c>
      <c r="D133" t="s">
        <v>312</v>
      </c>
      <c r="E133" t="s">
        <v>313</v>
      </c>
      <c r="F133" s="27">
        <v>51545</v>
      </c>
      <c r="G133" t="s">
        <v>6</v>
      </c>
      <c r="H133" s="2">
        <v>45166</v>
      </c>
      <c r="I133" s="2">
        <v>45168</v>
      </c>
      <c r="J133" t="s">
        <v>0</v>
      </c>
      <c r="K133" s="2">
        <v>45211</v>
      </c>
      <c r="L133" s="3">
        <v>-3044706</v>
      </c>
      <c r="M133" t="s">
        <v>7</v>
      </c>
      <c r="N133" s="2"/>
      <c r="O133" t="s">
        <v>0</v>
      </c>
      <c r="P133" s="28">
        <f>+VLOOKUP(F133,'NCC NHÁP'!$B:$H,7,0)</f>
        <v>3044706</v>
      </c>
      <c r="Q133" s="28">
        <f t="shared" si="2"/>
        <v>0</v>
      </c>
    </row>
    <row r="134" spans="1:17" ht="14.1" customHeight="1" outlineLevel="2" x14ac:dyDescent="0.2">
      <c r="A134" t="s">
        <v>1</v>
      </c>
      <c r="B134" t="s">
        <v>17</v>
      </c>
      <c r="C134" t="s">
        <v>3</v>
      </c>
      <c r="D134" t="s">
        <v>314</v>
      </c>
      <c r="E134" t="s">
        <v>315</v>
      </c>
      <c r="F134" s="27">
        <v>53090</v>
      </c>
      <c r="G134" t="s">
        <v>6</v>
      </c>
      <c r="H134" s="2">
        <v>45169</v>
      </c>
      <c r="I134" s="2">
        <v>45169</v>
      </c>
      <c r="J134" t="s">
        <v>0</v>
      </c>
      <c r="K134" s="2">
        <v>45214</v>
      </c>
      <c r="L134" s="3">
        <v>-5451555</v>
      </c>
      <c r="M134" t="s">
        <v>7</v>
      </c>
      <c r="N134" s="2"/>
      <c r="O134" t="s">
        <v>0</v>
      </c>
      <c r="P134" s="28">
        <f>+VLOOKUP(F134,'NCC NHÁP'!$B:$H,7,0)</f>
        <v>5451555</v>
      </c>
      <c r="Q134" s="28">
        <f t="shared" si="2"/>
        <v>0</v>
      </c>
    </row>
    <row r="135" spans="1:17" ht="14.1" customHeight="1" outlineLevel="2" x14ac:dyDescent="0.2">
      <c r="A135" t="s">
        <v>1</v>
      </c>
      <c r="B135" t="s">
        <v>75</v>
      </c>
      <c r="C135" t="s">
        <v>3</v>
      </c>
      <c r="D135" t="s">
        <v>316</v>
      </c>
      <c r="E135" t="s">
        <v>317</v>
      </c>
      <c r="F135" s="27">
        <v>49975</v>
      </c>
      <c r="G135" t="s">
        <v>6</v>
      </c>
      <c r="H135" s="2">
        <v>45161</v>
      </c>
      <c r="I135" s="2">
        <v>45161</v>
      </c>
      <c r="J135" t="s">
        <v>0</v>
      </c>
      <c r="K135" s="2">
        <v>45206</v>
      </c>
      <c r="L135" s="3">
        <v>-3715924</v>
      </c>
      <c r="M135" t="s">
        <v>7</v>
      </c>
      <c r="N135" s="2"/>
      <c r="O135" t="s">
        <v>0</v>
      </c>
      <c r="P135" s="28">
        <f>+VLOOKUP(F135,'NCC NHÁP'!$B:$H,7,0)</f>
        <v>3715924</v>
      </c>
      <c r="Q135" s="28">
        <f t="shared" si="2"/>
        <v>0</v>
      </c>
    </row>
    <row r="136" spans="1:17" ht="14.1" customHeight="1" outlineLevel="2" x14ac:dyDescent="0.2">
      <c r="A136" t="s">
        <v>1</v>
      </c>
      <c r="B136" t="s">
        <v>39</v>
      </c>
      <c r="C136" t="s">
        <v>3</v>
      </c>
      <c r="D136" t="s">
        <v>318</v>
      </c>
      <c r="E136" t="s">
        <v>319</v>
      </c>
      <c r="F136" s="27">
        <v>51165</v>
      </c>
      <c r="G136" t="s">
        <v>6</v>
      </c>
      <c r="H136" s="2">
        <v>45162</v>
      </c>
      <c r="I136" s="2">
        <v>45164</v>
      </c>
      <c r="J136" t="s">
        <v>0</v>
      </c>
      <c r="K136" s="2">
        <v>45207</v>
      </c>
      <c r="L136" s="3">
        <v>-1200852</v>
      </c>
      <c r="M136" t="s">
        <v>7</v>
      </c>
      <c r="N136" s="2"/>
      <c r="O136" t="s">
        <v>0</v>
      </c>
      <c r="P136" s="28">
        <f>+VLOOKUP(F136,'NCC NHÁP'!$B:$H,7,0)</f>
        <v>1200852</v>
      </c>
      <c r="Q136" s="28">
        <f t="shared" si="2"/>
        <v>0</v>
      </c>
    </row>
    <row r="137" spans="1:17" ht="14.1" customHeight="1" outlineLevel="2" x14ac:dyDescent="0.2">
      <c r="A137" t="s">
        <v>1</v>
      </c>
      <c r="B137" t="s">
        <v>100</v>
      </c>
      <c r="C137" t="s">
        <v>3</v>
      </c>
      <c r="D137" t="s">
        <v>320</v>
      </c>
      <c r="E137" t="s">
        <v>321</v>
      </c>
      <c r="F137" s="27">
        <v>51162</v>
      </c>
      <c r="G137" t="s">
        <v>6</v>
      </c>
      <c r="H137" s="2">
        <v>45162</v>
      </c>
      <c r="I137" s="2">
        <v>45166</v>
      </c>
      <c r="J137" t="s">
        <v>0</v>
      </c>
      <c r="K137" s="2">
        <v>45207</v>
      </c>
      <c r="L137" s="3">
        <v>-3060245</v>
      </c>
      <c r="M137" t="s">
        <v>7</v>
      </c>
      <c r="N137" s="2"/>
      <c r="O137" t="s">
        <v>0</v>
      </c>
      <c r="P137" s="28">
        <f>+VLOOKUP(F137,'NCC NHÁP'!$B:$H,7,0)</f>
        <v>3060245</v>
      </c>
      <c r="Q137" s="28">
        <f t="shared" si="2"/>
        <v>0</v>
      </c>
    </row>
    <row r="138" spans="1:17" ht="14.1" customHeight="1" outlineLevel="2" x14ac:dyDescent="0.2">
      <c r="A138" t="s">
        <v>1</v>
      </c>
      <c r="B138" t="s">
        <v>322</v>
      </c>
      <c r="C138" t="s">
        <v>3</v>
      </c>
      <c r="D138" t="s">
        <v>323</v>
      </c>
      <c r="E138" t="s">
        <v>324</v>
      </c>
      <c r="F138" s="27">
        <v>51171</v>
      </c>
      <c r="G138" t="s">
        <v>6</v>
      </c>
      <c r="H138" s="2">
        <v>45162</v>
      </c>
      <c r="I138" s="2">
        <v>45166</v>
      </c>
      <c r="J138" t="s">
        <v>0</v>
      </c>
      <c r="K138" s="2">
        <v>45207</v>
      </c>
      <c r="L138" s="3">
        <v>-1413958</v>
      </c>
      <c r="M138" t="s">
        <v>7</v>
      </c>
      <c r="N138" s="2"/>
      <c r="O138" t="s">
        <v>0</v>
      </c>
      <c r="P138" s="28">
        <f>+VLOOKUP(F138,'NCC NHÁP'!$B:$H,7,0)</f>
        <v>1413958</v>
      </c>
      <c r="Q138" s="28">
        <f t="shared" si="2"/>
        <v>0</v>
      </c>
    </row>
    <row r="139" spans="1:17" ht="14.1" customHeight="1" outlineLevel="2" x14ac:dyDescent="0.2">
      <c r="A139" t="s">
        <v>1</v>
      </c>
      <c r="B139" t="s">
        <v>17</v>
      </c>
      <c r="C139" t="s">
        <v>3</v>
      </c>
      <c r="D139" t="s">
        <v>325</v>
      </c>
      <c r="E139" t="s">
        <v>326</v>
      </c>
      <c r="F139" s="27">
        <v>53089</v>
      </c>
      <c r="G139" t="s">
        <v>6</v>
      </c>
      <c r="H139" s="2">
        <v>45169</v>
      </c>
      <c r="I139" s="2">
        <v>45169</v>
      </c>
      <c r="J139" t="s">
        <v>0</v>
      </c>
      <c r="K139" s="2">
        <v>45214</v>
      </c>
      <c r="L139" s="3">
        <v>-1236300</v>
      </c>
      <c r="M139" t="s">
        <v>7</v>
      </c>
      <c r="N139" s="2"/>
      <c r="O139" t="s">
        <v>0</v>
      </c>
      <c r="P139" s="28">
        <f>+VLOOKUP(F139,'NCC NHÁP'!$B:$H,7,0)</f>
        <v>1236300</v>
      </c>
      <c r="Q139" s="28">
        <f t="shared" si="2"/>
        <v>0</v>
      </c>
    </row>
    <row r="140" spans="1:17" ht="14.1" customHeight="1" outlineLevel="2" x14ac:dyDescent="0.2">
      <c r="A140" t="s">
        <v>1</v>
      </c>
      <c r="B140" t="s">
        <v>26</v>
      </c>
      <c r="C140" t="s">
        <v>3</v>
      </c>
      <c r="D140" t="s">
        <v>327</v>
      </c>
      <c r="E140" t="s">
        <v>328</v>
      </c>
      <c r="F140" s="27">
        <v>51607</v>
      </c>
      <c r="G140" t="s">
        <v>6</v>
      </c>
      <c r="H140" s="2">
        <v>45167</v>
      </c>
      <c r="I140" s="2">
        <v>45169</v>
      </c>
      <c r="J140" t="s">
        <v>0</v>
      </c>
      <c r="K140" s="2">
        <v>45212</v>
      </c>
      <c r="L140" s="3">
        <v>-3781674</v>
      </c>
      <c r="M140" t="s">
        <v>7</v>
      </c>
      <c r="N140" s="2"/>
      <c r="O140" t="s">
        <v>0</v>
      </c>
      <c r="P140" s="28">
        <f>+VLOOKUP(F140,'NCC NHÁP'!$B:$H,7,0)</f>
        <v>3781674</v>
      </c>
      <c r="Q140" s="28">
        <f t="shared" si="2"/>
        <v>0</v>
      </c>
    </row>
    <row r="141" spans="1:17" ht="14.1" customHeight="1" outlineLevel="2" x14ac:dyDescent="0.2">
      <c r="A141" t="s">
        <v>1</v>
      </c>
      <c r="B141" t="s">
        <v>58</v>
      </c>
      <c r="C141" t="s">
        <v>3</v>
      </c>
      <c r="D141" t="s">
        <v>329</v>
      </c>
      <c r="E141" t="s">
        <v>330</v>
      </c>
      <c r="F141" s="27">
        <v>51163</v>
      </c>
      <c r="G141" t="s">
        <v>6</v>
      </c>
      <c r="H141" s="2">
        <v>45162</v>
      </c>
      <c r="I141" s="2">
        <v>45166</v>
      </c>
      <c r="J141" t="s">
        <v>0</v>
      </c>
      <c r="K141" s="2">
        <v>45207</v>
      </c>
      <c r="L141" s="3">
        <v>-2762165</v>
      </c>
      <c r="M141" t="s">
        <v>7</v>
      </c>
      <c r="N141" s="2"/>
      <c r="O141" t="s">
        <v>0</v>
      </c>
      <c r="P141" s="28">
        <f>+VLOOKUP(F141,'NCC NHÁP'!$B:$H,7,0)</f>
        <v>2762165</v>
      </c>
      <c r="Q141" s="28">
        <f t="shared" si="2"/>
        <v>0</v>
      </c>
    </row>
    <row r="142" spans="1:17" ht="14.1" customHeight="1" outlineLevel="2" x14ac:dyDescent="0.2">
      <c r="A142" t="s">
        <v>1</v>
      </c>
      <c r="B142" t="s">
        <v>75</v>
      </c>
      <c r="C142" t="s">
        <v>3</v>
      </c>
      <c r="D142" t="s">
        <v>331</v>
      </c>
      <c r="E142" t="s">
        <v>332</v>
      </c>
      <c r="F142" s="27">
        <v>49976</v>
      </c>
      <c r="G142" t="s">
        <v>6</v>
      </c>
      <c r="H142" s="2">
        <v>45161</v>
      </c>
      <c r="I142" s="2">
        <v>45161</v>
      </c>
      <c r="J142" t="s">
        <v>0</v>
      </c>
      <c r="K142" s="2">
        <v>45206</v>
      </c>
      <c r="L142" s="3">
        <v>-1019509</v>
      </c>
      <c r="M142" t="s">
        <v>7</v>
      </c>
      <c r="N142" s="2"/>
      <c r="O142" t="s">
        <v>0</v>
      </c>
      <c r="P142" s="28">
        <f>+VLOOKUP(F142,'NCC NHÁP'!$B:$H,7,0)</f>
        <v>1019509</v>
      </c>
      <c r="Q142" s="28">
        <f t="shared" si="2"/>
        <v>0</v>
      </c>
    </row>
    <row r="143" spans="1:17" ht="14.1" customHeight="1" outlineLevel="2" x14ac:dyDescent="0.2">
      <c r="A143" t="s">
        <v>1</v>
      </c>
      <c r="B143" t="s">
        <v>120</v>
      </c>
      <c r="C143" t="s">
        <v>3</v>
      </c>
      <c r="D143" t="s">
        <v>333</v>
      </c>
      <c r="E143" t="s">
        <v>334</v>
      </c>
      <c r="F143" s="27">
        <v>50000</v>
      </c>
      <c r="G143" t="s">
        <v>6</v>
      </c>
      <c r="H143" s="2">
        <v>45161</v>
      </c>
      <c r="I143" s="2">
        <v>45161</v>
      </c>
      <c r="J143" t="s">
        <v>0</v>
      </c>
      <c r="K143" s="2">
        <v>45206</v>
      </c>
      <c r="L143" s="3">
        <v>-12552672</v>
      </c>
      <c r="M143" t="s">
        <v>7</v>
      </c>
      <c r="N143" s="2"/>
      <c r="O143" t="s">
        <v>0</v>
      </c>
      <c r="P143" s="28">
        <f>+VLOOKUP(F143,'NCC NHÁP'!$B:$H,7,0)</f>
        <v>12552672</v>
      </c>
      <c r="Q143" s="28">
        <f t="shared" si="2"/>
        <v>0</v>
      </c>
    </row>
    <row r="144" spans="1:17" ht="14.1" customHeight="1" outlineLevel="2" x14ac:dyDescent="0.2">
      <c r="A144" t="s">
        <v>1</v>
      </c>
      <c r="B144" t="s">
        <v>164</v>
      </c>
      <c r="C144" t="s">
        <v>3</v>
      </c>
      <c r="D144" t="s">
        <v>335</v>
      </c>
      <c r="E144" t="s">
        <v>336</v>
      </c>
      <c r="F144" s="27">
        <v>49902</v>
      </c>
      <c r="G144" t="s">
        <v>6</v>
      </c>
      <c r="H144" s="2">
        <v>45160</v>
      </c>
      <c r="I144" s="2">
        <v>45160</v>
      </c>
      <c r="J144" t="s">
        <v>0</v>
      </c>
      <c r="K144" s="2">
        <v>45205</v>
      </c>
      <c r="L144" s="3">
        <v>-2982640</v>
      </c>
      <c r="M144" t="s">
        <v>7</v>
      </c>
      <c r="N144" s="2"/>
      <c r="O144" t="s">
        <v>0</v>
      </c>
      <c r="P144" s="28">
        <f>+VLOOKUP(F144,'NCC NHÁP'!$B:$H,7,0)</f>
        <v>2982640</v>
      </c>
      <c r="Q144" s="28">
        <f t="shared" si="2"/>
        <v>0</v>
      </c>
    </row>
    <row r="145" spans="1:17" ht="14.1" customHeight="1" outlineLevel="2" x14ac:dyDescent="0.2">
      <c r="A145" t="s">
        <v>1</v>
      </c>
      <c r="B145" t="s">
        <v>75</v>
      </c>
      <c r="C145" t="s">
        <v>3</v>
      </c>
      <c r="D145" t="s">
        <v>337</v>
      </c>
      <c r="E145" t="s">
        <v>338</v>
      </c>
      <c r="F145" s="27">
        <v>49977</v>
      </c>
      <c r="G145" t="s">
        <v>6</v>
      </c>
      <c r="H145" s="2">
        <v>45161</v>
      </c>
      <c r="I145" s="2">
        <v>45161</v>
      </c>
      <c r="J145" t="s">
        <v>0</v>
      </c>
      <c r="K145" s="2">
        <v>45206</v>
      </c>
      <c r="L145" s="3">
        <v>-1348207</v>
      </c>
      <c r="M145" t="s">
        <v>7</v>
      </c>
      <c r="N145" s="2"/>
      <c r="O145" t="s">
        <v>0</v>
      </c>
      <c r="P145" s="28">
        <f>+VLOOKUP(F145,'NCC NHÁP'!$B:$H,7,0)</f>
        <v>1348207</v>
      </c>
      <c r="Q145" s="28">
        <f t="shared" si="2"/>
        <v>0</v>
      </c>
    </row>
    <row r="146" spans="1:17" ht="14.1" customHeight="1" outlineLevel="2" x14ac:dyDescent="0.2">
      <c r="A146" t="s">
        <v>1</v>
      </c>
      <c r="B146" t="s">
        <v>120</v>
      </c>
      <c r="C146" t="s">
        <v>3</v>
      </c>
      <c r="D146" t="s">
        <v>339</v>
      </c>
      <c r="E146" t="s">
        <v>340</v>
      </c>
      <c r="F146" s="27">
        <v>49914</v>
      </c>
      <c r="G146" t="s">
        <v>6</v>
      </c>
      <c r="H146" s="2">
        <v>45160</v>
      </c>
      <c r="I146" s="2">
        <v>45161</v>
      </c>
      <c r="J146" t="s">
        <v>0</v>
      </c>
      <c r="K146" s="2">
        <v>45205</v>
      </c>
      <c r="L146" s="3">
        <v>-3387226</v>
      </c>
      <c r="M146" t="s">
        <v>7</v>
      </c>
      <c r="N146" s="2"/>
      <c r="O146" t="s">
        <v>0</v>
      </c>
      <c r="P146" s="28">
        <f>+VLOOKUP(F146,'NCC NHÁP'!$B:$H,7,0)</f>
        <v>3387226</v>
      </c>
      <c r="Q146" s="28">
        <f t="shared" si="2"/>
        <v>0</v>
      </c>
    </row>
    <row r="147" spans="1:17" ht="14.1" customHeight="1" outlineLevel="2" x14ac:dyDescent="0.2">
      <c r="A147" t="s">
        <v>1</v>
      </c>
      <c r="B147" t="s">
        <v>11</v>
      </c>
      <c r="C147" t="s">
        <v>3</v>
      </c>
      <c r="D147" t="s">
        <v>341</v>
      </c>
      <c r="E147" t="s">
        <v>342</v>
      </c>
      <c r="F147" s="27">
        <v>49919</v>
      </c>
      <c r="G147" t="s">
        <v>6</v>
      </c>
      <c r="H147" s="2">
        <v>45160</v>
      </c>
      <c r="I147" s="2">
        <v>45161</v>
      </c>
      <c r="J147" t="s">
        <v>0</v>
      </c>
      <c r="K147" s="2">
        <v>45205</v>
      </c>
      <c r="L147" s="3">
        <v>-2762165</v>
      </c>
      <c r="M147" t="s">
        <v>7</v>
      </c>
      <c r="N147" s="2"/>
      <c r="O147" t="s">
        <v>0</v>
      </c>
      <c r="P147" s="28">
        <f>+VLOOKUP(F147,'NCC NHÁP'!$B:$H,7,0)</f>
        <v>2762165</v>
      </c>
      <c r="Q147" s="28">
        <f t="shared" si="2"/>
        <v>0</v>
      </c>
    </row>
    <row r="148" spans="1:17" ht="14.1" customHeight="1" outlineLevel="2" x14ac:dyDescent="0.2">
      <c r="A148" t="s">
        <v>1</v>
      </c>
      <c r="B148" t="s">
        <v>29</v>
      </c>
      <c r="C148" t="s">
        <v>3</v>
      </c>
      <c r="D148" t="s">
        <v>343</v>
      </c>
      <c r="E148" t="s">
        <v>344</v>
      </c>
      <c r="F148" s="27">
        <v>50004</v>
      </c>
      <c r="G148" t="s">
        <v>6</v>
      </c>
      <c r="H148" s="2">
        <v>45161</v>
      </c>
      <c r="I148" s="2">
        <v>45162</v>
      </c>
      <c r="J148" t="s">
        <v>0</v>
      </c>
      <c r="K148" s="2">
        <v>45206</v>
      </c>
      <c r="L148" s="3">
        <v>-5385804</v>
      </c>
      <c r="M148" t="s">
        <v>7</v>
      </c>
      <c r="N148" s="2"/>
      <c r="O148" t="s">
        <v>0</v>
      </c>
      <c r="P148" s="28">
        <f>+VLOOKUP(F148,'NCC NHÁP'!$B:$H,7,0)</f>
        <v>5385804</v>
      </c>
      <c r="Q148" s="28">
        <f t="shared" si="2"/>
        <v>0</v>
      </c>
    </row>
    <row r="149" spans="1:17" ht="14.1" customHeight="1" outlineLevel="2" x14ac:dyDescent="0.2">
      <c r="A149" t="s">
        <v>1</v>
      </c>
      <c r="B149" t="s">
        <v>345</v>
      </c>
      <c r="C149" t="s">
        <v>3</v>
      </c>
      <c r="D149" t="s">
        <v>346</v>
      </c>
      <c r="E149" t="s">
        <v>347</v>
      </c>
      <c r="F149" s="27">
        <v>50006</v>
      </c>
      <c r="G149" t="s">
        <v>6</v>
      </c>
      <c r="H149" s="2">
        <v>45161</v>
      </c>
      <c r="I149" s="2">
        <v>45162</v>
      </c>
      <c r="J149" t="s">
        <v>0</v>
      </c>
      <c r="K149" s="2">
        <v>45206</v>
      </c>
      <c r="L149" s="3">
        <v>-1348207</v>
      </c>
      <c r="M149" t="s">
        <v>7</v>
      </c>
      <c r="N149" s="2"/>
      <c r="O149" t="s">
        <v>0</v>
      </c>
      <c r="P149" s="28">
        <f>+VLOOKUP(F149,'NCC NHÁP'!$B:$H,7,0)</f>
        <v>1348207</v>
      </c>
      <c r="Q149" s="28">
        <f t="shared" si="2"/>
        <v>0</v>
      </c>
    </row>
    <row r="150" spans="1:17" ht="14.1" customHeight="1" outlineLevel="2" x14ac:dyDescent="0.2">
      <c r="A150" t="s">
        <v>1</v>
      </c>
      <c r="B150" t="s">
        <v>86</v>
      </c>
      <c r="C150" t="s">
        <v>3</v>
      </c>
      <c r="D150" t="s">
        <v>348</v>
      </c>
      <c r="E150" t="s">
        <v>349</v>
      </c>
      <c r="F150" s="27">
        <v>51158</v>
      </c>
      <c r="G150" t="s">
        <v>6</v>
      </c>
      <c r="H150" s="2">
        <v>45162</v>
      </c>
      <c r="I150" s="2">
        <v>45165</v>
      </c>
      <c r="J150" t="s">
        <v>0</v>
      </c>
      <c r="K150" s="2">
        <v>45207</v>
      </c>
      <c r="L150" s="3">
        <v>-1236300</v>
      </c>
      <c r="M150" t="s">
        <v>7</v>
      </c>
      <c r="N150" s="2"/>
      <c r="O150" t="s">
        <v>0</v>
      </c>
      <c r="P150" s="28">
        <f>+VLOOKUP(F150,'NCC NHÁP'!$B:$H,7,0)</f>
        <v>1236300</v>
      </c>
      <c r="Q150" s="28">
        <f t="shared" si="2"/>
        <v>0</v>
      </c>
    </row>
    <row r="151" spans="1:17" ht="14.1" customHeight="1" outlineLevel="2" x14ac:dyDescent="0.2">
      <c r="A151" t="s">
        <v>1</v>
      </c>
      <c r="B151" t="s">
        <v>2</v>
      </c>
      <c r="C151" t="s">
        <v>3</v>
      </c>
      <c r="D151" t="s">
        <v>350</v>
      </c>
      <c r="E151" t="s">
        <v>351</v>
      </c>
      <c r="F151" s="27">
        <v>51157</v>
      </c>
      <c r="G151" t="s">
        <v>6</v>
      </c>
      <c r="H151" s="2">
        <v>45162</v>
      </c>
      <c r="I151" s="2">
        <v>45165</v>
      </c>
      <c r="J151" t="s">
        <v>0</v>
      </c>
      <c r="K151" s="2">
        <v>45207</v>
      </c>
      <c r="L151" s="3">
        <v>-650372</v>
      </c>
      <c r="M151" t="s">
        <v>7</v>
      </c>
      <c r="N151" s="2"/>
      <c r="O151" t="s">
        <v>0</v>
      </c>
      <c r="P151" s="28">
        <f>+VLOOKUP(F151,'NCC NHÁP'!$B:$H,7,0)</f>
        <v>650372</v>
      </c>
      <c r="Q151" s="28">
        <f t="shared" si="2"/>
        <v>0</v>
      </c>
    </row>
    <row r="152" spans="1:17" ht="14.1" customHeight="1" outlineLevel="2" x14ac:dyDescent="0.2">
      <c r="A152" t="s">
        <v>1</v>
      </c>
      <c r="B152" t="s">
        <v>182</v>
      </c>
      <c r="C152" t="s">
        <v>3</v>
      </c>
      <c r="D152" t="s">
        <v>352</v>
      </c>
      <c r="E152" t="s">
        <v>353</v>
      </c>
      <c r="F152" s="27">
        <v>51170</v>
      </c>
      <c r="G152" t="s">
        <v>6</v>
      </c>
      <c r="H152" s="2">
        <v>45162</v>
      </c>
      <c r="I152" s="2">
        <v>45164</v>
      </c>
      <c r="J152" t="s">
        <v>0</v>
      </c>
      <c r="K152" s="2">
        <v>45207</v>
      </c>
      <c r="L152" s="3">
        <v>-6445753</v>
      </c>
      <c r="M152" t="s">
        <v>7</v>
      </c>
      <c r="N152" s="2"/>
      <c r="O152" t="s">
        <v>0</v>
      </c>
      <c r="P152" s="28">
        <f>+VLOOKUP(F152,'NCC NHÁP'!$B:$H,7,0)</f>
        <v>6445753</v>
      </c>
      <c r="Q152" s="28">
        <f t="shared" si="2"/>
        <v>0</v>
      </c>
    </row>
    <row r="153" spans="1:17" ht="14.1" customHeight="1" outlineLevel="2" x14ac:dyDescent="0.2">
      <c r="A153" t="s">
        <v>1</v>
      </c>
      <c r="B153" t="s">
        <v>148</v>
      </c>
      <c r="C153" t="s">
        <v>3</v>
      </c>
      <c r="D153" t="s">
        <v>354</v>
      </c>
      <c r="E153" t="s">
        <v>355</v>
      </c>
      <c r="F153" s="27">
        <v>51168</v>
      </c>
      <c r="G153" t="s">
        <v>6</v>
      </c>
      <c r="H153" s="2">
        <v>45162</v>
      </c>
      <c r="I153" s="2">
        <v>45164</v>
      </c>
      <c r="J153" t="s">
        <v>0</v>
      </c>
      <c r="K153" s="2">
        <v>45207</v>
      </c>
      <c r="L153" s="3">
        <v>-1019509</v>
      </c>
      <c r="M153" t="s">
        <v>7</v>
      </c>
      <c r="N153" s="2"/>
      <c r="O153" t="s">
        <v>0</v>
      </c>
      <c r="P153" s="28">
        <f>+VLOOKUP(F153,'NCC NHÁP'!$B:$H,7,0)</f>
        <v>1019509</v>
      </c>
      <c r="Q153" s="28">
        <f t="shared" si="2"/>
        <v>0</v>
      </c>
    </row>
    <row r="154" spans="1:17" ht="14.1" customHeight="1" outlineLevel="2" x14ac:dyDescent="0.2">
      <c r="A154" t="s">
        <v>1</v>
      </c>
      <c r="B154" t="s">
        <v>48</v>
      </c>
      <c r="C154" t="s">
        <v>3</v>
      </c>
      <c r="D154" t="s">
        <v>356</v>
      </c>
      <c r="E154" t="s">
        <v>357</v>
      </c>
      <c r="F154" s="27">
        <v>51167</v>
      </c>
      <c r="G154" t="s">
        <v>6</v>
      </c>
      <c r="H154" s="2">
        <v>45162</v>
      </c>
      <c r="I154" s="2">
        <v>45164</v>
      </c>
      <c r="J154" t="s">
        <v>0</v>
      </c>
      <c r="K154" s="2">
        <v>45207</v>
      </c>
      <c r="L154" s="3">
        <v>-3058528</v>
      </c>
      <c r="M154" t="s">
        <v>7</v>
      </c>
      <c r="N154" s="2"/>
      <c r="O154" t="s">
        <v>0</v>
      </c>
      <c r="P154" s="28">
        <f>+VLOOKUP(F154,'NCC NHÁP'!$B:$H,7,0)</f>
        <v>3058528</v>
      </c>
      <c r="Q154" s="28">
        <f t="shared" si="2"/>
        <v>0</v>
      </c>
    </row>
    <row r="155" spans="1:17" ht="14.1" customHeight="1" outlineLevel="2" x14ac:dyDescent="0.2">
      <c r="A155" t="s">
        <v>1</v>
      </c>
      <c r="B155" t="s">
        <v>95</v>
      </c>
      <c r="C155" t="s">
        <v>3</v>
      </c>
      <c r="D155" t="s">
        <v>358</v>
      </c>
      <c r="E155" t="s">
        <v>359</v>
      </c>
      <c r="F155" s="27">
        <v>51156</v>
      </c>
      <c r="G155" t="s">
        <v>6</v>
      </c>
      <c r="H155" s="2">
        <v>45162</v>
      </c>
      <c r="I155" s="2">
        <v>45164</v>
      </c>
      <c r="J155" t="s">
        <v>0</v>
      </c>
      <c r="K155" s="2">
        <v>45207</v>
      </c>
      <c r="L155" s="3">
        <v>-2801298</v>
      </c>
      <c r="M155" t="s">
        <v>7</v>
      </c>
      <c r="N155" s="2"/>
      <c r="O155" t="s">
        <v>0</v>
      </c>
      <c r="P155" s="28">
        <f>+VLOOKUP(F155,'NCC NHÁP'!$B:$H,7,0)</f>
        <v>2801298</v>
      </c>
      <c r="Q155" s="28">
        <f t="shared" si="2"/>
        <v>0</v>
      </c>
    </row>
    <row r="156" spans="1:17" ht="14.1" customHeight="1" outlineLevel="2" x14ac:dyDescent="0.2">
      <c r="A156" t="s">
        <v>1</v>
      </c>
      <c r="B156" t="s">
        <v>23</v>
      </c>
      <c r="C156" t="s">
        <v>3</v>
      </c>
      <c r="D156" t="s">
        <v>360</v>
      </c>
      <c r="E156" t="s">
        <v>361</v>
      </c>
      <c r="F156" s="27">
        <v>51207</v>
      </c>
      <c r="G156" t="s">
        <v>6</v>
      </c>
      <c r="H156" s="2">
        <v>45163</v>
      </c>
      <c r="I156" s="2">
        <v>45166</v>
      </c>
      <c r="J156" t="s">
        <v>0</v>
      </c>
      <c r="K156" s="2">
        <v>45208</v>
      </c>
      <c r="L156" s="3">
        <v>-3715924</v>
      </c>
      <c r="M156" t="s">
        <v>7</v>
      </c>
      <c r="N156" s="2"/>
      <c r="O156" t="s">
        <v>0</v>
      </c>
      <c r="P156" s="28">
        <f>+VLOOKUP(F156,'NCC NHÁP'!$B:$H,7,0)</f>
        <v>3715924</v>
      </c>
      <c r="Q156" s="28">
        <f t="shared" si="2"/>
        <v>0</v>
      </c>
    </row>
    <row r="157" spans="1:17" ht="14.1" customHeight="1" outlineLevel="2" x14ac:dyDescent="0.2">
      <c r="A157" t="s">
        <v>1</v>
      </c>
      <c r="B157" t="s">
        <v>61</v>
      </c>
      <c r="C157" t="s">
        <v>3</v>
      </c>
      <c r="D157" t="s">
        <v>362</v>
      </c>
      <c r="E157" t="s">
        <v>363</v>
      </c>
      <c r="F157" s="27">
        <v>51166</v>
      </c>
      <c r="G157" t="s">
        <v>6</v>
      </c>
      <c r="H157" s="2">
        <v>45162</v>
      </c>
      <c r="I157" s="2">
        <v>45166</v>
      </c>
      <c r="J157" t="s">
        <v>0</v>
      </c>
      <c r="K157" s="2">
        <v>45207</v>
      </c>
      <c r="L157" s="3">
        <v>-2870733</v>
      </c>
      <c r="M157" t="s">
        <v>7</v>
      </c>
      <c r="N157" s="2"/>
      <c r="O157" t="s">
        <v>0</v>
      </c>
      <c r="P157" s="28">
        <f>+VLOOKUP(F157,'NCC NHÁP'!$B:$H,7,0)</f>
        <v>2870733</v>
      </c>
      <c r="Q157" s="28">
        <f t="shared" si="2"/>
        <v>0</v>
      </c>
    </row>
    <row r="158" spans="1:17" ht="14.1" customHeight="1" outlineLevel="2" x14ac:dyDescent="0.2">
      <c r="A158" t="s">
        <v>1</v>
      </c>
      <c r="B158" t="s">
        <v>136</v>
      </c>
      <c r="C158" t="s">
        <v>3</v>
      </c>
      <c r="D158" t="s">
        <v>364</v>
      </c>
      <c r="E158" t="s">
        <v>365</v>
      </c>
      <c r="F158" s="27">
        <v>51549</v>
      </c>
      <c r="G158" t="s">
        <v>6</v>
      </c>
      <c r="H158" s="2">
        <v>45166</v>
      </c>
      <c r="I158" s="2">
        <v>45168</v>
      </c>
      <c r="J158" t="s">
        <v>0</v>
      </c>
      <c r="K158" s="2">
        <v>45211</v>
      </c>
      <c r="L158" s="3">
        <v>-1019509</v>
      </c>
      <c r="M158" t="s">
        <v>7</v>
      </c>
      <c r="N158" s="2"/>
      <c r="O158" t="s">
        <v>0</v>
      </c>
      <c r="P158" s="28">
        <f>+VLOOKUP(F158,'NCC NHÁP'!$B:$H,7,0)</f>
        <v>1019509</v>
      </c>
      <c r="Q158" s="28">
        <f t="shared" si="2"/>
        <v>0</v>
      </c>
    </row>
    <row r="159" spans="1:17" ht="14.1" customHeight="1" outlineLevel="2" x14ac:dyDescent="0.2">
      <c r="A159" t="s">
        <v>1</v>
      </c>
      <c r="B159" t="s">
        <v>126</v>
      </c>
      <c r="C159" t="s">
        <v>3</v>
      </c>
      <c r="D159" t="s">
        <v>366</v>
      </c>
      <c r="E159" t="s">
        <v>367</v>
      </c>
      <c r="F159" s="27">
        <v>53271</v>
      </c>
      <c r="G159" t="s">
        <v>6</v>
      </c>
      <c r="H159" s="2">
        <v>45173</v>
      </c>
      <c r="I159" s="2">
        <v>45176</v>
      </c>
      <c r="J159" t="s">
        <v>0</v>
      </c>
      <c r="K159" s="2">
        <v>45218</v>
      </c>
      <c r="L159" s="3">
        <v>-1348207</v>
      </c>
      <c r="M159" t="s">
        <v>7</v>
      </c>
      <c r="N159" s="2"/>
      <c r="O159" t="s">
        <v>0</v>
      </c>
      <c r="P159" s="28">
        <f>+VLOOKUP(F159,'NCC NHÁP'!$B:$H,7,0)</f>
        <v>1348207</v>
      </c>
      <c r="Q159" s="28">
        <f t="shared" si="2"/>
        <v>0</v>
      </c>
    </row>
    <row r="160" spans="1:17" ht="14.1" customHeight="1" outlineLevel="2" x14ac:dyDescent="0.2">
      <c r="A160" t="s">
        <v>1</v>
      </c>
      <c r="B160" t="s">
        <v>39</v>
      </c>
      <c r="C160" t="s">
        <v>3</v>
      </c>
      <c r="D160" t="s">
        <v>368</v>
      </c>
      <c r="E160" t="s">
        <v>369</v>
      </c>
      <c r="F160" s="27">
        <v>53276</v>
      </c>
      <c r="G160" t="s">
        <v>6</v>
      </c>
      <c r="H160" s="2">
        <v>45173</v>
      </c>
      <c r="I160" s="2">
        <v>45175</v>
      </c>
      <c r="J160" t="s">
        <v>0</v>
      </c>
      <c r="K160" s="2">
        <v>45218</v>
      </c>
      <c r="L160" s="3">
        <v>-1019509</v>
      </c>
      <c r="M160" t="s">
        <v>7</v>
      </c>
      <c r="N160" s="2"/>
      <c r="O160" t="s">
        <v>0</v>
      </c>
      <c r="P160" s="28">
        <f>+VLOOKUP(F160,'NCC NHÁP'!$B:$H,7,0)</f>
        <v>1019509</v>
      </c>
      <c r="Q160" s="28">
        <f t="shared" si="2"/>
        <v>0</v>
      </c>
    </row>
    <row r="161" spans="1:17" ht="14.1" customHeight="1" outlineLevel="2" x14ac:dyDescent="0.2">
      <c r="A161" t="s">
        <v>1</v>
      </c>
      <c r="B161" t="s">
        <v>141</v>
      </c>
      <c r="C161" t="s">
        <v>3</v>
      </c>
      <c r="D161" t="s">
        <v>370</v>
      </c>
      <c r="E161" t="s">
        <v>371</v>
      </c>
      <c r="F161" s="27">
        <v>53286</v>
      </c>
      <c r="G161" t="s">
        <v>6</v>
      </c>
      <c r="H161" s="2">
        <v>45173</v>
      </c>
      <c r="I161" s="2">
        <v>45175</v>
      </c>
      <c r="J161" t="s">
        <v>0</v>
      </c>
      <c r="K161" s="2">
        <v>45218</v>
      </c>
      <c r="L161" s="3">
        <v>-2220361</v>
      </c>
      <c r="M161" t="s">
        <v>7</v>
      </c>
      <c r="N161" s="2"/>
      <c r="O161" t="s">
        <v>0</v>
      </c>
      <c r="P161" s="28">
        <f>+VLOOKUP(F161,'NCC NHÁP'!$B:$H,7,0)</f>
        <v>2220361</v>
      </c>
      <c r="Q161" s="28">
        <f t="shared" si="2"/>
        <v>0</v>
      </c>
    </row>
    <row r="162" spans="1:17" ht="14.1" customHeight="1" outlineLevel="2" x14ac:dyDescent="0.2">
      <c r="A162" t="s">
        <v>1</v>
      </c>
      <c r="B162" t="s">
        <v>14</v>
      </c>
      <c r="C162" t="s">
        <v>3</v>
      </c>
      <c r="D162" t="s">
        <v>372</v>
      </c>
      <c r="E162" t="s">
        <v>373</v>
      </c>
      <c r="F162" s="27">
        <v>53287</v>
      </c>
      <c r="G162" t="s">
        <v>6</v>
      </c>
      <c r="H162" s="2">
        <v>45173</v>
      </c>
      <c r="I162" s="2">
        <v>45175</v>
      </c>
      <c r="J162" t="s">
        <v>0</v>
      </c>
      <c r="K162" s="2">
        <v>45218</v>
      </c>
      <c r="L162" s="3">
        <v>-2255809</v>
      </c>
      <c r="M162" t="s">
        <v>7</v>
      </c>
      <c r="N162" s="2"/>
      <c r="O162" t="s">
        <v>0</v>
      </c>
      <c r="P162" s="28">
        <f>+VLOOKUP(F162,'NCC NHÁP'!$B:$H,7,0)</f>
        <v>2255809</v>
      </c>
      <c r="Q162" s="28">
        <f t="shared" si="2"/>
        <v>0</v>
      </c>
    </row>
    <row r="163" spans="1:17" ht="14.1" customHeight="1" outlineLevel="2" x14ac:dyDescent="0.2">
      <c r="A163" t="s">
        <v>1</v>
      </c>
      <c r="B163" t="s">
        <v>53</v>
      </c>
      <c r="C163" t="s">
        <v>3</v>
      </c>
      <c r="D163" t="s">
        <v>374</v>
      </c>
      <c r="E163" t="s">
        <v>375</v>
      </c>
      <c r="F163" s="27">
        <v>53268</v>
      </c>
      <c r="G163" t="s">
        <v>6</v>
      </c>
      <c r="H163" s="2">
        <v>45173</v>
      </c>
      <c r="I163" s="2">
        <v>45175</v>
      </c>
      <c r="J163" t="s">
        <v>0</v>
      </c>
      <c r="K163" s="2">
        <v>45218</v>
      </c>
      <c r="L163" s="3">
        <v>-1348207</v>
      </c>
      <c r="M163" t="s">
        <v>7</v>
      </c>
      <c r="N163" s="2"/>
      <c r="O163" t="s">
        <v>0</v>
      </c>
      <c r="P163" s="28">
        <f>+VLOOKUP(F163,'NCC NHÁP'!$B:$H,7,0)</f>
        <v>1348207</v>
      </c>
      <c r="Q163" s="28">
        <f t="shared" si="2"/>
        <v>0</v>
      </c>
    </row>
    <row r="164" spans="1:17" ht="14.1" customHeight="1" outlineLevel="2" x14ac:dyDescent="0.2">
      <c r="A164" t="s">
        <v>1</v>
      </c>
      <c r="B164" t="s">
        <v>2</v>
      </c>
      <c r="C164" t="s">
        <v>3</v>
      </c>
      <c r="D164" t="s">
        <v>376</v>
      </c>
      <c r="E164" t="s">
        <v>377</v>
      </c>
      <c r="F164" s="27">
        <v>53269</v>
      </c>
      <c r="G164" t="s">
        <v>6</v>
      </c>
      <c r="H164" s="2">
        <v>45173</v>
      </c>
      <c r="I164" s="2">
        <v>45176</v>
      </c>
      <c r="J164" t="s">
        <v>0</v>
      </c>
      <c r="K164" s="2">
        <v>45218</v>
      </c>
      <c r="L164" s="3">
        <v>-2367716</v>
      </c>
      <c r="M164" t="s">
        <v>7</v>
      </c>
      <c r="N164" s="2"/>
      <c r="O164" t="s">
        <v>0</v>
      </c>
      <c r="P164" s="28">
        <f>+VLOOKUP(F164,'NCC NHÁP'!$B:$H,7,0)</f>
        <v>2367716</v>
      </c>
      <c r="Q164" s="28">
        <f t="shared" si="2"/>
        <v>0</v>
      </c>
    </row>
    <row r="165" spans="1:17" ht="14.1" customHeight="1" outlineLevel="2" x14ac:dyDescent="0.2">
      <c r="A165" t="s">
        <v>1</v>
      </c>
      <c r="B165" t="s">
        <v>129</v>
      </c>
      <c r="C165" t="s">
        <v>3</v>
      </c>
      <c r="D165" t="s">
        <v>378</v>
      </c>
      <c r="E165" t="s">
        <v>379</v>
      </c>
      <c r="F165" s="27">
        <v>53283</v>
      </c>
      <c r="G165" t="s">
        <v>6</v>
      </c>
      <c r="H165" s="2">
        <v>45173</v>
      </c>
      <c r="I165" s="2">
        <v>45175</v>
      </c>
      <c r="J165" t="s">
        <v>0</v>
      </c>
      <c r="K165" s="2">
        <v>45218</v>
      </c>
      <c r="L165" s="3">
        <v>-6148084</v>
      </c>
      <c r="M165" t="s">
        <v>7</v>
      </c>
      <c r="N165" s="2"/>
      <c r="O165" t="s">
        <v>0</v>
      </c>
      <c r="P165" s="28">
        <f>+VLOOKUP(F165,'NCC NHÁP'!$B:$H,7,0)</f>
        <v>6148084</v>
      </c>
      <c r="Q165" s="28">
        <f t="shared" si="2"/>
        <v>0</v>
      </c>
    </row>
    <row r="166" spans="1:17" ht="14.1" customHeight="1" outlineLevel="2" x14ac:dyDescent="0.2">
      <c r="A166" t="s">
        <v>1</v>
      </c>
      <c r="B166" t="s">
        <v>29</v>
      </c>
      <c r="C166" t="s">
        <v>3</v>
      </c>
      <c r="D166" t="s">
        <v>380</v>
      </c>
      <c r="E166" t="s">
        <v>381</v>
      </c>
      <c r="F166" s="27">
        <v>53336</v>
      </c>
      <c r="G166" t="s">
        <v>6</v>
      </c>
      <c r="H166" s="2">
        <v>45174</v>
      </c>
      <c r="I166" s="2">
        <v>45176</v>
      </c>
      <c r="J166" t="s">
        <v>0</v>
      </c>
      <c r="K166" s="2">
        <v>45219</v>
      </c>
      <c r="L166" s="3">
        <v>-3452976</v>
      </c>
      <c r="M166" t="s">
        <v>7</v>
      </c>
      <c r="N166" s="2"/>
      <c r="O166" t="s">
        <v>0</v>
      </c>
      <c r="P166" s="28">
        <f>+VLOOKUP(F166,'NCC NHÁP'!$B:$H,7,0)</f>
        <v>3452976</v>
      </c>
      <c r="Q166" s="28">
        <f t="shared" si="2"/>
        <v>0</v>
      </c>
    </row>
    <row r="167" spans="1:17" ht="14.1" customHeight="1" outlineLevel="2" x14ac:dyDescent="0.2">
      <c r="A167" t="s">
        <v>1</v>
      </c>
      <c r="B167" t="s">
        <v>136</v>
      </c>
      <c r="C167" t="s">
        <v>3</v>
      </c>
      <c r="D167" t="s">
        <v>382</v>
      </c>
      <c r="E167" t="s">
        <v>383</v>
      </c>
      <c r="F167" s="27">
        <v>53289</v>
      </c>
      <c r="G167" t="s">
        <v>6</v>
      </c>
      <c r="H167" s="2">
        <v>45173</v>
      </c>
      <c r="I167" s="2">
        <v>45175</v>
      </c>
      <c r="J167" t="s">
        <v>0</v>
      </c>
      <c r="K167" s="2">
        <v>45218</v>
      </c>
      <c r="L167" s="3">
        <v>-2039018</v>
      </c>
      <c r="M167" t="s">
        <v>7</v>
      </c>
      <c r="N167" s="2"/>
      <c r="O167" t="s">
        <v>0</v>
      </c>
      <c r="P167" s="28">
        <f>+VLOOKUP(F167,'NCC NHÁP'!$B:$H,7,0)</f>
        <v>2039018</v>
      </c>
      <c r="Q167" s="28">
        <f t="shared" si="2"/>
        <v>0</v>
      </c>
    </row>
    <row r="168" spans="1:17" ht="14.1" customHeight="1" outlineLevel="2" x14ac:dyDescent="0.2">
      <c r="A168" t="s">
        <v>1</v>
      </c>
      <c r="B168" t="s">
        <v>95</v>
      </c>
      <c r="C168" t="s">
        <v>3</v>
      </c>
      <c r="D168" t="s">
        <v>384</v>
      </c>
      <c r="E168" t="s">
        <v>385</v>
      </c>
      <c r="F168" s="27">
        <v>53267</v>
      </c>
      <c r="G168" t="s">
        <v>6</v>
      </c>
      <c r="H168" s="2">
        <v>45173</v>
      </c>
      <c r="I168" s="2">
        <v>45175</v>
      </c>
      <c r="J168" t="s">
        <v>0</v>
      </c>
      <c r="K168" s="2">
        <v>45218</v>
      </c>
      <c r="L168" s="3">
        <v>-2270041</v>
      </c>
      <c r="M168" t="s">
        <v>7</v>
      </c>
      <c r="N168" s="2"/>
      <c r="O168" t="s">
        <v>0</v>
      </c>
      <c r="P168" s="28">
        <f>+VLOOKUP(F168,'NCC NHÁP'!$B:$H,7,0)</f>
        <v>2270041</v>
      </c>
      <c r="Q168" s="28">
        <f t="shared" si="2"/>
        <v>0</v>
      </c>
    </row>
    <row r="169" spans="1:17" ht="14.1" customHeight="1" outlineLevel="2" x14ac:dyDescent="0.2">
      <c r="A169" t="s">
        <v>1</v>
      </c>
      <c r="B169" t="s">
        <v>39</v>
      </c>
      <c r="C169" t="s">
        <v>3</v>
      </c>
      <c r="D169" t="s">
        <v>386</v>
      </c>
      <c r="E169" t="s">
        <v>387</v>
      </c>
      <c r="F169" s="27">
        <v>53278</v>
      </c>
      <c r="G169" t="s">
        <v>6</v>
      </c>
      <c r="H169" s="2">
        <v>45173</v>
      </c>
      <c r="I169" s="2">
        <v>45175</v>
      </c>
      <c r="J169" t="s">
        <v>0</v>
      </c>
      <c r="K169" s="2">
        <v>45218</v>
      </c>
      <c r="L169" s="3">
        <v>-216791</v>
      </c>
      <c r="M169" t="s">
        <v>7</v>
      </c>
      <c r="N169" s="2"/>
      <c r="O169" t="s">
        <v>0</v>
      </c>
      <c r="P169" s="28">
        <f>+VLOOKUP(F169,'NCC NHÁP'!$B:$H,7,0)</f>
        <v>216791</v>
      </c>
      <c r="Q169" s="28">
        <f t="shared" si="2"/>
        <v>0</v>
      </c>
    </row>
    <row r="170" spans="1:17" ht="14.1" customHeight="1" outlineLevel="2" x14ac:dyDescent="0.2">
      <c r="A170" t="s">
        <v>1</v>
      </c>
      <c r="B170" t="s">
        <v>14</v>
      </c>
      <c r="C170" t="s">
        <v>3</v>
      </c>
      <c r="D170" t="s">
        <v>388</v>
      </c>
      <c r="E170" t="s">
        <v>389</v>
      </c>
      <c r="F170" s="27">
        <v>53288</v>
      </c>
      <c r="G170" t="s">
        <v>6</v>
      </c>
      <c r="H170" s="2">
        <v>45173</v>
      </c>
      <c r="I170" s="2">
        <v>45175</v>
      </c>
      <c r="J170" t="s">
        <v>0</v>
      </c>
      <c r="K170" s="2">
        <v>45218</v>
      </c>
      <c r="L170" s="3">
        <v>-1200852</v>
      </c>
      <c r="M170" t="s">
        <v>7</v>
      </c>
      <c r="N170" s="2"/>
      <c r="O170" t="s">
        <v>0</v>
      </c>
      <c r="P170" s="28">
        <f>+VLOOKUP(F170,'NCC NHÁP'!$B:$H,7,0)</f>
        <v>1200852</v>
      </c>
      <c r="Q170" s="28">
        <f t="shared" si="2"/>
        <v>0</v>
      </c>
    </row>
    <row r="171" spans="1:17" ht="14.1" customHeight="1" outlineLevel="2" x14ac:dyDescent="0.2">
      <c r="A171" t="s">
        <v>1</v>
      </c>
      <c r="B171" t="s">
        <v>159</v>
      </c>
      <c r="C171" t="s">
        <v>3</v>
      </c>
      <c r="D171" t="s">
        <v>390</v>
      </c>
      <c r="E171" t="s">
        <v>391</v>
      </c>
      <c r="F171" s="27">
        <v>53275</v>
      </c>
      <c r="G171" t="s">
        <v>6</v>
      </c>
      <c r="H171" s="2">
        <v>45173</v>
      </c>
      <c r="I171" s="2">
        <v>45175</v>
      </c>
      <c r="J171" t="s">
        <v>0</v>
      </c>
      <c r="K171" s="2">
        <v>45218</v>
      </c>
      <c r="L171" s="3">
        <v>-1417643</v>
      </c>
      <c r="M171" t="s">
        <v>7</v>
      </c>
      <c r="N171" s="2"/>
      <c r="O171" t="s">
        <v>0</v>
      </c>
      <c r="P171" s="28">
        <f>+VLOOKUP(F171,'NCC NHÁP'!$B:$H,7,0)</f>
        <v>1417643</v>
      </c>
      <c r="Q171" s="28">
        <f t="shared" si="2"/>
        <v>0</v>
      </c>
    </row>
    <row r="172" spans="1:17" ht="14.1" customHeight="1" outlineLevel="2" x14ac:dyDescent="0.2">
      <c r="A172" t="s">
        <v>1</v>
      </c>
      <c r="B172" t="s">
        <v>110</v>
      </c>
      <c r="C172" t="s">
        <v>3</v>
      </c>
      <c r="D172" t="s">
        <v>392</v>
      </c>
      <c r="E172" t="s">
        <v>393</v>
      </c>
      <c r="F172" s="27">
        <v>53314</v>
      </c>
      <c r="G172" t="s">
        <v>6</v>
      </c>
      <c r="H172" s="2">
        <v>45174</v>
      </c>
      <c r="I172" s="2">
        <v>45174</v>
      </c>
      <c r="J172" t="s">
        <v>0</v>
      </c>
      <c r="K172" s="2">
        <v>45219</v>
      </c>
      <c r="L172" s="3">
        <v>-1781788</v>
      </c>
      <c r="M172" t="s">
        <v>7</v>
      </c>
      <c r="N172" s="2"/>
      <c r="O172" t="s">
        <v>0</v>
      </c>
      <c r="P172" s="28">
        <f>+VLOOKUP(F172,'NCC NHÁP'!$B:$H,7,0)</f>
        <v>1781788</v>
      </c>
      <c r="Q172" s="28">
        <f t="shared" si="2"/>
        <v>0</v>
      </c>
    </row>
    <row r="173" spans="1:17" ht="14.1" customHeight="1" outlineLevel="2" x14ac:dyDescent="0.2">
      <c r="A173" t="s">
        <v>1</v>
      </c>
      <c r="B173" t="s">
        <v>39</v>
      </c>
      <c r="C173" t="s">
        <v>3</v>
      </c>
      <c r="D173" t="s">
        <v>394</v>
      </c>
      <c r="E173" t="s">
        <v>395</v>
      </c>
      <c r="F173" s="27">
        <v>53277</v>
      </c>
      <c r="G173" t="s">
        <v>6</v>
      </c>
      <c r="H173" s="2">
        <v>45173</v>
      </c>
      <c r="I173" s="2">
        <v>45175</v>
      </c>
      <c r="J173" t="s">
        <v>0</v>
      </c>
      <c r="K173" s="2">
        <v>45218</v>
      </c>
      <c r="L173" s="3">
        <v>-2039018</v>
      </c>
      <c r="M173" t="s">
        <v>7</v>
      </c>
      <c r="N173" s="2"/>
      <c r="O173" t="s">
        <v>0</v>
      </c>
      <c r="P173" s="28">
        <f>+VLOOKUP(F173,'NCC NHÁP'!$B:$H,7,0)</f>
        <v>2039018</v>
      </c>
      <c r="Q173" s="28">
        <f t="shared" si="2"/>
        <v>0</v>
      </c>
    </row>
    <row r="174" spans="1:17" ht="14.1" customHeight="1" outlineLevel="2" x14ac:dyDescent="0.2">
      <c r="A174" t="s">
        <v>1</v>
      </c>
      <c r="B174" t="s">
        <v>86</v>
      </c>
      <c r="C174" t="s">
        <v>3</v>
      </c>
      <c r="D174" t="s">
        <v>396</v>
      </c>
      <c r="E174" t="s">
        <v>397</v>
      </c>
      <c r="F174" s="27">
        <v>53270</v>
      </c>
      <c r="G174" t="s">
        <v>6</v>
      </c>
      <c r="H174" s="2">
        <v>45173</v>
      </c>
      <c r="I174" s="2">
        <v>45176</v>
      </c>
      <c r="J174" t="s">
        <v>0</v>
      </c>
      <c r="K174" s="2">
        <v>45218</v>
      </c>
      <c r="L174" s="3">
        <v>-1397887</v>
      </c>
      <c r="M174" t="s">
        <v>7</v>
      </c>
      <c r="N174" s="2"/>
      <c r="O174" t="s">
        <v>0</v>
      </c>
      <c r="P174" s="28">
        <f>+VLOOKUP(F174,'NCC NHÁP'!$B:$H,7,0)</f>
        <v>1397887</v>
      </c>
      <c r="Q174" s="28">
        <f t="shared" si="2"/>
        <v>0</v>
      </c>
    </row>
    <row r="175" spans="1:17" ht="14.1" customHeight="1" outlineLevel="2" x14ac:dyDescent="0.2">
      <c r="A175" t="s">
        <v>1</v>
      </c>
      <c r="B175" t="s">
        <v>23</v>
      </c>
      <c r="C175" t="s">
        <v>3</v>
      </c>
      <c r="D175" t="s">
        <v>398</v>
      </c>
      <c r="E175" t="s">
        <v>399</v>
      </c>
      <c r="F175" s="27">
        <v>53337</v>
      </c>
      <c r="G175" t="s">
        <v>6</v>
      </c>
      <c r="H175" s="2">
        <v>45174</v>
      </c>
      <c r="I175" s="2">
        <v>45176</v>
      </c>
      <c r="J175" t="s">
        <v>0</v>
      </c>
      <c r="K175" s="2">
        <v>45219</v>
      </c>
      <c r="L175" s="3">
        <v>-1348207</v>
      </c>
      <c r="M175" t="s">
        <v>7</v>
      </c>
      <c r="N175" s="2"/>
      <c r="O175" t="s">
        <v>0</v>
      </c>
      <c r="P175" s="28">
        <f>+VLOOKUP(F175,'NCC NHÁP'!$B:$H,7,0)</f>
        <v>1348207</v>
      </c>
      <c r="Q175" s="28">
        <f t="shared" si="2"/>
        <v>0</v>
      </c>
    </row>
    <row r="176" spans="1:17" ht="14.1" customHeight="1" outlineLevel="2" x14ac:dyDescent="0.2">
      <c r="A176" t="s">
        <v>1</v>
      </c>
      <c r="B176" t="s">
        <v>20</v>
      </c>
      <c r="C176" t="s">
        <v>3</v>
      </c>
      <c r="D176" t="s">
        <v>400</v>
      </c>
      <c r="E176" t="s">
        <v>401</v>
      </c>
      <c r="F176" s="27">
        <v>53281</v>
      </c>
      <c r="G176" t="s">
        <v>6</v>
      </c>
      <c r="H176" s="2">
        <v>45173</v>
      </c>
      <c r="I176" s="2">
        <v>45176</v>
      </c>
      <c r="J176" t="s">
        <v>0</v>
      </c>
      <c r="K176" s="2">
        <v>45218</v>
      </c>
      <c r="L176" s="3">
        <v>-1200852</v>
      </c>
      <c r="M176" t="s">
        <v>7</v>
      </c>
      <c r="N176" s="2"/>
      <c r="O176" t="s">
        <v>0</v>
      </c>
      <c r="P176" s="28">
        <f>+VLOOKUP(F176,'NCC NHÁP'!$B:$H,7,0)</f>
        <v>1200852</v>
      </c>
      <c r="Q176" s="28">
        <f t="shared" si="2"/>
        <v>0</v>
      </c>
    </row>
    <row r="177" spans="1:17" ht="14.1" customHeight="1" outlineLevel="2" x14ac:dyDescent="0.2">
      <c r="A177" t="s">
        <v>1</v>
      </c>
      <c r="B177" t="s">
        <v>8</v>
      </c>
      <c r="C177" t="s">
        <v>3</v>
      </c>
      <c r="D177" t="s">
        <v>402</v>
      </c>
      <c r="E177" t="s">
        <v>403</v>
      </c>
      <c r="F177" s="27">
        <v>53272</v>
      </c>
      <c r="G177" t="s">
        <v>6</v>
      </c>
      <c r="H177" s="2">
        <v>45173</v>
      </c>
      <c r="I177" s="2">
        <v>45177</v>
      </c>
      <c r="J177" t="s">
        <v>0</v>
      </c>
      <c r="K177" s="2">
        <v>45218</v>
      </c>
      <c r="L177" s="3">
        <v>-2417396</v>
      </c>
      <c r="M177" t="s">
        <v>7</v>
      </c>
      <c r="N177" s="2"/>
      <c r="O177" t="s">
        <v>0</v>
      </c>
      <c r="P177" s="28">
        <f>+VLOOKUP(F177,'NCC NHÁP'!$B:$H,7,0)</f>
        <v>2417396</v>
      </c>
      <c r="Q177" s="28">
        <f t="shared" si="2"/>
        <v>0</v>
      </c>
    </row>
    <row r="178" spans="1:17" ht="14.1" customHeight="1" outlineLevel="2" x14ac:dyDescent="0.2">
      <c r="A178" t="s">
        <v>1</v>
      </c>
      <c r="B178" t="s">
        <v>58</v>
      </c>
      <c r="C178" t="s">
        <v>3</v>
      </c>
      <c r="D178" t="s">
        <v>404</v>
      </c>
      <c r="E178" t="s">
        <v>405</v>
      </c>
      <c r="F178" s="27">
        <v>53274</v>
      </c>
      <c r="G178" t="s">
        <v>6</v>
      </c>
      <c r="H178" s="2">
        <v>45173</v>
      </c>
      <c r="I178" s="2">
        <v>45177</v>
      </c>
      <c r="J178" t="s">
        <v>0</v>
      </c>
      <c r="K178" s="2">
        <v>45218</v>
      </c>
      <c r="L178" s="3">
        <v>-1781788</v>
      </c>
      <c r="M178" t="s">
        <v>7</v>
      </c>
      <c r="N178" s="2"/>
      <c r="O178" t="s">
        <v>0</v>
      </c>
      <c r="P178" s="28">
        <f>+VLOOKUP(F178,'NCC NHÁP'!$B:$H,7,0)</f>
        <v>1781788</v>
      </c>
      <c r="Q178" s="28">
        <f t="shared" si="2"/>
        <v>0</v>
      </c>
    </row>
    <row r="179" spans="1:17" ht="14.1" customHeight="1" outlineLevel="2" x14ac:dyDescent="0.2">
      <c r="A179" t="s">
        <v>1</v>
      </c>
      <c r="B179" t="s">
        <v>8</v>
      </c>
      <c r="C179" t="s">
        <v>3</v>
      </c>
      <c r="D179" t="s">
        <v>406</v>
      </c>
      <c r="E179" t="s">
        <v>407</v>
      </c>
      <c r="F179" s="27">
        <v>53273</v>
      </c>
      <c r="G179" t="s">
        <v>6</v>
      </c>
      <c r="H179" s="2">
        <v>45173</v>
      </c>
      <c r="I179" s="2">
        <v>45177</v>
      </c>
      <c r="J179" t="s">
        <v>0</v>
      </c>
      <c r="K179" s="2">
        <v>45218</v>
      </c>
      <c r="L179" s="3">
        <v>-1118869</v>
      </c>
      <c r="M179" t="s">
        <v>7</v>
      </c>
      <c r="N179" s="2"/>
      <c r="O179" t="s">
        <v>0</v>
      </c>
      <c r="P179" s="28">
        <f>+VLOOKUP(F179,'NCC NHÁP'!$B:$H,7,0)</f>
        <v>1118869</v>
      </c>
      <c r="Q179" s="28">
        <f t="shared" si="2"/>
        <v>0</v>
      </c>
    </row>
    <row r="180" spans="1:17" ht="14.1" customHeight="1" outlineLevel="2" x14ac:dyDescent="0.2">
      <c r="A180" t="s">
        <v>1</v>
      </c>
      <c r="B180" t="s">
        <v>185</v>
      </c>
      <c r="C180" t="s">
        <v>3</v>
      </c>
      <c r="D180" t="s">
        <v>408</v>
      </c>
      <c r="E180" t="s">
        <v>409</v>
      </c>
      <c r="F180" s="27">
        <v>53280</v>
      </c>
      <c r="G180" t="s">
        <v>6</v>
      </c>
      <c r="H180" s="2">
        <v>45173</v>
      </c>
      <c r="I180" s="2">
        <v>45177</v>
      </c>
      <c r="J180" t="s">
        <v>0</v>
      </c>
      <c r="K180" s="2">
        <v>45218</v>
      </c>
      <c r="L180" s="3">
        <v>-1348207</v>
      </c>
      <c r="M180" t="s">
        <v>7</v>
      </c>
      <c r="N180" s="2"/>
      <c r="O180" t="s">
        <v>0</v>
      </c>
      <c r="P180" s="28">
        <f>+VLOOKUP(F180,'NCC NHÁP'!$B:$H,7,0)</f>
        <v>1348207</v>
      </c>
      <c r="Q180" s="28">
        <f t="shared" si="2"/>
        <v>0</v>
      </c>
    </row>
    <row r="181" spans="1:17" ht="14.1" customHeight="1" outlineLevel="2" x14ac:dyDescent="0.2">
      <c r="A181" t="s">
        <v>1</v>
      </c>
      <c r="B181" t="s">
        <v>322</v>
      </c>
      <c r="C181" t="s">
        <v>3</v>
      </c>
      <c r="D181" t="s">
        <v>410</v>
      </c>
      <c r="E181" t="s">
        <v>411</v>
      </c>
      <c r="F181" s="27">
        <v>53284</v>
      </c>
      <c r="G181" t="s">
        <v>6</v>
      </c>
      <c r="H181" s="2">
        <v>45173</v>
      </c>
      <c r="I181" s="2">
        <v>45177</v>
      </c>
      <c r="J181" t="s">
        <v>0</v>
      </c>
      <c r="K181" s="2">
        <v>45218</v>
      </c>
      <c r="L181" s="3">
        <v>-1348207</v>
      </c>
      <c r="M181" t="s">
        <v>7</v>
      </c>
      <c r="N181" s="2"/>
      <c r="O181" t="s">
        <v>0</v>
      </c>
      <c r="P181" s="28">
        <f>+VLOOKUP(F181,'NCC NHÁP'!$B:$H,7,0)</f>
        <v>1348207</v>
      </c>
      <c r="Q181" s="28">
        <f t="shared" si="2"/>
        <v>0</v>
      </c>
    </row>
    <row r="182" spans="1:17" ht="14.1" customHeight="1" outlineLevel="2" x14ac:dyDescent="0.2">
      <c r="A182" t="s">
        <v>1</v>
      </c>
      <c r="B182" t="s">
        <v>61</v>
      </c>
      <c r="C182" t="s">
        <v>3</v>
      </c>
      <c r="D182" t="s">
        <v>412</v>
      </c>
      <c r="E182" t="s">
        <v>413</v>
      </c>
      <c r="F182" s="27">
        <v>53279</v>
      </c>
      <c r="G182" t="s">
        <v>6</v>
      </c>
      <c r="H182" s="2">
        <v>45173</v>
      </c>
      <c r="I182" s="2">
        <v>45177</v>
      </c>
      <c r="J182" t="s">
        <v>0</v>
      </c>
      <c r="K182" s="2">
        <v>45218</v>
      </c>
      <c r="L182" s="3">
        <v>-1998579</v>
      </c>
      <c r="M182" t="s">
        <v>7</v>
      </c>
      <c r="N182" s="2"/>
      <c r="O182" t="s">
        <v>0</v>
      </c>
      <c r="P182" s="28">
        <f>+VLOOKUP(F182,'NCC NHÁP'!$B:$H,7,0)</f>
        <v>1998579</v>
      </c>
      <c r="Q182" s="28">
        <f t="shared" si="2"/>
        <v>0</v>
      </c>
    </row>
    <row r="183" spans="1:17" ht="14.1" customHeight="1" outlineLevel="2" x14ac:dyDescent="0.2">
      <c r="A183" t="s">
        <v>1</v>
      </c>
      <c r="B183" t="s">
        <v>36</v>
      </c>
      <c r="C183" t="s">
        <v>3</v>
      </c>
      <c r="D183" t="s">
        <v>414</v>
      </c>
      <c r="E183" t="s">
        <v>415</v>
      </c>
      <c r="F183" s="27">
        <v>53285</v>
      </c>
      <c r="G183" t="s">
        <v>6</v>
      </c>
      <c r="H183" s="2">
        <v>45173</v>
      </c>
      <c r="I183" s="2">
        <v>45177</v>
      </c>
      <c r="J183" t="s">
        <v>0</v>
      </c>
      <c r="K183" s="2">
        <v>45218</v>
      </c>
      <c r="L183" s="3">
        <v>-2255809</v>
      </c>
      <c r="M183" t="s">
        <v>7</v>
      </c>
      <c r="N183" s="2"/>
      <c r="O183" t="s">
        <v>0</v>
      </c>
      <c r="P183" s="28">
        <f>+VLOOKUP(F183,'NCC NHÁP'!$B:$H,7,0)</f>
        <v>2255809</v>
      </c>
      <c r="Q183" s="28">
        <f t="shared" si="2"/>
        <v>0</v>
      </c>
    </row>
    <row r="184" spans="1:17" ht="14.1" customHeight="1" outlineLevel="2" x14ac:dyDescent="0.2">
      <c r="A184" t="s">
        <v>1</v>
      </c>
      <c r="B184" t="s">
        <v>48</v>
      </c>
      <c r="C184" t="s">
        <v>3</v>
      </c>
      <c r="D184" t="s">
        <v>416</v>
      </c>
      <c r="E184" t="s">
        <v>417</v>
      </c>
      <c r="F184" s="27">
        <v>54521</v>
      </c>
      <c r="G184" t="s">
        <v>6</v>
      </c>
      <c r="H184" s="2">
        <v>45176</v>
      </c>
      <c r="I184" s="2">
        <v>45178</v>
      </c>
      <c r="J184" t="s">
        <v>0</v>
      </c>
      <c r="K184" s="2">
        <v>45221</v>
      </c>
      <c r="L184" s="3">
        <v>-1019509</v>
      </c>
      <c r="M184" t="s">
        <v>7</v>
      </c>
      <c r="N184" s="2"/>
      <c r="O184" t="s">
        <v>0</v>
      </c>
      <c r="P184" s="28">
        <f>+VLOOKUP(F184,'NCC NHÁP'!$B:$H,7,0)</f>
        <v>1019509</v>
      </c>
      <c r="Q184" s="28">
        <f t="shared" si="2"/>
        <v>0</v>
      </c>
    </row>
    <row r="185" spans="1:17" ht="14.1" customHeight="1" outlineLevel="2" x14ac:dyDescent="0.2">
      <c r="A185" t="s">
        <v>1</v>
      </c>
      <c r="B185" t="s">
        <v>148</v>
      </c>
      <c r="C185" t="s">
        <v>3</v>
      </c>
      <c r="D185" t="s">
        <v>418</v>
      </c>
      <c r="E185" t="s">
        <v>419</v>
      </c>
      <c r="F185" s="27">
        <v>54522</v>
      </c>
      <c r="G185" t="s">
        <v>6</v>
      </c>
      <c r="H185" s="2">
        <v>45176</v>
      </c>
      <c r="I185" s="2">
        <v>45178</v>
      </c>
      <c r="J185" t="s">
        <v>0</v>
      </c>
      <c r="K185" s="2">
        <v>45221</v>
      </c>
      <c r="L185" s="3">
        <v>-1069189</v>
      </c>
      <c r="M185" t="s">
        <v>7</v>
      </c>
      <c r="N185" s="2"/>
      <c r="O185" t="s">
        <v>0</v>
      </c>
      <c r="P185" s="28">
        <f>+VLOOKUP(F185,'NCC NHÁP'!$B:$H,7,0)</f>
        <v>1069189</v>
      </c>
      <c r="Q185" s="28">
        <f t="shared" si="2"/>
        <v>0</v>
      </c>
    </row>
    <row r="186" spans="1:17" ht="14.1" customHeight="1" outlineLevel="2" x14ac:dyDescent="0.2">
      <c r="A186" t="s">
        <v>1</v>
      </c>
      <c r="B186" t="s">
        <v>182</v>
      </c>
      <c r="C186" t="s">
        <v>3</v>
      </c>
      <c r="D186" t="s">
        <v>420</v>
      </c>
      <c r="E186" t="s">
        <v>421</v>
      </c>
      <c r="F186" s="27">
        <v>53282</v>
      </c>
      <c r="G186" t="s">
        <v>6</v>
      </c>
      <c r="H186" s="2">
        <v>45173</v>
      </c>
      <c r="I186" s="2">
        <v>45175</v>
      </c>
      <c r="J186" t="s">
        <v>0</v>
      </c>
      <c r="K186" s="2">
        <v>45218</v>
      </c>
      <c r="L186" s="3">
        <v>-1546927</v>
      </c>
      <c r="M186" t="s">
        <v>7</v>
      </c>
      <c r="N186" s="2"/>
      <c r="O186" t="s">
        <v>0</v>
      </c>
      <c r="P186" s="28">
        <f>+VLOOKUP(F186,'NCC NHÁP'!$B:$H,7,0)</f>
        <v>1546927</v>
      </c>
      <c r="Q186" s="28">
        <f t="shared" si="2"/>
        <v>0</v>
      </c>
    </row>
    <row r="187" spans="1:17" ht="14.1" customHeight="1" outlineLevel="2" x14ac:dyDescent="0.2">
      <c r="A187" t="s">
        <v>1</v>
      </c>
      <c r="B187" t="s">
        <v>53</v>
      </c>
      <c r="C187" t="s">
        <v>3</v>
      </c>
      <c r="D187" t="s">
        <v>422</v>
      </c>
      <c r="E187" t="s">
        <v>423</v>
      </c>
      <c r="F187" s="27">
        <v>51536</v>
      </c>
      <c r="G187" t="s">
        <v>6</v>
      </c>
      <c r="H187" s="2">
        <v>45166</v>
      </c>
      <c r="I187" s="2">
        <v>45168</v>
      </c>
      <c r="J187" t="s">
        <v>0</v>
      </c>
      <c r="K187" s="2">
        <v>45211</v>
      </c>
      <c r="L187" s="3">
        <v>-1348207</v>
      </c>
      <c r="M187" t="s">
        <v>7</v>
      </c>
      <c r="N187" s="2"/>
      <c r="O187" t="s">
        <v>0</v>
      </c>
      <c r="P187" s="28">
        <f>+VLOOKUP(F187,'NCC NHÁP'!$B:$H,7,0)</f>
        <v>1348207</v>
      </c>
      <c r="Q187" s="28">
        <f t="shared" si="2"/>
        <v>0</v>
      </c>
    </row>
    <row r="188" spans="1:17" ht="14.1" customHeight="1" outlineLevel="2" x14ac:dyDescent="0.2">
      <c r="A188" t="s">
        <v>1</v>
      </c>
      <c r="B188" t="s">
        <v>136</v>
      </c>
      <c r="C188" t="s">
        <v>3</v>
      </c>
      <c r="D188" t="s">
        <v>424</v>
      </c>
      <c r="E188" t="s">
        <v>425</v>
      </c>
      <c r="F188" s="27">
        <v>51550</v>
      </c>
      <c r="G188" t="s">
        <v>6</v>
      </c>
      <c r="H188" s="2">
        <v>45166</v>
      </c>
      <c r="I188" s="2">
        <v>45168</v>
      </c>
      <c r="J188" t="s">
        <v>0</v>
      </c>
      <c r="K188" s="2">
        <v>45211</v>
      </c>
      <c r="L188" s="3">
        <v>-3456661</v>
      </c>
      <c r="M188" t="s">
        <v>7</v>
      </c>
      <c r="N188" s="2"/>
      <c r="O188" t="s">
        <v>0</v>
      </c>
      <c r="P188" s="28">
        <f>+VLOOKUP(F188,'NCC NHÁP'!$B:$H,7,0)</f>
        <v>3456661</v>
      </c>
      <c r="Q188" s="28">
        <f t="shared" si="2"/>
        <v>0</v>
      </c>
    </row>
    <row r="189" spans="1:17" ht="14.1" customHeight="1" outlineLevel="2" x14ac:dyDescent="0.2">
      <c r="A189" t="s">
        <v>1</v>
      </c>
      <c r="B189" t="s">
        <v>8</v>
      </c>
      <c r="C189" t="s">
        <v>3</v>
      </c>
      <c r="D189" t="s">
        <v>426</v>
      </c>
      <c r="E189" t="s">
        <v>427</v>
      </c>
      <c r="F189" s="27">
        <v>51177</v>
      </c>
      <c r="G189" t="s">
        <v>6</v>
      </c>
      <c r="H189" s="2">
        <v>45162</v>
      </c>
      <c r="I189" s="2">
        <v>45166</v>
      </c>
      <c r="J189" t="s">
        <v>0</v>
      </c>
      <c r="K189" s="2">
        <v>45207</v>
      </c>
      <c r="L189" s="3">
        <v>-4735433</v>
      </c>
      <c r="M189" t="s">
        <v>7</v>
      </c>
      <c r="N189" s="2"/>
      <c r="O189" t="s">
        <v>0</v>
      </c>
      <c r="P189" s="28">
        <f>+VLOOKUP(F189,'NCC NHÁP'!$B:$H,7,0)</f>
        <v>4735433</v>
      </c>
      <c r="Q189" s="28">
        <f t="shared" si="2"/>
        <v>0</v>
      </c>
    </row>
    <row r="190" spans="1:17" ht="14.1" customHeight="1" outlineLevel="2" x14ac:dyDescent="0.2">
      <c r="A190" t="s">
        <v>1</v>
      </c>
      <c r="B190" t="s">
        <v>95</v>
      </c>
      <c r="C190" t="s">
        <v>3</v>
      </c>
      <c r="D190" t="s">
        <v>428</v>
      </c>
      <c r="E190" t="s">
        <v>429</v>
      </c>
      <c r="F190" s="27">
        <v>51535</v>
      </c>
      <c r="G190" t="s">
        <v>6</v>
      </c>
      <c r="H190" s="2">
        <v>45166</v>
      </c>
      <c r="I190" s="2">
        <v>45168</v>
      </c>
      <c r="J190" t="s">
        <v>0</v>
      </c>
      <c r="K190" s="2">
        <v>45211</v>
      </c>
      <c r="L190" s="3">
        <v>-2584507</v>
      </c>
      <c r="M190" t="s">
        <v>7</v>
      </c>
      <c r="N190" s="2"/>
      <c r="O190" t="s">
        <v>0</v>
      </c>
      <c r="P190" s="28">
        <f>+VLOOKUP(F190,'NCC NHÁP'!$B:$H,7,0)</f>
        <v>2584507</v>
      </c>
      <c r="Q190" s="28">
        <f t="shared" si="2"/>
        <v>0</v>
      </c>
    </row>
    <row r="191" spans="1:17" ht="14.1" customHeight="1" outlineLevel="2" x14ac:dyDescent="0.2">
      <c r="A191" t="s">
        <v>1</v>
      </c>
      <c r="B191" t="s">
        <v>45</v>
      </c>
      <c r="C191" t="s">
        <v>3</v>
      </c>
      <c r="D191" t="s">
        <v>430</v>
      </c>
      <c r="E191" t="s">
        <v>431</v>
      </c>
      <c r="F191" s="27">
        <v>51179</v>
      </c>
      <c r="G191" t="s">
        <v>6</v>
      </c>
      <c r="H191" s="2">
        <v>45162</v>
      </c>
      <c r="I191" s="2">
        <v>45166</v>
      </c>
      <c r="J191" t="s">
        <v>0</v>
      </c>
      <c r="K191" s="2">
        <v>45207</v>
      </c>
      <c r="L191" s="3">
        <v>-1348207</v>
      </c>
      <c r="M191" t="s">
        <v>7</v>
      </c>
      <c r="N191" s="2"/>
      <c r="O191" t="s">
        <v>0</v>
      </c>
      <c r="P191" s="28">
        <f>+VLOOKUP(F191,'NCC NHÁP'!$B:$H,7,0)</f>
        <v>1348207</v>
      </c>
      <c r="Q191" s="28">
        <f t="shared" si="2"/>
        <v>0</v>
      </c>
    </row>
    <row r="192" spans="1:17" ht="14.1" customHeight="1" outlineLevel="2" x14ac:dyDescent="0.2">
      <c r="A192" t="s">
        <v>1</v>
      </c>
      <c r="B192" t="s">
        <v>20</v>
      </c>
      <c r="C192" t="s">
        <v>3</v>
      </c>
      <c r="D192" t="s">
        <v>432</v>
      </c>
      <c r="E192" t="s">
        <v>433</v>
      </c>
      <c r="F192" s="27">
        <v>51543</v>
      </c>
      <c r="G192" t="s">
        <v>6</v>
      </c>
      <c r="H192" s="2">
        <v>45166</v>
      </c>
      <c r="I192" s="2">
        <v>45168</v>
      </c>
      <c r="J192" t="s">
        <v>0</v>
      </c>
      <c r="K192" s="2">
        <v>45211</v>
      </c>
      <c r="L192" s="3">
        <v>-1236300</v>
      </c>
      <c r="M192" t="s">
        <v>7</v>
      </c>
      <c r="N192" s="2"/>
      <c r="O192" t="s">
        <v>0</v>
      </c>
      <c r="P192" s="28">
        <f>+VLOOKUP(F192,'NCC NHÁP'!$B:$H,7,0)</f>
        <v>1236300</v>
      </c>
      <c r="Q192" s="28">
        <f t="shared" si="2"/>
        <v>0</v>
      </c>
    </row>
    <row r="193" spans="1:17" ht="14.1" customHeight="1" outlineLevel="2" x14ac:dyDescent="0.2">
      <c r="A193" t="s">
        <v>1</v>
      </c>
      <c r="B193" t="s">
        <v>2</v>
      </c>
      <c r="C193" t="s">
        <v>3</v>
      </c>
      <c r="D193" t="s">
        <v>434</v>
      </c>
      <c r="E193" t="s">
        <v>435</v>
      </c>
      <c r="F193" s="27">
        <v>51537</v>
      </c>
      <c r="G193" t="s">
        <v>6</v>
      </c>
      <c r="H193" s="2">
        <v>45166</v>
      </c>
      <c r="I193" s="2">
        <v>45169</v>
      </c>
      <c r="J193" t="s">
        <v>0</v>
      </c>
      <c r="K193" s="2">
        <v>45211</v>
      </c>
      <c r="L193" s="3">
        <v>-2255809</v>
      </c>
      <c r="M193" t="s">
        <v>7</v>
      </c>
      <c r="N193" s="2"/>
      <c r="O193" t="s">
        <v>0</v>
      </c>
      <c r="P193" s="28">
        <f>+VLOOKUP(F193,'NCC NHÁP'!$B:$H,7,0)</f>
        <v>2255809</v>
      </c>
      <c r="Q193" s="28">
        <f t="shared" si="2"/>
        <v>0</v>
      </c>
    </row>
    <row r="194" spans="1:17" ht="14.1" customHeight="1" outlineLevel="2" x14ac:dyDescent="0.2">
      <c r="A194" t="s">
        <v>1</v>
      </c>
      <c r="B194" t="s">
        <v>2</v>
      </c>
      <c r="C194" t="s">
        <v>3</v>
      </c>
      <c r="D194" t="s">
        <v>436</v>
      </c>
      <c r="E194" t="s">
        <v>437</v>
      </c>
      <c r="F194" s="27">
        <v>51538</v>
      </c>
      <c r="G194" t="s">
        <v>6</v>
      </c>
      <c r="H194" s="2">
        <v>45166</v>
      </c>
      <c r="I194" s="2">
        <v>45169</v>
      </c>
      <c r="J194" t="s">
        <v>0</v>
      </c>
      <c r="K194" s="2">
        <v>45211</v>
      </c>
      <c r="L194" s="3">
        <v>-2696414</v>
      </c>
      <c r="M194" t="s">
        <v>7</v>
      </c>
      <c r="N194" s="2"/>
      <c r="O194" t="s">
        <v>0</v>
      </c>
      <c r="P194" s="28">
        <f>+VLOOKUP(F194,'NCC NHÁP'!$B:$H,7,0)</f>
        <v>2696414</v>
      </c>
      <c r="Q194" s="28">
        <f t="shared" si="2"/>
        <v>0</v>
      </c>
    </row>
    <row r="195" spans="1:17" ht="14.1" customHeight="1" outlineLevel="2" x14ac:dyDescent="0.2">
      <c r="A195" t="s">
        <v>1</v>
      </c>
      <c r="B195" t="s">
        <v>234</v>
      </c>
      <c r="C195" t="s">
        <v>3</v>
      </c>
      <c r="D195" t="s">
        <v>438</v>
      </c>
      <c r="E195" t="s">
        <v>439</v>
      </c>
      <c r="F195" s="27">
        <v>51178</v>
      </c>
      <c r="G195" t="s">
        <v>6</v>
      </c>
      <c r="H195" s="2">
        <v>45162</v>
      </c>
      <c r="I195" s="2">
        <v>45166</v>
      </c>
      <c r="J195" t="s">
        <v>0</v>
      </c>
      <c r="K195" s="2">
        <v>45207</v>
      </c>
      <c r="L195" s="3">
        <v>-1781788</v>
      </c>
      <c r="M195" t="s">
        <v>7</v>
      </c>
      <c r="N195" s="2"/>
      <c r="O195" t="s">
        <v>0</v>
      </c>
      <c r="P195" s="28">
        <f>+VLOOKUP(F195,'NCC NHÁP'!$B:$H,7,0)</f>
        <v>1781788</v>
      </c>
      <c r="Q195" s="28">
        <f t="shared" ref="Q195:Q258" si="3">+P195+L195</f>
        <v>0</v>
      </c>
    </row>
    <row r="196" spans="1:17" ht="14.1" customHeight="1" outlineLevel="2" x14ac:dyDescent="0.2">
      <c r="A196" t="s">
        <v>1</v>
      </c>
      <c r="B196" t="s">
        <v>141</v>
      </c>
      <c r="C196" t="s">
        <v>3</v>
      </c>
      <c r="D196" t="s">
        <v>440</v>
      </c>
      <c r="E196" t="s">
        <v>441</v>
      </c>
      <c r="F196" s="27">
        <v>51547</v>
      </c>
      <c r="G196" t="s">
        <v>6</v>
      </c>
      <c r="H196" s="2">
        <v>45166</v>
      </c>
      <c r="I196" s="2">
        <v>45168</v>
      </c>
      <c r="J196" t="s">
        <v>0</v>
      </c>
      <c r="K196" s="2">
        <v>45211</v>
      </c>
      <c r="L196" s="3">
        <v>-1019509</v>
      </c>
      <c r="M196" t="s">
        <v>7</v>
      </c>
      <c r="N196" s="2"/>
      <c r="O196" t="s">
        <v>0</v>
      </c>
      <c r="P196" s="28">
        <f>+VLOOKUP(F196,'NCC NHÁP'!$B:$H,7,0)</f>
        <v>1019509</v>
      </c>
      <c r="Q196" s="28">
        <f t="shared" si="3"/>
        <v>0</v>
      </c>
    </row>
    <row r="197" spans="1:17" ht="14.1" customHeight="1" outlineLevel="2" x14ac:dyDescent="0.2">
      <c r="A197" t="s">
        <v>1</v>
      </c>
      <c r="B197" t="s">
        <v>11</v>
      </c>
      <c r="C197" t="s">
        <v>3</v>
      </c>
      <c r="D197" t="s">
        <v>442</v>
      </c>
      <c r="E197" t="s">
        <v>443</v>
      </c>
      <c r="F197" s="27">
        <v>51606</v>
      </c>
      <c r="G197" t="s">
        <v>6</v>
      </c>
      <c r="H197" s="2">
        <v>45167</v>
      </c>
      <c r="I197" s="2">
        <v>45168</v>
      </c>
      <c r="J197" t="s">
        <v>0</v>
      </c>
      <c r="K197" s="2">
        <v>45212</v>
      </c>
      <c r="L197" s="3">
        <v>-1348207</v>
      </c>
      <c r="M197" t="s">
        <v>7</v>
      </c>
      <c r="N197" s="2"/>
      <c r="O197" t="s">
        <v>0</v>
      </c>
      <c r="P197" s="28">
        <f>+VLOOKUP(F197,'NCC NHÁP'!$B:$H,7,0)</f>
        <v>1348207</v>
      </c>
      <c r="Q197" s="28">
        <f t="shared" si="3"/>
        <v>0</v>
      </c>
    </row>
    <row r="198" spans="1:17" ht="14.1" customHeight="1" outlineLevel="2" x14ac:dyDescent="0.2">
      <c r="A198" t="s">
        <v>1</v>
      </c>
      <c r="B198" t="s">
        <v>185</v>
      </c>
      <c r="C198" t="s">
        <v>3</v>
      </c>
      <c r="D198" t="s">
        <v>444</v>
      </c>
      <c r="E198" t="s">
        <v>445</v>
      </c>
      <c r="F198" s="27">
        <v>51176</v>
      </c>
      <c r="G198" t="s">
        <v>6</v>
      </c>
      <c r="H198" s="2">
        <v>45162</v>
      </c>
      <c r="I198" s="2">
        <v>45166</v>
      </c>
      <c r="J198" t="s">
        <v>0</v>
      </c>
      <c r="K198" s="2">
        <v>45207</v>
      </c>
      <c r="L198" s="3">
        <v>-2913205</v>
      </c>
      <c r="M198" t="s">
        <v>7</v>
      </c>
      <c r="N198" s="2"/>
      <c r="O198" t="s">
        <v>0</v>
      </c>
      <c r="P198" s="28">
        <f>+VLOOKUP(F198,'NCC NHÁP'!$B:$H,7,0)</f>
        <v>2913205</v>
      </c>
      <c r="Q198" s="28">
        <f t="shared" si="3"/>
        <v>0</v>
      </c>
    </row>
    <row r="199" spans="1:17" ht="14.1" customHeight="1" outlineLevel="2" x14ac:dyDescent="0.2">
      <c r="A199" t="s">
        <v>1</v>
      </c>
      <c r="B199" t="s">
        <v>14</v>
      </c>
      <c r="C199" t="s">
        <v>3</v>
      </c>
      <c r="D199" t="s">
        <v>446</v>
      </c>
      <c r="E199" t="s">
        <v>447</v>
      </c>
      <c r="F199" s="27">
        <v>51548</v>
      </c>
      <c r="G199" t="s">
        <v>6</v>
      </c>
      <c r="H199" s="2">
        <v>45166</v>
      </c>
      <c r="I199" s="2">
        <v>45168</v>
      </c>
      <c r="J199" t="s">
        <v>0</v>
      </c>
      <c r="K199" s="2">
        <v>45211</v>
      </c>
      <c r="L199" s="3">
        <v>-2472600</v>
      </c>
      <c r="M199" t="s">
        <v>7</v>
      </c>
      <c r="N199" s="2"/>
      <c r="O199" t="s">
        <v>0</v>
      </c>
      <c r="P199" s="28">
        <f>+VLOOKUP(F199,'NCC NHÁP'!$B:$H,7,0)</f>
        <v>2472600</v>
      </c>
      <c r="Q199" s="28">
        <f t="shared" si="3"/>
        <v>0</v>
      </c>
    </row>
    <row r="200" spans="1:17" ht="14.1" customHeight="1" outlineLevel="2" x14ac:dyDescent="0.2">
      <c r="A200" t="s">
        <v>1</v>
      </c>
      <c r="B200" t="s">
        <v>86</v>
      </c>
      <c r="C200" t="s">
        <v>3</v>
      </c>
      <c r="D200" t="s">
        <v>448</v>
      </c>
      <c r="E200" t="s">
        <v>449</v>
      </c>
      <c r="F200" s="27">
        <v>51539</v>
      </c>
      <c r="G200" t="s">
        <v>6</v>
      </c>
      <c r="H200" s="2">
        <v>45166</v>
      </c>
      <c r="I200" s="2">
        <v>45169</v>
      </c>
      <c r="J200" t="s">
        <v>0</v>
      </c>
      <c r="K200" s="2">
        <v>45211</v>
      </c>
      <c r="L200" s="3">
        <v>-1453090</v>
      </c>
      <c r="M200" t="s">
        <v>7</v>
      </c>
      <c r="N200" s="2"/>
      <c r="O200" t="s">
        <v>0</v>
      </c>
      <c r="P200" s="28">
        <f>+VLOOKUP(F200,'NCC NHÁP'!$B:$H,7,0)</f>
        <v>1453090</v>
      </c>
      <c r="Q200" s="28">
        <f t="shared" si="3"/>
        <v>0</v>
      </c>
    </row>
    <row r="201" spans="1:17" ht="14.1" customHeight="1" outlineLevel="2" x14ac:dyDescent="0.2">
      <c r="A201" t="s">
        <v>1</v>
      </c>
      <c r="B201" t="s">
        <v>159</v>
      </c>
      <c r="C201" t="s">
        <v>3</v>
      </c>
      <c r="D201" t="s">
        <v>450</v>
      </c>
      <c r="E201" t="s">
        <v>451</v>
      </c>
      <c r="F201" s="27">
        <v>51542</v>
      </c>
      <c r="G201" t="s">
        <v>6</v>
      </c>
      <c r="H201" s="2">
        <v>45166</v>
      </c>
      <c r="I201" s="2">
        <v>45168</v>
      </c>
      <c r="J201" t="s">
        <v>0</v>
      </c>
      <c r="K201" s="2">
        <v>45211</v>
      </c>
      <c r="L201" s="3">
        <v>-1348207</v>
      </c>
      <c r="M201" t="s">
        <v>7</v>
      </c>
      <c r="N201" s="2"/>
      <c r="O201" t="s">
        <v>0</v>
      </c>
      <c r="P201" s="28">
        <f>+VLOOKUP(F201,'NCC NHÁP'!$B:$H,7,0)</f>
        <v>1348207</v>
      </c>
      <c r="Q201" s="28">
        <f t="shared" si="3"/>
        <v>0</v>
      </c>
    </row>
    <row r="202" spans="1:17" ht="14.1" customHeight="1" outlineLevel="2" x14ac:dyDescent="0.2">
      <c r="A202" t="s">
        <v>1</v>
      </c>
      <c r="B202" t="s">
        <v>129</v>
      </c>
      <c r="C202" t="s">
        <v>3</v>
      </c>
      <c r="D202" t="s">
        <v>452</v>
      </c>
      <c r="E202" t="s">
        <v>453</v>
      </c>
      <c r="F202" s="27">
        <v>51546</v>
      </c>
      <c r="G202" t="s">
        <v>6</v>
      </c>
      <c r="H202" s="2">
        <v>45166</v>
      </c>
      <c r="I202" s="2">
        <v>45168</v>
      </c>
      <c r="J202" t="s">
        <v>0</v>
      </c>
      <c r="K202" s="2">
        <v>45211</v>
      </c>
      <c r="L202" s="3">
        <v>-14206298</v>
      </c>
      <c r="M202" t="s">
        <v>7</v>
      </c>
      <c r="N202" s="2"/>
      <c r="O202" t="s">
        <v>0</v>
      </c>
      <c r="P202" s="28">
        <f>+VLOOKUP(F202,'NCC NHÁP'!$B:$H,7,0)</f>
        <v>14206298</v>
      </c>
      <c r="Q202" s="28">
        <f t="shared" si="3"/>
        <v>0</v>
      </c>
    </row>
    <row r="203" spans="1:17" ht="14.1" customHeight="1" outlineLevel="2" x14ac:dyDescent="0.2">
      <c r="A203" t="s">
        <v>1</v>
      </c>
      <c r="B203" t="s">
        <v>115</v>
      </c>
      <c r="C203" t="s">
        <v>3</v>
      </c>
      <c r="D203" t="s">
        <v>454</v>
      </c>
      <c r="E203" t="s">
        <v>455</v>
      </c>
      <c r="F203" s="27">
        <v>51563</v>
      </c>
      <c r="G203" t="s">
        <v>6</v>
      </c>
      <c r="H203" s="2">
        <v>45167</v>
      </c>
      <c r="I203" s="2">
        <v>45167</v>
      </c>
      <c r="J203" t="s">
        <v>0</v>
      </c>
      <c r="K203" s="2">
        <v>45212</v>
      </c>
      <c r="L203" s="3">
        <v>-3673452</v>
      </c>
      <c r="M203" t="s">
        <v>7</v>
      </c>
      <c r="N203" s="2"/>
      <c r="O203" t="s">
        <v>0</v>
      </c>
      <c r="P203" s="28">
        <f>+VLOOKUP(F203,'NCC NHÁP'!$B:$H,7,0)</f>
        <v>3673452</v>
      </c>
      <c r="Q203" s="28">
        <f t="shared" si="3"/>
        <v>0</v>
      </c>
    </row>
    <row r="204" spans="1:17" ht="14.1" customHeight="1" outlineLevel="2" x14ac:dyDescent="0.2">
      <c r="A204" t="s">
        <v>1</v>
      </c>
      <c r="B204" t="s">
        <v>36</v>
      </c>
      <c r="C204" t="s">
        <v>3</v>
      </c>
      <c r="D204" t="s">
        <v>456</v>
      </c>
      <c r="E204" t="s">
        <v>457</v>
      </c>
      <c r="F204" s="27">
        <v>51175</v>
      </c>
      <c r="G204" t="s">
        <v>6</v>
      </c>
      <c r="H204" s="2">
        <v>45162</v>
      </c>
      <c r="I204" s="2">
        <v>45166</v>
      </c>
      <c r="J204" t="s">
        <v>0</v>
      </c>
      <c r="K204" s="2">
        <v>45207</v>
      </c>
      <c r="L204" s="3">
        <v>-9283287</v>
      </c>
      <c r="M204" t="s">
        <v>7</v>
      </c>
      <c r="N204" s="2"/>
      <c r="O204" t="s">
        <v>0</v>
      </c>
      <c r="P204" s="28">
        <f>+VLOOKUP(F204,'NCC NHÁP'!$B:$H,7,0)</f>
        <v>9283287</v>
      </c>
      <c r="Q204" s="28">
        <f t="shared" si="3"/>
        <v>0</v>
      </c>
    </row>
    <row r="205" spans="1:17" ht="14.1" customHeight="1" outlineLevel="2" x14ac:dyDescent="0.2">
      <c r="A205" t="s">
        <v>1</v>
      </c>
      <c r="B205" t="s">
        <v>148</v>
      </c>
      <c r="C205" t="s">
        <v>3</v>
      </c>
      <c r="D205" t="s">
        <v>458</v>
      </c>
      <c r="E205" t="s">
        <v>459</v>
      </c>
      <c r="F205" s="27">
        <v>51544</v>
      </c>
      <c r="G205" t="s">
        <v>6</v>
      </c>
      <c r="H205" s="2">
        <v>45166</v>
      </c>
      <c r="I205" s="2">
        <v>45168</v>
      </c>
      <c r="J205" t="s">
        <v>0</v>
      </c>
      <c r="K205" s="2">
        <v>45211</v>
      </c>
      <c r="L205" s="3">
        <v>-1019509</v>
      </c>
      <c r="M205" t="s">
        <v>7</v>
      </c>
      <c r="N205" s="2"/>
      <c r="O205" t="s">
        <v>0</v>
      </c>
      <c r="P205" s="28">
        <f>+VLOOKUP(F205,'NCC NHÁP'!$B:$H,7,0)</f>
        <v>1019509</v>
      </c>
      <c r="Q205" s="28">
        <f t="shared" si="3"/>
        <v>0</v>
      </c>
    </row>
    <row r="206" spans="1:17" ht="14.1" customHeight="1" outlineLevel="2" x14ac:dyDescent="0.2">
      <c r="A206" t="s">
        <v>1</v>
      </c>
      <c r="B206" t="s">
        <v>86</v>
      </c>
      <c r="C206" t="s">
        <v>3</v>
      </c>
      <c r="D206" t="s">
        <v>460</v>
      </c>
      <c r="E206" t="s">
        <v>461</v>
      </c>
      <c r="F206" s="27">
        <v>51540</v>
      </c>
      <c r="G206" t="s">
        <v>6</v>
      </c>
      <c r="H206" s="2">
        <v>45166</v>
      </c>
      <c r="I206" s="2">
        <v>45169</v>
      </c>
      <c r="J206" t="s">
        <v>0</v>
      </c>
      <c r="K206" s="2">
        <v>45211</v>
      </c>
      <c r="L206" s="3">
        <v>-1348207</v>
      </c>
      <c r="M206" t="s">
        <v>7</v>
      </c>
      <c r="N206" s="2"/>
      <c r="O206" t="s">
        <v>0</v>
      </c>
      <c r="P206" s="28">
        <f>+VLOOKUP(F206,'NCC NHÁP'!$B:$H,7,0)</f>
        <v>1348207</v>
      </c>
      <c r="Q206" s="28">
        <f t="shared" si="3"/>
        <v>0</v>
      </c>
    </row>
    <row r="207" spans="1:17" ht="14.1" customHeight="1" outlineLevel="2" x14ac:dyDescent="0.2">
      <c r="A207" t="s">
        <v>1</v>
      </c>
      <c r="B207" t="s">
        <v>126</v>
      </c>
      <c r="C207" t="s">
        <v>3</v>
      </c>
      <c r="D207" t="s">
        <v>462</v>
      </c>
      <c r="E207" t="s">
        <v>463</v>
      </c>
      <c r="F207" s="27">
        <v>51541</v>
      </c>
      <c r="G207" t="s">
        <v>6</v>
      </c>
      <c r="H207" s="2">
        <v>45166</v>
      </c>
      <c r="I207" s="2">
        <v>45169</v>
      </c>
      <c r="J207" t="s">
        <v>0</v>
      </c>
      <c r="K207" s="2">
        <v>45211</v>
      </c>
      <c r="L207" s="3">
        <v>-3963017</v>
      </c>
      <c r="M207" t="s">
        <v>7</v>
      </c>
      <c r="N207" s="2"/>
      <c r="O207" t="s">
        <v>0</v>
      </c>
      <c r="P207" s="28">
        <f>+VLOOKUP(F207,'NCC NHÁP'!$B:$H,7,0)</f>
        <v>3963017</v>
      </c>
      <c r="Q207" s="28">
        <f t="shared" si="3"/>
        <v>0</v>
      </c>
    </row>
    <row r="208" spans="1:17" ht="14.1" customHeight="1" outlineLevel="2" x14ac:dyDescent="0.2">
      <c r="A208" t="s">
        <v>1</v>
      </c>
      <c r="B208" t="s">
        <v>67</v>
      </c>
      <c r="C208" t="s">
        <v>3</v>
      </c>
      <c r="D208" t="s">
        <v>464</v>
      </c>
      <c r="E208" t="s">
        <v>465</v>
      </c>
      <c r="F208" s="27">
        <v>53313</v>
      </c>
      <c r="G208" t="s">
        <v>6</v>
      </c>
      <c r="H208" s="2">
        <v>45174</v>
      </c>
      <c r="I208" s="2">
        <v>45174</v>
      </c>
      <c r="J208" t="s">
        <v>0</v>
      </c>
      <c r="K208" s="2">
        <v>45219</v>
      </c>
      <c r="L208" s="3">
        <v>-2762165</v>
      </c>
      <c r="M208" t="s">
        <v>7</v>
      </c>
      <c r="N208" s="2"/>
      <c r="O208" t="s">
        <v>0</v>
      </c>
      <c r="P208" s="28">
        <f>+VLOOKUP(F208,'NCC NHÁP'!$B:$H,7,0)</f>
        <v>2762165</v>
      </c>
      <c r="Q208" s="28">
        <f t="shared" si="3"/>
        <v>0</v>
      </c>
    </row>
    <row r="209" spans="1:17" ht="14.1" customHeight="1" outlineLevel="2" x14ac:dyDescent="0.2">
      <c r="A209" t="s">
        <v>1</v>
      </c>
      <c r="B209" t="s">
        <v>11</v>
      </c>
      <c r="C209" t="s">
        <v>3</v>
      </c>
      <c r="D209" t="s">
        <v>466</v>
      </c>
      <c r="E209" t="s">
        <v>467</v>
      </c>
      <c r="F209" s="27">
        <v>53227</v>
      </c>
      <c r="G209" t="s">
        <v>6</v>
      </c>
      <c r="H209" s="2">
        <v>45170</v>
      </c>
      <c r="I209" s="2">
        <v>45174</v>
      </c>
      <c r="J209" t="s">
        <v>0</v>
      </c>
      <c r="K209" s="2">
        <v>45215</v>
      </c>
      <c r="L209" s="3">
        <v>-2367716</v>
      </c>
      <c r="M209" t="s">
        <v>7</v>
      </c>
      <c r="N209" s="2"/>
      <c r="O209" t="s">
        <v>0</v>
      </c>
      <c r="P209" s="28">
        <f>+VLOOKUP(F209,'NCC NHÁP'!$B:$H,7,0)</f>
        <v>2367716</v>
      </c>
      <c r="Q209" s="28">
        <f t="shared" si="3"/>
        <v>0</v>
      </c>
    </row>
    <row r="210" spans="1:17" ht="14.1" customHeight="1" outlineLevel="2" x14ac:dyDescent="0.2">
      <c r="A210" t="s">
        <v>1</v>
      </c>
      <c r="B210" t="s">
        <v>70</v>
      </c>
      <c r="C210" t="s">
        <v>3</v>
      </c>
      <c r="D210" t="s">
        <v>468</v>
      </c>
      <c r="E210" t="s">
        <v>469</v>
      </c>
      <c r="F210" s="27">
        <v>53315</v>
      </c>
      <c r="G210" t="s">
        <v>6</v>
      </c>
      <c r="H210" s="2">
        <v>45174</v>
      </c>
      <c r="I210" s="2">
        <v>45174</v>
      </c>
      <c r="J210" t="s">
        <v>0</v>
      </c>
      <c r="K210" s="2">
        <v>45219</v>
      </c>
      <c r="L210" s="3">
        <v>-1019509</v>
      </c>
      <c r="M210" t="s">
        <v>7</v>
      </c>
      <c r="N210" s="2"/>
      <c r="O210" t="s">
        <v>0</v>
      </c>
      <c r="P210" s="28">
        <f>+VLOOKUP(F210,'NCC NHÁP'!$B:$H,7,0)</f>
        <v>1019509</v>
      </c>
      <c r="Q210" s="28">
        <f t="shared" si="3"/>
        <v>0</v>
      </c>
    </row>
    <row r="211" spans="1:17" ht="14.1" customHeight="1" outlineLevel="2" x14ac:dyDescent="0.2">
      <c r="A211" t="s">
        <v>1</v>
      </c>
      <c r="B211" t="s">
        <v>123</v>
      </c>
      <c r="C211" t="s">
        <v>3</v>
      </c>
      <c r="D211" t="s">
        <v>470</v>
      </c>
      <c r="E211" t="s">
        <v>471</v>
      </c>
      <c r="F211" s="27">
        <v>53301</v>
      </c>
      <c r="G211" t="s">
        <v>6</v>
      </c>
      <c r="H211" s="2">
        <v>45174</v>
      </c>
      <c r="I211" s="2">
        <v>45174</v>
      </c>
      <c r="J211" t="s">
        <v>0</v>
      </c>
      <c r="K211" s="2">
        <v>45219</v>
      </c>
      <c r="L211" s="3">
        <v>-2039018</v>
      </c>
      <c r="M211" t="s">
        <v>7</v>
      </c>
      <c r="N211" s="2"/>
      <c r="O211" t="s">
        <v>0</v>
      </c>
      <c r="P211" s="28">
        <f>+VLOOKUP(F211,'NCC NHÁP'!$B:$H,7,0)</f>
        <v>2039018</v>
      </c>
      <c r="Q211" s="28">
        <f t="shared" si="3"/>
        <v>0</v>
      </c>
    </row>
    <row r="212" spans="1:17" ht="14.1" customHeight="1" outlineLevel="2" x14ac:dyDescent="0.2">
      <c r="A212" t="s">
        <v>1</v>
      </c>
      <c r="B212" t="s">
        <v>472</v>
      </c>
      <c r="C212" t="s">
        <v>3</v>
      </c>
      <c r="D212" t="s">
        <v>473</v>
      </c>
      <c r="E212" t="s">
        <v>474</v>
      </c>
      <c r="F212" s="27">
        <v>53308</v>
      </c>
      <c r="G212" t="s">
        <v>6</v>
      </c>
      <c r="H212" s="2">
        <v>45174</v>
      </c>
      <c r="I212" s="2">
        <v>45174</v>
      </c>
      <c r="J212" t="s">
        <v>0</v>
      </c>
      <c r="K212" s="2">
        <v>45219</v>
      </c>
      <c r="L212" s="3">
        <v>-2367716</v>
      </c>
      <c r="M212" t="s">
        <v>7</v>
      </c>
      <c r="N212" s="2"/>
      <c r="O212" t="s">
        <v>0</v>
      </c>
      <c r="P212" s="28">
        <f>+VLOOKUP(F212,'NCC NHÁP'!$B:$H,7,0)</f>
        <v>2367716</v>
      </c>
      <c r="Q212" s="28">
        <f t="shared" si="3"/>
        <v>0</v>
      </c>
    </row>
    <row r="213" spans="1:17" ht="14.1" customHeight="1" outlineLevel="2" x14ac:dyDescent="0.2">
      <c r="A213" t="s">
        <v>1</v>
      </c>
      <c r="B213" t="s">
        <v>64</v>
      </c>
      <c r="C213" t="s">
        <v>3</v>
      </c>
      <c r="D213" t="s">
        <v>475</v>
      </c>
      <c r="E213" t="s">
        <v>476</v>
      </c>
      <c r="F213" s="27">
        <v>53357</v>
      </c>
      <c r="G213" t="s">
        <v>6</v>
      </c>
      <c r="H213" s="2">
        <v>45175</v>
      </c>
      <c r="I213" s="2">
        <v>45175</v>
      </c>
      <c r="J213" t="s">
        <v>0</v>
      </c>
      <c r="K213" s="2">
        <v>45220</v>
      </c>
      <c r="L213" s="3">
        <v>-2367716</v>
      </c>
      <c r="M213" t="s">
        <v>7</v>
      </c>
      <c r="N213" s="2"/>
      <c r="O213" t="s">
        <v>0</v>
      </c>
      <c r="P213" s="28">
        <f>+VLOOKUP(F213,'NCC NHÁP'!$B:$H,7,0)</f>
        <v>2367716</v>
      </c>
      <c r="Q213" s="28">
        <f t="shared" si="3"/>
        <v>0</v>
      </c>
    </row>
    <row r="214" spans="1:17" ht="14.1" customHeight="1" outlineLevel="2" x14ac:dyDescent="0.2">
      <c r="A214" t="s">
        <v>1</v>
      </c>
      <c r="B214" t="s">
        <v>345</v>
      </c>
      <c r="C214" t="s">
        <v>3</v>
      </c>
      <c r="D214" t="s">
        <v>477</v>
      </c>
      <c r="E214" t="s">
        <v>478</v>
      </c>
      <c r="F214" s="27">
        <v>49587</v>
      </c>
      <c r="G214" t="s">
        <v>6</v>
      </c>
      <c r="H214" s="2">
        <v>45155</v>
      </c>
      <c r="I214" s="2">
        <v>45156</v>
      </c>
      <c r="J214" t="s">
        <v>0</v>
      </c>
      <c r="K214" s="2">
        <v>45200</v>
      </c>
      <c r="L214" s="3">
        <v>-1413958</v>
      </c>
      <c r="M214" t="s">
        <v>7</v>
      </c>
      <c r="N214" s="2">
        <v>45204</v>
      </c>
      <c r="O214" t="s">
        <v>479</v>
      </c>
      <c r="P214" s="28">
        <f>+VLOOKUP(F214,'NCC NHÁP'!$B:$H,7,0)</f>
        <v>1413958</v>
      </c>
      <c r="Q214" s="28">
        <f t="shared" si="3"/>
        <v>0</v>
      </c>
    </row>
    <row r="215" spans="1:17" ht="14.1" customHeight="1" outlineLevel="2" x14ac:dyDescent="0.2">
      <c r="A215" t="s">
        <v>1</v>
      </c>
      <c r="B215" t="s">
        <v>472</v>
      </c>
      <c r="C215" t="s">
        <v>3</v>
      </c>
      <c r="D215" t="s">
        <v>480</v>
      </c>
      <c r="E215" t="s">
        <v>481</v>
      </c>
      <c r="F215" s="27">
        <v>49096</v>
      </c>
      <c r="G215" t="s">
        <v>6</v>
      </c>
      <c r="H215" s="2">
        <v>45155</v>
      </c>
      <c r="I215" s="2">
        <v>45155</v>
      </c>
      <c r="J215" t="s">
        <v>0</v>
      </c>
      <c r="K215" s="2">
        <v>45200</v>
      </c>
      <c r="L215" s="3">
        <v>-2367716</v>
      </c>
      <c r="M215" t="s">
        <v>7</v>
      </c>
      <c r="N215" s="2">
        <v>45204</v>
      </c>
      <c r="O215" t="s">
        <v>479</v>
      </c>
      <c r="P215" s="28">
        <f>+VLOOKUP(F215,'NCC NHÁP'!$B:$H,7,0)</f>
        <v>2367716</v>
      </c>
      <c r="Q215" s="28">
        <f t="shared" si="3"/>
        <v>0</v>
      </c>
    </row>
    <row r="216" spans="1:17" ht="14.1" customHeight="1" outlineLevel="2" x14ac:dyDescent="0.2">
      <c r="A216" t="s">
        <v>1</v>
      </c>
      <c r="B216" t="s">
        <v>83</v>
      </c>
      <c r="C216" t="s">
        <v>3</v>
      </c>
      <c r="D216" t="s">
        <v>482</v>
      </c>
      <c r="E216" t="s">
        <v>483</v>
      </c>
      <c r="F216" s="27">
        <v>49645</v>
      </c>
      <c r="G216" t="s">
        <v>6</v>
      </c>
      <c r="H216" s="2">
        <v>45156</v>
      </c>
      <c r="I216" s="2">
        <v>45156</v>
      </c>
      <c r="J216" t="s">
        <v>0</v>
      </c>
      <c r="K216" s="2">
        <v>45201</v>
      </c>
      <c r="L216" s="3">
        <v>-1236300</v>
      </c>
      <c r="M216" t="s">
        <v>7</v>
      </c>
      <c r="N216" s="2">
        <v>45204</v>
      </c>
      <c r="O216" t="s">
        <v>479</v>
      </c>
      <c r="P216" s="28">
        <f>+VLOOKUP(F216,'NCC NHÁP'!$B:$H,7,0)</f>
        <v>1236300</v>
      </c>
      <c r="Q216" s="28">
        <f t="shared" si="3"/>
        <v>0</v>
      </c>
    </row>
    <row r="217" spans="1:17" ht="14.1" customHeight="1" outlineLevel="2" x14ac:dyDescent="0.2">
      <c r="A217" t="s">
        <v>1</v>
      </c>
      <c r="B217" t="s">
        <v>159</v>
      </c>
      <c r="C217" t="s">
        <v>3</v>
      </c>
      <c r="D217" t="s">
        <v>484</v>
      </c>
      <c r="E217" t="s">
        <v>485</v>
      </c>
      <c r="F217" s="27">
        <v>49599</v>
      </c>
      <c r="G217" t="s">
        <v>6</v>
      </c>
      <c r="H217" s="2">
        <v>45155</v>
      </c>
      <c r="I217" s="2">
        <v>45157</v>
      </c>
      <c r="J217" t="s">
        <v>0</v>
      </c>
      <c r="K217" s="2">
        <v>45200</v>
      </c>
      <c r="L217" s="3">
        <v>-1564998</v>
      </c>
      <c r="M217" t="s">
        <v>7</v>
      </c>
      <c r="N217" s="2">
        <v>45204</v>
      </c>
      <c r="O217" t="s">
        <v>479</v>
      </c>
      <c r="P217" s="28">
        <f>+VLOOKUP(F217,'NCC NHÁP'!$B:$H,7,0)</f>
        <v>1564998</v>
      </c>
      <c r="Q217" s="28">
        <f t="shared" si="3"/>
        <v>0</v>
      </c>
    </row>
    <row r="218" spans="1:17" ht="14.1" customHeight="1" outlineLevel="2" x14ac:dyDescent="0.2">
      <c r="A218" t="s">
        <v>1</v>
      </c>
      <c r="B218" t="s">
        <v>39</v>
      </c>
      <c r="C218" t="s">
        <v>3</v>
      </c>
      <c r="D218" t="s">
        <v>486</v>
      </c>
      <c r="E218" t="s">
        <v>487</v>
      </c>
      <c r="F218" s="27">
        <v>49601</v>
      </c>
      <c r="G218" t="s">
        <v>6</v>
      </c>
      <c r="H218" s="2">
        <v>45155</v>
      </c>
      <c r="I218" s="2">
        <v>45157</v>
      </c>
      <c r="J218" t="s">
        <v>0</v>
      </c>
      <c r="K218" s="2">
        <v>45200</v>
      </c>
      <c r="L218" s="3">
        <v>-4069207</v>
      </c>
      <c r="M218" t="s">
        <v>7</v>
      </c>
      <c r="N218" s="2">
        <v>45204</v>
      </c>
      <c r="O218" t="s">
        <v>479</v>
      </c>
      <c r="P218" s="28">
        <f>+VLOOKUP(F218,'NCC NHÁP'!$B:$H,7,0)</f>
        <v>4069207</v>
      </c>
      <c r="Q218" s="28">
        <f t="shared" si="3"/>
        <v>0</v>
      </c>
    </row>
    <row r="219" spans="1:17" ht="14.1" customHeight="1" outlineLevel="2" x14ac:dyDescent="0.2">
      <c r="A219" t="s">
        <v>1</v>
      </c>
      <c r="B219" t="s">
        <v>29</v>
      </c>
      <c r="C219" t="s">
        <v>3</v>
      </c>
      <c r="D219" t="s">
        <v>488</v>
      </c>
      <c r="E219" t="s">
        <v>489</v>
      </c>
      <c r="F219" s="27">
        <v>48565</v>
      </c>
      <c r="G219" t="s">
        <v>6</v>
      </c>
      <c r="H219" s="2">
        <v>45154</v>
      </c>
      <c r="I219" s="2">
        <v>45157</v>
      </c>
      <c r="J219" t="s">
        <v>0</v>
      </c>
      <c r="K219" s="2">
        <v>45199</v>
      </c>
      <c r="L219" s="3">
        <v>-3227355</v>
      </c>
      <c r="M219" t="s">
        <v>7</v>
      </c>
      <c r="N219" s="2">
        <v>45204</v>
      </c>
      <c r="O219" t="s">
        <v>479</v>
      </c>
      <c r="P219" s="28">
        <f>+VLOOKUP(F219,'NCC NHÁP'!$B:$H,7,0)</f>
        <v>3227355</v>
      </c>
      <c r="Q219" s="28">
        <f t="shared" si="3"/>
        <v>0</v>
      </c>
    </row>
    <row r="220" spans="1:17" ht="14.1" customHeight="1" outlineLevel="2" x14ac:dyDescent="0.2">
      <c r="A220" t="s">
        <v>1</v>
      </c>
      <c r="B220" t="s">
        <v>83</v>
      </c>
      <c r="C220" t="s">
        <v>3</v>
      </c>
      <c r="D220" t="s">
        <v>490</v>
      </c>
      <c r="E220" t="s">
        <v>491</v>
      </c>
      <c r="F220" s="27">
        <v>49821</v>
      </c>
      <c r="G220" t="s">
        <v>6</v>
      </c>
      <c r="H220" s="2">
        <v>45157</v>
      </c>
      <c r="I220" s="2">
        <v>45157</v>
      </c>
      <c r="J220" t="s">
        <v>0</v>
      </c>
      <c r="K220" s="2">
        <v>45202</v>
      </c>
      <c r="L220" s="3">
        <v>-1019509</v>
      </c>
      <c r="M220" t="s">
        <v>7</v>
      </c>
      <c r="N220" s="2">
        <v>45204</v>
      </c>
      <c r="O220" t="s">
        <v>479</v>
      </c>
      <c r="P220" s="28">
        <f>+VLOOKUP(F220,'NCC NHÁP'!$B:$H,7,0)</f>
        <v>1019509</v>
      </c>
      <c r="Q220" s="28">
        <f t="shared" si="3"/>
        <v>0</v>
      </c>
    </row>
    <row r="221" spans="1:17" ht="14.1" customHeight="1" outlineLevel="2" x14ac:dyDescent="0.2">
      <c r="A221" t="s">
        <v>1</v>
      </c>
      <c r="B221" t="s">
        <v>53</v>
      </c>
      <c r="C221" t="s">
        <v>3</v>
      </c>
      <c r="D221" t="s">
        <v>492</v>
      </c>
      <c r="E221" t="s">
        <v>493</v>
      </c>
      <c r="F221" s="27">
        <v>49592</v>
      </c>
      <c r="G221" t="s">
        <v>6</v>
      </c>
      <c r="H221" s="2">
        <v>45155</v>
      </c>
      <c r="I221" s="2">
        <v>45157</v>
      </c>
      <c r="J221" t="s">
        <v>0</v>
      </c>
      <c r="K221" s="2">
        <v>45200</v>
      </c>
      <c r="L221" s="3">
        <v>-1348207</v>
      </c>
      <c r="M221" t="s">
        <v>7</v>
      </c>
      <c r="N221" s="2">
        <v>45204</v>
      </c>
      <c r="O221" t="s">
        <v>479</v>
      </c>
      <c r="P221" s="28">
        <f>+VLOOKUP(F221,'NCC NHÁP'!$B:$H,7,0)</f>
        <v>1348207</v>
      </c>
      <c r="Q221" s="28">
        <f t="shared" si="3"/>
        <v>0</v>
      </c>
    </row>
    <row r="222" spans="1:17" ht="14.1" customHeight="1" outlineLevel="2" x14ac:dyDescent="0.2">
      <c r="A222" t="s">
        <v>1</v>
      </c>
      <c r="B222" t="s">
        <v>58</v>
      </c>
      <c r="C222" t="s">
        <v>3</v>
      </c>
      <c r="D222" t="s">
        <v>494</v>
      </c>
      <c r="E222" t="s">
        <v>495</v>
      </c>
      <c r="F222" s="27">
        <v>48413</v>
      </c>
      <c r="G222" t="s">
        <v>6</v>
      </c>
      <c r="H222" s="2">
        <v>45152</v>
      </c>
      <c r="I222" s="2">
        <v>45156</v>
      </c>
      <c r="J222" t="s">
        <v>0</v>
      </c>
      <c r="K222" s="2">
        <v>45197</v>
      </c>
      <c r="L222" s="3">
        <v>-1348207</v>
      </c>
      <c r="M222" t="s">
        <v>7</v>
      </c>
      <c r="N222" s="2">
        <v>45204</v>
      </c>
      <c r="O222" t="s">
        <v>479</v>
      </c>
      <c r="P222" s="28">
        <f>+VLOOKUP(F222,'NCC NHÁP'!$B:$H,7,0)</f>
        <v>1348207</v>
      </c>
      <c r="Q222" s="28">
        <f t="shared" si="3"/>
        <v>0</v>
      </c>
    </row>
    <row r="223" spans="1:17" ht="14.1" customHeight="1" outlineLevel="2" x14ac:dyDescent="0.2">
      <c r="A223" t="s">
        <v>1</v>
      </c>
      <c r="B223" t="s">
        <v>61</v>
      </c>
      <c r="C223" t="s">
        <v>3</v>
      </c>
      <c r="D223" t="s">
        <v>496</v>
      </c>
      <c r="E223" t="s">
        <v>497</v>
      </c>
      <c r="F223" s="27">
        <v>48421</v>
      </c>
      <c r="G223" t="s">
        <v>6</v>
      </c>
      <c r="H223" s="2">
        <v>45152</v>
      </c>
      <c r="I223" s="2">
        <v>45156</v>
      </c>
      <c r="J223" t="s">
        <v>0</v>
      </c>
      <c r="K223" s="2">
        <v>45197</v>
      </c>
      <c r="L223" s="3">
        <v>-1019509</v>
      </c>
      <c r="M223" t="s">
        <v>7</v>
      </c>
      <c r="N223" s="2">
        <v>45204</v>
      </c>
      <c r="O223" t="s">
        <v>479</v>
      </c>
      <c r="P223" s="28">
        <f>+VLOOKUP(F223,'NCC NHÁP'!$B:$H,7,0)</f>
        <v>1019509</v>
      </c>
      <c r="Q223" s="28">
        <f t="shared" si="3"/>
        <v>0</v>
      </c>
    </row>
    <row r="224" spans="1:17" ht="14.1" customHeight="1" outlineLevel="2" x14ac:dyDescent="0.2">
      <c r="A224" t="s">
        <v>1</v>
      </c>
      <c r="B224" t="s">
        <v>61</v>
      </c>
      <c r="C224" t="s">
        <v>3</v>
      </c>
      <c r="D224" t="s">
        <v>498</v>
      </c>
      <c r="E224" t="s">
        <v>499</v>
      </c>
      <c r="F224" s="27">
        <v>48422</v>
      </c>
      <c r="G224" t="s">
        <v>6</v>
      </c>
      <c r="H224" s="2">
        <v>45152</v>
      </c>
      <c r="I224" s="2">
        <v>45156</v>
      </c>
      <c r="J224" t="s">
        <v>0</v>
      </c>
      <c r="K224" s="2">
        <v>45197</v>
      </c>
      <c r="L224" s="3">
        <v>-1348207</v>
      </c>
      <c r="M224" t="s">
        <v>7</v>
      </c>
      <c r="N224" s="2">
        <v>45204</v>
      </c>
      <c r="O224" t="s">
        <v>479</v>
      </c>
      <c r="P224" s="28">
        <f>+VLOOKUP(F224,'NCC NHÁP'!$B:$H,7,0)</f>
        <v>1348207</v>
      </c>
      <c r="Q224" s="28">
        <f t="shared" si="3"/>
        <v>0</v>
      </c>
    </row>
    <row r="225" spans="1:17" ht="14.1" customHeight="1" outlineLevel="2" x14ac:dyDescent="0.2">
      <c r="A225" t="s">
        <v>1</v>
      </c>
      <c r="B225" t="s">
        <v>234</v>
      </c>
      <c r="C225" t="s">
        <v>3</v>
      </c>
      <c r="D225" t="s">
        <v>500</v>
      </c>
      <c r="E225" t="s">
        <v>501</v>
      </c>
      <c r="F225" s="27">
        <v>48408</v>
      </c>
      <c r="G225" t="s">
        <v>6</v>
      </c>
      <c r="H225" s="2">
        <v>45152</v>
      </c>
      <c r="I225" s="2">
        <v>45156</v>
      </c>
      <c r="J225" t="s">
        <v>0</v>
      </c>
      <c r="K225" s="2">
        <v>45197</v>
      </c>
      <c r="L225" s="3">
        <v>-1348207</v>
      </c>
      <c r="M225" t="s">
        <v>7</v>
      </c>
      <c r="N225" s="2">
        <v>45204</v>
      </c>
      <c r="O225" t="s">
        <v>479</v>
      </c>
      <c r="P225" s="28">
        <f>+VLOOKUP(F225,'NCC NHÁP'!$B:$H,7,0)</f>
        <v>1348207</v>
      </c>
      <c r="Q225" s="28">
        <f t="shared" si="3"/>
        <v>0</v>
      </c>
    </row>
    <row r="226" spans="1:17" ht="14.1" customHeight="1" outlineLevel="2" x14ac:dyDescent="0.2">
      <c r="A226" t="s">
        <v>1</v>
      </c>
      <c r="B226" t="s">
        <v>100</v>
      </c>
      <c r="C226" t="s">
        <v>3</v>
      </c>
      <c r="D226" t="s">
        <v>502</v>
      </c>
      <c r="E226" t="s">
        <v>503</v>
      </c>
      <c r="F226" s="27">
        <v>48412</v>
      </c>
      <c r="G226" t="s">
        <v>6</v>
      </c>
      <c r="H226" s="2">
        <v>45152</v>
      </c>
      <c r="I226" s="2">
        <v>45156</v>
      </c>
      <c r="J226" t="s">
        <v>0</v>
      </c>
      <c r="K226" s="2">
        <v>45197</v>
      </c>
      <c r="L226" s="3">
        <v>-1348207</v>
      </c>
      <c r="M226" t="s">
        <v>7</v>
      </c>
      <c r="N226" s="2">
        <v>45204</v>
      </c>
      <c r="O226" t="s">
        <v>479</v>
      </c>
      <c r="P226" s="28">
        <f>+VLOOKUP(F226,'NCC NHÁP'!$B:$H,7,0)</f>
        <v>1348207</v>
      </c>
      <c r="Q226" s="28">
        <f t="shared" si="3"/>
        <v>0</v>
      </c>
    </row>
    <row r="227" spans="1:17" ht="14.1" customHeight="1" outlineLevel="2" x14ac:dyDescent="0.2">
      <c r="A227" t="s">
        <v>1</v>
      </c>
      <c r="B227" t="s">
        <v>36</v>
      </c>
      <c r="C227" t="s">
        <v>3</v>
      </c>
      <c r="D227" t="s">
        <v>504</v>
      </c>
      <c r="E227" t="s">
        <v>505</v>
      </c>
      <c r="F227" s="27">
        <v>48432</v>
      </c>
      <c r="G227" t="s">
        <v>6</v>
      </c>
      <c r="H227" s="2">
        <v>45152</v>
      </c>
      <c r="I227" s="2">
        <v>45156</v>
      </c>
      <c r="J227" t="s">
        <v>0</v>
      </c>
      <c r="K227" s="2">
        <v>45197</v>
      </c>
      <c r="L227" s="3">
        <v>-3081307</v>
      </c>
      <c r="M227" t="s">
        <v>7</v>
      </c>
      <c r="N227" s="2">
        <v>45204</v>
      </c>
      <c r="O227" t="s">
        <v>479</v>
      </c>
      <c r="P227" s="28">
        <f>+VLOOKUP(F227,'NCC NHÁP'!$B:$H,7,0)</f>
        <v>3081307</v>
      </c>
      <c r="Q227" s="28">
        <f t="shared" si="3"/>
        <v>0</v>
      </c>
    </row>
    <row r="228" spans="1:17" ht="14.1" customHeight="1" outlineLevel="2" x14ac:dyDescent="0.2">
      <c r="A228" t="s">
        <v>1</v>
      </c>
      <c r="B228" t="s">
        <v>36</v>
      </c>
      <c r="C228" t="s">
        <v>3</v>
      </c>
      <c r="D228" t="s">
        <v>506</v>
      </c>
      <c r="E228" t="s">
        <v>507</v>
      </c>
      <c r="F228" s="27">
        <v>48433</v>
      </c>
      <c r="G228" t="s">
        <v>6</v>
      </c>
      <c r="H228" s="2">
        <v>45152</v>
      </c>
      <c r="I228" s="2">
        <v>45156</v>
      </c>
      <c r="J228" t="s">
        <v>0</v>
      </c>
      <c r="K228" s="2">
        <v>45197</v>
      </c>
      <c r="L228" s="3">
        <v>-1348207</v>
      </c>
      <c r="M228" t="s">
        <v>7</v>
      </c>
      <c r="N228" s="2">
        <v>45204</v>
      </c>
      <c r="O228" t="s">
        <v>479</v>
      </c>
      <c r="P228" s="28">
        <f>+VLOOKUP(F228,'NCC NHÁP'!$B:$H,7,0)</f>
        <v>1348207</v>
      </c>
      <c r="Q228" s="28">
        <f t="shared" si="3"/>
        <v>0</v>
      </c>
    </row>
    <row r="229" spans="1:17" ht="14.1" customHeight="1" outlineLevel="2" x14ac:dyDescent="0.2">
      <c r="A229" t="s">
        <v>1</v>
      </c>
      <c r="B229" t="s">
        <v>64</v>
      </c>
      <c r="C229" t="s">
        <v>3</v>
      </c>
      <c r="D229" t="s">
        <v>508</v>
      </c>
      <c r="E229" t="s">
        <v>509</v>
      </c>
      <c r="F229" s="27">
        <v>48511</v>
      </c>
      <c r="G229" t="s">
        <v>6</v>
      </c>
      <c r="H229" s="2">
        <v>45154</v>
      </c>
      <c r="I229" s="2">
        <v>45154</v>
      </c>
      <c r="J229" t="s">
        <v>0</v>
      </c>
      <c r="K229" s="2">
        <v>45199</v>
      </c>
      <c r="L229" s="3">
        <v>-1348207</v>
      </c>
      <c r="M229" t="s">
        <v>7</v>
      </c>
      <c r="N229" s="2">
        <v>45204</v>
      </c>
      <c r="O229" t="s">
        <v>479</v>
      </c>
      <c r="P229" s="28">
        <f>+VLOOKUP(F229,'NCC NHÁP'!$B:$H,7,0)</f>
        <v>1348207</v>
      </c>
      <c r="Q229" s="28">
        <f t="shared" si="3"/>
        <v>0</v>
      </c>
    </row>
    <row r="230" spans="1:17" ht="14.1" customHeight="1" outlineLevel="2" x14ac:dyDescent="0.2">
      <c r="A230" t="s">
        <v>1</v>
      </c>
      <c r="B230" t="s">
        <v>45</v>
      </c>
      <c r="C230" t="s">
        <v>3</v>
      </c>
      <c r="D230" t="s">
        <v>510</v>
      </c>
      <c r="E230" t="s">
        <v>511</v>
      </c>
      <c r="F230" s="27">
        <v>48435</v>
      </c>
      <c r="G230" t="s">
        <v>6</v>
      </c>
      <c r="H230" s="2">
        <v>45152</v>
      </c>
      <c r="I230" s="2">
        <v>45156</v>
      </c>
      <c r="J230" t="s">
        <v>0</v>
      </c>
      <c r="K230" s="2">
        <v>45197</v>
      </c>
      <c r="L230" s="3">
        <v>-4586220</v>
      </c>
      <c r="M230" t="s">
        <v>7</v>
      </c>
      <c r="N230" s="2">
        <v>45204</v>
      </c>
      <c r="O230" t="s">
        <v>479</v>
      </c>
      <c r="P230" s="28">
        <f>+VLOOKUP(F230,'NCC NHÁP'!$B:$H,7,0)</f>
        <v>4586220</v>
      </c>
      <c r="Q230" s="28">
        <f t="shared" si="3"/>
        <v>0</v>
      </c>
    </row>
    <row r="231" spans="1:17" ht="14.1" customHeight="1" outlineLevel="2" x14ac:dyDescent="0.2">
      <c r="A231" t="s">
        <v>1</v>
      </c>
      <c r="B231" t="s">
        <v>45</v>
      </c>
      <c r="C231" t="s">
        <v>3</v>
      </c>
      <c r="D231" t="s">
        <v>512</v>
      </c>
      <c r="E231" t="s">
        <v>513</v>
      </c>
      <c r="F231" s="27">
        <v>48434</v>
      </c>
      <c r="G231" t="s">
        <v>6</v>
      </c>
      <c r="H231" s="2">
        <v>45152</v>
      </c>
      <c r="I231" s="2">
        <v>45156</v>
      </c>
      <c r="J231" t="s">
        <v>0</v>
      </c>
      <c r="K231" s="2">
        <v>45197</v>
      </c>
      <c r="L231" s="3">
        <v>-1564998</v>
      </c>
      <c r="M231" t="s">
        <v>7</v>
      </c>
      <c r="N231" s="2">
        <v>45204</v>
      </c>
      <c r="O231" t="s">
        <v>479</v>
      </c>
      <c r="P231" s="28">
        <f>+VLOOKUP(F231,'NCC NHÁP'!$B:$H,7,0)</f>
        <v>1564998</v>
      </c>
      <c r="Q231" s="28">
        <f t="shared" si="3"/>
        <v>0</v>
      </c>
    </row>
    <row r="232" spans="1:17" ht="14.1" customHeight="1" outlineLevel="2" x14ac:dyDescent="0.2">
      <c r="A232" t="s">
        <v>1</v>
      </c>
      <c r="B232" t="s">
        <v>8</v>
      </c>
      <c r="C232" t="s">
        <v>3</v>
      </c>
      <c r="D232" t="s">
        <v>514</v>
      </c>
      <c r="E232" t="s">
        <v>515</v>
      </c>
      <c r="F232" s="27">
        <v>48410</v>
      </c>
      <c r="G232" t="s">
        <v>6</v>
      </c>
      <c r="H232" s="2">
        <v>45152</v>
      </c>
      <c r="I232" s="2">
        <v>45156</v>
      </c>
      <c r="J232" t="s">
        <v>0</v>
      </c>
      <c r="K232" s="2">
        <v>45197</v>
      </c>
      <c r="L232" s="3">
        <v>-2039018</v>
      </c>
      <c r="M232" t="s">
        <v>7</v>
      </c>
      <c r="N232" s="2">
        <v>45204</v>
      </c>
      <c r="O232" t="s">
        <v>479</v>
      </c>
      <c r="P232" s="28">
        <f>+VLOOKUP(F232,'NCC NHÁP'!$B:$H,7,0)</f>
        <v>2039018</v>
      </c>
      <c r="Q232" s="28">
        <f t="shared" si="3"/>
        <v>0</v>
      </c>
    </row>
    <row r="233" spans="1:17" ht="14.1" customHeight="1" outlineLevel="2" x14ac:dyDescent="0.2">
      <c r="A233" t="s">
        <v>1</v>
      </c>
      <c r="B233" t="s">
        <v>8</v>
      </c>
      <c r="C233" t="s">
        <v>3</v>
      </c>
      <c r="D233" t="s">
        <v>516</v>
      </c>
      <c r="E233" t="s">
        <v>517</v>
      </c>
      <c r="F233" s="27">
        <v>48409</v>
      </c>
      <c r="G233" t="s">
        <v>6</v>
      </c>
      <c r="H233" s="2">
        <v>45152</v>
      </c>
      <c r="I233" s="2">
        <v>45156</v>
      </c>
      <c r="J233" t="s">
        <v>0</v>
      </c>
      <c r="K233" s="2">
        <v>45197</v>
      </c>
      <c r="L233" s="3">
        <v>-1348207</v>
      </c>
      <c r="M233" t="s">
        <v>7</v>
      </c>
      <c r="N233" s="2">
        <v>45204</v>
      </c>
      <c r="O233" t="s">
        <v>479</v>
      </c>
      <c r="P233" s="28">
        <f>+VLOOKUP(F233,'NCC NHÁP'!$B:$H,7,0)</f>
        <v>1348207</v>
      </c>
      <c r="Q233" s="28">
        <f t="shared" si="3"/>
        <v>0</v>
      </c>
    </row>
    <row r="234" spans="1:17" ht="14.1" customHeight="1" outlineLevel="2" x14ac:dyDescent="0.2">
      <c r="A234" t="s">
        <v>1</v>
      </c>
      <c r="B234" t="s">
        <v>39</v>
      </c>
      <c r="C234" t="s">
        <v>3</v>
      </c>
      <c r="D234" t="s">
        <v>518</v>
      </c>
      <c r="E234" t="s">
        <v>519</v>
      </c>
      <c r="F234" s="27">
        <v>48418</v>
      </c>
      <c r="G234" t="s">
        <v>6</v>
      </c>
      <c r="H234" s="2">
        <v>45152</v>
      </c>
      <c r="I234" s="2">
        <v>45154</v>
      </c>
      <c r="J234" t="s">
        <v>0</v>
      </c>
      <c r="K234" s="2">
        <v>45197</v>
      </c>
      <c r="L234" s="3">
        <v>-1413958</v>
      </c>
      <c r="M234" t="s">
        <v>7</v>
      </c>
      <c r="N234" s="2">
        <v>45204</v>
      </c>
      <c r="O234" t="s">
        <v>479</v>
      </c>
      <c r="P234" s="28">
        <f>+VLOOKUP(F234,'NCC NHÁP'!$B:$H,7,0)</f>
        <v>1413958</v>
      </c>
      <c r="Q234" s="28">
        <f t="shared" si="3"/>
        <v>0</v>
      </c>
    </row>
    <row r="235" spans="1:17" ht="14.1" customHeight="1" outlineLevel="2" x14ac:dyDescent="0.2">
      <c r="A235" t="s">
        <v>1</v>
      </c>
      <c r="B235" t="s">
        <v>182</v>
      </c>
      <c r="C235" t="s">
        <v>3</v>
      </c>
      <c r="D235" t="s">
        <v>520</v>
      </c>
      <c r="E235" t="s">
        <v>521</v>
      </c>
      <c r="F235" s="27">
        <v>48429</v>
      </c>
      <c r="G235" t="s">
        <v>6</v>
      </c>
      <c r="H235" s="2">
        <v>45152</v>
      </c>
      <c r="I235" s="2">
        <v>45154</v>
      </c>
      <c r="J235" t="s">
        <v>0</v>
      </c>
      <c r="K235" s="2">
        <v>45197</v>
      </c>
      <c r="L235" s="3">
        <v>-1335660</v>
      </c>
      <c r="M235" t="s">
        <v>7</v>
      </c>
      <c r="N235" s="2">
        <v>45204</v>
      </c>
      <c r="O235" t="s">
        <v>479</v>
      </c>
      <c r="P235" s="28">
        <f>+VLOOKUP(F235,'NCC NHÁP'!$B:$H,7,0)</f>
        <v>1335660</v>
      </c>
      <c r="Q235" s="28">
        <f t="shared" si="3"/>
        <v>0</v>
      </c>
    </row>
    <row r="236" spans="1:17" ht="14.1" customHeight="1" outlineLevel="2" x14ac:dyDescent="0.2">
      <c r="A236" t="s">
        <v>1</v>
      </c>
      <c r="B236" t="s">
        <v>182</v>
      </c>
      <c r="C236" t="s">
        <v>3</v>
      </c>
      <c r="D236" t="s">
        <v>522</v>
      </c>
      <c r="E236" t="s">
        <v>523</v>
      </c>
      <c r="F236" s="27">
        <v>48430</v>
      </c>
      <c r="G236" t="s">
        <v>6</v>
      </c>
      <c r="H236" s="2">
        <v>45152</v>
      </c>
      <c r="I236" s="2">
        <v>45154</v>
      </c>
      <c r="J236" t="s">
        <v>0</v>
      </c>
      <c r="K236" s="2">
        <v>45197</v>
      </c>
      <c r="L236" s="3">
        <v>-1348207</v>
      </c>
      <c r="M236" t="s">
        <v>7</v>
      </c>
      <c r="N236" s="2">
        <v>45204</v>
      </c>
      <c r="O236" t="s">
        <v>479</v>
      </c>
      <c r="P236" s="28">
        <f>+VLOOKUP(F236,'NCC NHÁP'!$B:$H,7,0)</f>
        <v>1348207</v>
      </c>
      <c r="Q236" s="28">
        <f t="shared" si="3"/>
        <v>0</v>
      </c>
    </row>
    <row r="237" spans="1:17" ht="14.1" customHeight="1" outlineLevel="2" x14ac:dyDescent="0.2">
      <c r="A237" t="s">
        <v>1</v>
      </c>
      <c r="B237" t="s">
        <v>8</v>
      </c>
      <c r="C237" t="s">
        <v>3</v>
      </c>
      <c r="D237" t="s">
        <v>524</v>
      </c>
      <c r="E237" t="s">
        <v>525</v>
      </c>
      <c r="F237" s="27">
        <v>48411</v>
      </c>
      <c r="G237" t="s">
        <v>6</v>
      </c>
      <c r="H237" s="2">
        <v>45152</v>
      </c>
      <c r="I237" s="2">
        <v>45156</v>
      </c>
      <c r="J237" t="s">
        <v>0</v>
      </c>
      <c r="K237" s="2">
        <v>45197</v>
      </c>
      <c r="L237" s="3">
        <v>-1348207</v>
      </c>
      <c r="M237" t="s">
        <v>7</v>
      </c>
      <c r="N237" s="2">
        <v>45204</v>
      </c>
      <c r="O237" t="s">
        <v>479</v>
      </c>
      <c r="P237" s="28">
        <f>+VLOOKUP(F237,'NCC NHÁP'!$B:$H,7,0)</f>
        <v>1348207</v>
      </c>
      <c r="Q237" s="28">
        <f t="shared" si="3"/>
        <v>0</v>
      </c>
    </row>
    <row r="238" spans="1:17" ht="14.1" customHeight="1" outlineLevel="2" x14ac:dyDescent="0.2">
      <c r="A238" t="s">
        <v>1</v>
      </c>
      <c r="B238" t="s">
        <v>2</v>
      </c>
      <c r="C238" t="s">
        <v>3</v>
      </c>
      <c r="D238" t="s">
        <v>526</v>
      </c>
      <c r="E238" t="s">
        <v>527</v>
      </c>
      <c r="F238" s="27">
        <v>48404</v>
      </c>
      <c r="G238" t="s">
        <v>6</v>
      </c>
      <c r="H238" s="2">
        <v>45152</v>
      </c>
      <c r="I238" s="2">
        <v>45155</v>
      </c>
      <c r="J238" t="s">
        <v>0</v>
      </c>
      <c r="K238" s="2">
        <v>45197</v>
      </c>
      <c r="L238" s="3">
        <v>-1348207</v>
      </c>
      <c r="M238" t="s">
        <v>7</v>
      </c>
      <c r="N238" s="2">
        <v>45204</v>
      </c>
      <c r="O238" t="s">
        <v>479</v>
      </c>
      <c r="P238" s="28">
        <f>+VLOOKUP(F238,'NCC NHÁP'!$B:$H,7,0)</f>
        <v>1348207</v>
      </c>
      <c r="Q238" s="28">
        <f t="shared" si="3"/>
        <v>0</v>
      </c>
    </row>
    <row r="239" spans="1:17" ht="14.1" customHeight="1" outlineLevel="2" x14ac:dyDescent="0.2">
      <c r="A239" t="s">
        <v>1</v>
      </c>
      <c r="B239" t="s">
        <v>39</v>
      </c>
      <c r="C239" t="s">
        <v>3</v>
      </c>
      <c r="D239" t="s">
        <v>528</v>
      </c>
      <c r="E239" t="s">
        <v>529</v>
      </c>
      <c r="F239" s="27">
        <v>48420</v>
      </c>
      <c r="G239" t="s">
        <v>6</v>
      </c>
      <c r="H239" s="2">
        <v>45152</v>
      </c>
      <c r="I239" s="2">
        <v>45154</v>
      </c>
      <c r="J239" t="s">
        <v>0</v>
      </c>
      <c r="K239" s="2">
        <v>45197</v>
      </c>
      <c r="L239" s="3">
        <v>-2696414</v>
      </c>
      <c r="M239" t="s">
        <v>7</v>
      </c>
      <c r="N239" s="2">
        <v>45204</v>
      </c>
      <c r="O239" t="s">
        <v>479</v>
      </c>
      <c r="P239" s="28">
        <f>+VLOOKUP(F239,'NCC NHÁP'!$B:$H,7,0)</f>
        <v>2696414</v>
      </c>
      <c r="Q239" s="28">
        <f t="shared" si="3"/>
        <v>0</v>
      </c>
    </row>
    <row r="240" spans="1:17" ht="14.1" customHeight="1" outlineLevel="2" x14ac:dyDescent="0.2">
      <c r="A240" t="s">
        <v>1</v>
      </c>
      <c r="B240" t="s">
        <v>129</v>
      </c>
      <c r="C240" t="s">
        <v>3</v>
      </c>
      <c r="D240" t="s">
        <v>530</v>
      </c>
      <c r="E240" t="s">
        <v>531</v>
      </c>
      <c r="F240" s="27">
        <v>48398</v>
      </c>
      <c r="G240" t="s">
        <v>6</v>
      </c>
      <c r="H240" s="2">
        <v>45152</v>
      </c>
      <c r="I240" s="2">
        <v>45154</v>
      </c>
      <c r="J240" t="s">
        <v>0</v>
      </c>
      <c r="K240" s="2">
        <v>45197</v>
      </c>
      <c r="L240" s="3">
        <v>-5097546</v>
      </c>
      <c r="M240" t="s">
        <v>7</v>
      </c>
      <c r="N240" s="2">
        <v>45204</v>
      </c>
      <c r="O240" t="s">
        <v>479</v>
      </c>
      <c r="P240" s="28">
        <f>+VLOOKUP(F240,'NCC NHÁP'!$B:$H,7,0)</f>
        <v>5097546</v>
      </c>
      <c r="Q240" s="28">
        <f t="shared" si="3"/>
        <v>0</v>
      </c>
    </row>
    <row r="241" spans="1:17" ht="14.1" customHeight="1" outlineLevel="2" x14ac:dyDescent="0.2">
      <c r="A241" t="s">
        <v>1</v>
      </c>
      <c r="B241" t="s">
        <v>48</v>
      </c>
      <c r="C241" t="s">
        <v>3</v>
      </c>
      <c r="D241" t="s">
        <v>532</v>
      </c>
      <c r="E241" t="s">
        <v>533</v>
      </c>
      <c r="F241" s="27">
        <v>48424</v>
      </c>
      <c r="G241" t="s">
        <v>6</v>
      </c>
      <c r="H241" s="2">
        <v>45152</v>
      </c>
      <c r="I241" s="2">
        <v>45154</v>
      </c>
      <c r="J241" t="s">
        <v>0</v>
      </c>
      <c r="K241" s="2">
        <v>45197</v>
      </c>
      <c r="L241" s="3">
        <v>-1348207</v>
      </c>
      <c r="M241" t="s">
        <v>7</v>
      </c>
      <c r="N241" s="2">
        <v>45204</v>
      </c>
      <c r="O241" t="s">
        <v>479</v>
      </c>
      <c r="P241" s="28">
        <f>+VLOOKUP(F241,'NCC NHÁP'!$B:$H,7,0)</f>
        <v>1348207</v>
      </c>
      <c r="Q241" s="28">
        <f t="shared" si="3"/>
        <v>0</v>
      </c>
    </row>
    <row r="242" spans="1:17" ht="14.1" customHeight="1" outlineLevel="2" x14ac:dyDescent="0.2">
      <c r="A242" t="s">
        <v>1</v>
      </c>
      <c r="B242" t="s">
        <v>95</v>
      </c>
      <c r="C242" t="s">
        <v>3</v>
      </c>
      <c r="D242" t="s">
        <v>534</v>
      </c>
      <c r="E242" t="s">
        <v>535</v>
      </c>
      <c r="F242" s="27">
        <v>48401</v>
      </c>
      <c r="G242" t="s">
        <v>6</v>
      </c>
      <c r="H242" s="2">
        <v>45152</v>
      </c>
      <c r="I242" s="2">
        <v>45154</v>
      </c>
      <c r="J242" t="s">
        <v>0</v>
      </c>
      <c r="K242" s="2">
        <v>45197</v>
      </c>
      <c r="L242" s="3">
        <v>-1348207</v>
      </c>
      <c r="M242" t="s">
        <v>7</v>
      </c>
      <c r="N242" s="2">
        <v>45204</v>
      </c>
      <c r="O242" t="s">
        <v>479</v>
      </c>
      <c r="P242" s="28">
        <f>+VLOOKUP(F242,'NCC NHÁP'!$B:$H,7,0)</f>
        <v>1348207</v>
      </c>
      <c r="Q242" s="28">
        <f t="shared" si="3"/>
        <v>0</v>
      </c>
    </row>
    <row r="243" spans="1:17" ht="14.1" customHeight="1" outlineLevel="2" x14ac:dyDescent="0.2">
      <c r="A243" t="s">
        <v>1</v>
      </c>
      <c r="B243" t="s">
        <v>173</v>
      </c>
      <c r="C243" t="s">
        <v>3</v>
      </c>
      <c r="D243" t="s">
        <v>536</v>
      </c>
      <c r="E243" t="s">
        <v>537</v>
      </c>
      <c r="F243" s="27">
        <v>48427</v>
      </c>
      <c r="G243" t="s">
        <v>6</v>
      </c>
      <c r="H243" s="2">
        <v>45152</v>
      </c>
      <c r="I243" s="2">
        <v>45154</v>
      </c>
      <c r="J243" t="s">
        <v>0</v>
      </c>
      <c r="K243" s="2">
        <v>45197</v>
      </c>
      <c r="L243" s="3">
        <v>-5097546</v>
      </c>
      <c r="M243" t="s">
        <v>7</v>
      </c>
      <c r="N243" s="2">
        <v>45204</v>
      </c>
      <c r="O243" t="s">
        <v>479</v>
      </c>
      <c r="P243" s="28">
        <f>+VLOOKUP(F243,'NCC NHÁP'!$B:$H,7,0)</f>
        <v>5097546</v>
      </c>
      <c r="Q243" s="28">
        <f t="shared" si="3"/>
        <v>0</v>
      </c>
    </row>
    <row r="244" spans="1:17" ht="14.1" customHeight="1" outlineLevel="2" x14ac:dyDescent="0.2">
      <c r="A244" t="s">
        <v>1</v>
      </c>
      <c r="B244" t="s">
        <v>14</v>
      </c>
      <c r="C244" t="s">
        <v>3</v>
      </c>
      <c r="D244" t="s">
        <v>538</v>
      </c>
      <c r="E244" t="s">
        <v>539</v>
      </c>
      <c r="F244" s="27">
        <v>48436</v>
      </c>
      <c r="G244" t="s">
        <v>6</v>
      </c>
      <c r="H244" s="2">
        <v>45152</v>
      </c>
      <c r="I244" s="2">
        <v>45154</v>
      </c>
      <c r="J244" t="s">
        <v>0</v>
      </c>
      <c r="K244" s="2">
        <v>45197</v>
      </c>
      <c r="L244" s="3">
        <v>-3058528</v>
      </c>
      <c r="M244" t="s">
        <v>7</v>
      </c>
      <c r="N244" s="2">
        <v>45204</v>
      </c>
      <c r="O244" t="s">
        <v>479</v>
      </c>
      <c r="P244" s="28">
        <f>+VLOOKUP(F244,'NCC NHÁP'!$B:$H,7,0)</f>
        <v>3058528</v>
      </c>
      <c r="Q244" s="28">
        <f t="shared" si="3"/>
        <v>0</v>
      </c>
    </row>
    <row r="245" spans="1:17" ht="14.1" customHeight="1" outlineLevel="2" x14ac:dyDescent="0.2">
      <c r="A245" t="s">
        <v>1</v>
      </c>
      <c r="B245" t="s">
        <v>148</v>
      </c>
      <c r="C245" t="s">
        <v>3</v>
      </c>
      <c r="D245" t="s">
        <v>540</v>
      </c>
      <c r="E245" t="s">
        <v>541</v>
      </c>
      <c r="F245" s="27">
        <v>48426</v>
      </c>
      <c r="G245" t="s">
        <v>6</v>
      </c>
      <c r="H245" s="2">
        <v>45152</v>
      </c>
      <c r="I245" s="2">
        <v>45154</v>
      </c>
      <c r="J245" t="s">
        <v>0</v>
      </c>
      <c r="K245" s="2">
        <v>45197</v>
      </c>
      <c r="L245" s="3">
        <v>-2532827</v>
      </c>
      <c r="M245" t="s">
        <v>7</v>
      </c>
      <c r="N245" s="2">
        <v>45204</v>
      </c>
      <c r="O245" t="s">
        <v>479</v>
      </c>
      <c r="P245" s="28">
        <f>+VLOOKUP(F245,'NCC NHÁP'!$B:$H,7,0)</f>
        <v>2532827</v>
      </c>
      <c r="Q245" s="28">
        <f t="shared" si="3"/>
        <v>0</v>
      </c>
    </row>
    <row r="246" spans="1:17" ht="14.1" customHeight="1" outlineLevel="2" x14ac:dyDescent="0.2">
      <c r="A246" t="s">
        <v>1</v>
      </c>
      <c r="B246" t="s">
        <v>282</v>
      </c>
      <c r="C246" t="s">
        <v>3</v>
      </c>
      <c r="D246" t="s">
        <v>542</v>
      </c>
      <c r="E246" t="s">
        <v>543</v>
      </c>
      <c r="F246" s="27">
        <v>48514</v>
      </c>
      <c r="G246" t="s">
        <v>6</v>
      </c>
      <c r="H246" s="2">
        <v>45154</v>
      </c>
      <c r="I246" s="2">
        <v>45154</v>
      </c>
      <c r="J246" t="s">
        <v>0</v>
      </c>
      <c r="K246" s="2">
        <v>45199</v>
      </c>
      <c r="L246" s="3">
        <v>-1019509</v>
      </c>
      <c r="M246" t="s">
        <v>7</v>
      </c>
      <c r="N246" s="2">
        <v>45204</v>
      </c>
      <c r="O246" t="s">
        <v>479</v>
      </c>
      <c r="P246" s="28">
        <f>+VLOOKUP(F246,'NCC NHÁP'!$B:$H,7,0)</f>
        <v>1019509</v>
      </c>
      <c r="Q246" s="28">
        <f t="shared" si="3"/>
        <v>0</v>
      </c>
    </row>
    <row r="247" spans="1:17" ht="14.1" customHeight="1" outlineLevel="2" x14ac:dyDescent="0.2">
      <c r="A247" t="s">
        <v>1</v>
      </c>
      <c r="B247" t="s">
        <v>48</v>
      </c>
      <c r="C247" t="s">
        <v>3</v>
      </c>
      <c r="D247" t="s">
        <v>544</v>
      </c>
      <c r="E247" t="s">
        <v>545</v>
      </c>
      <c r="F247" s="27">
        <v>48423</v>
      </c>
      <c r="G247" t="s">
        <v>6</v>
      </c>
      <c r="H247" s="2">
        <v>45152</v>
      </c>
      <c r="I247" s="2">
        <v>45154</v>
      </c>
      <c r="J247" t="s">
        <v>0</v>
      </c>
      <c r="K247" s="2">
        <v>45197</v>
      </c>
      <c r="L247" s="3">
        <v>-3058528</v>
      </c>
      <c r="M247" t="s">
        <v>7</v>
      </c>
      <c r="N247" s="2">
        <v>45204</v>
      </c>
      <c r="O247" t="s">
        <v>479</v>
      </c>
      <c r="P247" s="28">
        <f>+VLOOKUP(F247,'NCC NHÁP'!$B:$H,7,0)</f>
        <v>3058528</v>
      </c>
      <c r="Q247" s="28">
        <f t="shared" si="3"/>
        <v>0</v>
      </c>
    </row>
    <row r="248" spans="1:17" ht="14.1" customHeight="1" outlineLevel="2" x14ac:dyDescent="0.2">
      <c r="A248" t="s">
        <v>1</v>
      </c>
      <c r="B248" t="s">
        <v>20</v>
      </c>
      <c r="C248" t="s">
        <v>3</v>
      </c>
      <c r="D248" t="s">
        <v>546</v>
      </c>
      <c r="E248" t="s">
        <v>547</v>
      </c>
      <c r="F248" s="27">
        <v>48425</v>
      </c>
      <c r="G248" t="s">
        <v>6</v>
      </c>
      <c r="H248" s="2">
        <v>45152</v>
      </c>
      <c r="I248" s="2">
        <v>45154</v>
      </c>
      <c r="J248" t="s">
        <v>0</v>
      </c>
      <c r="K248" s="2">
        <v>45197</v>
      </c>
      <c r="L248" s="3">
        <v>-1348207</v>
      </c>
      <c r="M248" t="s">
        <v>7</v>
      </c>
      <c r="N248" s="2">
        <v>45204</v>
      </c>
      <c r="O248" t="s">
        <v>479</v>
      </c>
      <c r="P248" s="28">
        <f>+VLOOKUP(F248,'NCC NHÁP'!$B:$H,7,0)</f>
        <v>1348207</v>
      </c>
      <c r="Q248" s="28">
        <f t="shared" si="3"/>
        <v>0</v>
      </c>
    </row>
    <row r="249" spans="1:17" ht="14.1" customHeight="1" outlineLevel="2" x14ac:dyDescent="0.2">
      <c r="A249" t="s">
        <v>1</v>
      </c>
      <c r="B249" t="s">
        <v>2</v>
      </c>
      <c r="C249" t="s">
        <v>3</v>
      </c>
      <c r="D249" t="s">
        <v>548</v>
      </c>
      <c r="E249" t="s">
        <v>549</v>
      </c>
      <c r="F249" s="27">
        <v>48402</v>
      </c>
      <c r="G249" t="s">
        <v>6</v>
      </c>
      <c r="H249" s="2">
        <v>45152</v>
      </c>
      <c r="I249" s="2">
        <v>45155</v>
      </c>
      <c r="J249" t="s">
        <v>0</v>
      </c>
      <c r="K249" s="2">
        <v>45197</v>
      </c>
      <c r="L249" s="3">
        <v>-2584507</v>
      </c>
      <c r="M249" t="s">
        <v>7</v>
      </c>
      <c r="N249" s="2">
        <v>45204</v>
      </c>
      <c r="O249" t="s">
        <v>479</v>
      </c>
      <c r="P249" s="28">
        <f>+VLOOKUP(F249,'NCC NHÁP'!$B:$H,7,0)</f>
        <v>2584507</v>
      </c>
      <c r="Q249" s="28">
        <f t="shared" si="3"/>
        <v>0</v>
      </c>
    </row>
    <row r="250" spans="1:17" ht="14.1" customHeight="1" outlineLevel="2" x14ac:dyDescent="0.2">
      <c r="A250" t="s">
        <v>1</v>
      </c>
      <c r="B250" t="s">
        <v>39</v>
      </c>
      <c r="C250" t="s">
        <v>3</v>
      </c>
      <c r="D250" t="s">
        <v>550</v>
      </c>
      <c r="E250" t="s">
        <v>551</v>
      </c>
      <c r="F250" s="27">
        <v>48419</v>
      </c>
      <c r="G250" t="s">
        <v>6</v>
      </c>
      <c r="H250" s="2">
        <v>45152</v>
      </c>
      <c r="I250" s="2">
        <v>45154</v>
      </c>
      <c r="J250" t="s">
        <v>0</v>
      </c>
      <c r="K250" s="2">
        <v>45197</v>
      </c>
      <c r="L250" s="3">
        <v>-4078037</v>
      </c>
      <c r="M250" t="s">
        <v>7</v>
      </c>
      <c r="N250" s="2">
        <v>45204</v>
      </c>
      <c r="O250" t="s">
        <v>479</v>
      </c>
      <c r="P250" s="28">
        <f>+VLOOKUP(F250,'NCC NHÁP'!$B:$H,7,0)</f>
        <v>4078037</v>
      </c>
      <c r="Q250" s="28">
        <f t="shared" si="3"/>
        <v>0</v>
      </c>
    </row>
    <row r="251" spans="1:17" ht="14.1" customHeight="1" outlineLevel="2" x14ac:dyDescent="0.2">
      <c r="A251" t="s">
        <v>1</v>
      </c>
      <c r="B251" t="s">
        <v>2</v>
      </c>
      <c r="C251" t="s">
        <v>3</v>
      </c>
      <c r="D251" t="s">
        <v>552</v>
      </c>
      <c r="E251" t="s">
        <v>553</v>
      </c>
      <c r="F251" s="27">
        <v>48403</v>
      </c>
      <c r="G251" t="s">
        <v>6</v>
      </c>
      <c r="H251" s="2">
        <v>45152</v>
      </c>
      <c r="I251" s="2">
        <v>45155</v>
      </c>
      <c r="J251" t="s">
        <v>0</v>
      </c>
      <c r="K251" s="2">
        <v>45197</v>
      </c>
      <c r="L251" s="3">
        <v>-2039018</v>
      </c>
      <c r="M251" t="s">
        <v>7</v>
      </c>
      <c r="N251" s="2">
        <v>45204</v>
      </c>
      <c r="O251" t="s">
        <v>479</v>
      </c>
      <c r="P251" s="28">
        <f>+VLOOKUP(F251,'NCC NHÁP'!$B:$H,7,0)</f>
        <v>2039018</v>
      </c>
      <c r="Q251" s="28">
        <f t="shared" si="3"/>
        <v>0</v>
      </c>
    </row>
    <row r="252" spans="1:17" ht="14.1" customHeight="1" outlineLevel="2" x14ac:dyDescent="0.2">
      <c r="A252" t="s">
        <v>1</v>
      </c>
      <c r="B252" t="s">
        <v>182</v>
      </c>
      <c r="C252" t="s">
        <v>3</v>
      </c>
      <c r="D252" t="s">
        <v>554</v>
      </c>
      <c r="E252" t="s">
        <v>555</v>
      </c>
      <c r="F252" s="27">
        <v>48431</v>
      </c>
      <c r="G252" t="s">
        <v>6</v>
      </c>
      <c r="H252" s="2">
        <v>45152</v>
      </c>
      <c r="I252" s="2">
        <v>45154</v>
      </c>
      <c r="J252" t="s">
        <v>0</v>
      </c>
      <c r="K252" s="2">
        <v>45197</v>
      </c>
      <c r="L252" s="3">
        <v>-7136564</v>
      </c>
      <c r="M252" t="s">
        <v>7</v>
      </c>
      <c r="N252" s="2">
        <v>45204</v>
      </c>
      <c r="O252" t="s">
        <v>479</v>
      </c>
      <c r="P252" s="28">
        <f>+VLOOKUP(F252,'NCC NHÁP'!$B:$H,7,0)</f>
        <v>7136564</v>
      </c>
      <c r="Q252" s="28">
        <f t="shared" si="3"/>
        <v>0</v>
      </c>
    </row>
    <row r="253" spans="1:17" ht="14.1" customHeight="1" outlineLevel="2" x14ac:dyDescent="0.2">
      <c r="A253" t="s">
        <v>1</v>
      </c>
      <c r="B253" t="s">
        <v>86</v>
      </c>
      <c r="C253" t="s">
        <v>3</v>
      </c>
      <c r="D253" t="s">
        <v>556</v>
      </c>
      <c r="E253" t="s">
        <v>557</v>
      </c>
      <c r="F253" s="27">
        <v>48406</v>
      </c>
      <c r="G253" t="s">
        <v>6</v>
      </c>
      <c r="H253" s="2">
        <v>45152</v>
      </c>
      <c r="I253" s="2">
        <v>45155</v>
      </c>
      <c r="J253" t="s">
        <v>0</v>
      </c>
      <c r="K253" s="2">
        <v>45197</v>
      </c>
      <c r="L253" s="3">
        <v>-1019509</v>
      </c>
      <c r="M253" t="s">
        <v>7</v>
      </c>
      <c r="N253" s="2">
        <v>45204</v>
      </c>
      <c r="O253" t="s">
        <v>479</v>
      </c>
      <c r="P253" s="28">
        <f>+VLOOKUP(F253,'NCC NHÁP'!$B:$H,7,0)</f>
        <v>1019509</v>
      </c>
      <c r="Q253" s="28">
        <f t="shared" si="3"/>
        <v>0</v>
      </c>
    </row>
    <row r="254" spans="1:17" ht="14.1" customHeight="1" outlineLevel="2" x14ac:dyDescent="0.2">
      <c r="A254" t="s">
        <v>1</v>
      </c>
      <c r="B254" t="s">
        <v>129</v>
      </c>
      <c r="C254" t="s">
        <v>3</v>
      </c>
      <c r="D254" t="s">
        <v>558</v>
      </c>
      <c r="E254" t="s">
        <v>559</v>
      </c>
      <c r="F254" s="27">
        <v>48399</v>
      </c>
      <c r="G254" t="s">
        <v>6</v>
      </c>
      <c r="H254" s="2">
        <v>45152</v>
      </c>
      <c r="I254" s="2">
        <v>45154</v>
      </c>
      <c r="J254" t="s">
        <v>0</v>
      </c>
      <c r="K254" s="2">
        <v>45197</v>
      </c>
      <c r="L254" s="3">
        <v>-4044622</v>
      </c>
      <c r="M254" t="s">
        <v>7</v>
      </c>
      <c r="N254" s="2">
        <v>45204</v>
      </c>
      <c r="O254" t="s">
        <v>479</v>
      </c>
      <c r="P254" s="28">
        <f>+VLOOKUP(F254,'NCC NHÁP'!$B:$H,7,0)</f>
        <v>4044622</v>
      </c>
      <c r="Q254" s="28">
        <f t="shared" si="3"/>
        <v>0</v>
      </c>
    </row>
    <row r="255" spans="1:17" ht="14.1" customHeight="1" outlineLevel="2" x14ac:dyDescent="0.2">
      <c r="A255" t="s">
        <v>1</v>
      </c>
      <c r="B255" t="s">
        <v>1</v>
      </c>
      <c r="C255" t="s">
        <v>560</v>
      </c>
      <c r="D255" t="s">
        <v>561</v>
      </c>
      <c r="E255" t="s">
        <v>562</v>
      </c>
      <c r="F255">
        <v>58893</v>
      </c>
      <c r="G255" t="s">
        <v>563</v>
      </c>
      <c r="H255" s="2">
        <v>45198</v>
      </c>
      <c r="I255" s="2">
        <v>45198</v>
      </c>
      <c r="J255" t="s">
        <v>564</v>
      </c>
      <c r="K255" s="2">
        <v>45198</v>
      </c>
      <c r="L255" s="3">
        <v>25635876</v>
      </c>
      <c r="M255" t="s">
        <v>565</v>
      </c>
      <c r="N255" s="2">
        <v>45204</v>
      </c>
      <c r="O255" t="s">
        <v>479</v>
      </c>
      <c r="P255" s="28">
        <f>+VLOOKUP(F255,'NCC NHÁP'!$B:$H,7,0)</f>
        <v>-27686746</v>
      </c>
      <c r="Q255" s="28">
        <f t="shared" si="3"/>
        <v>-2050870</v>
      </c>
    </row>
    <row r="256" spans="1:17" ht="14.1" customHeight="1" outlineLevel="2" x14ac:dyDescent="0.2">
      <c r="A256" t="s">
        <v>1</v>
      </c>
      <c r="B256" t="s">
        <v>182</v>
      </c>
      <c r="C256" t="s">
        <v>3</v>
      </c>
      <c r="D256" t="s">
        <v>566</v>
      </c>
      <c r="E256" t="s">
        <v>567</v>
      </c>
      <c r="F256" s="27">
        <v>10751</v>
      </c>
      <c r="G256" t="s">
        <v>6</v>
      </c>
      <c r="H256" s="2">
        <v>45190</v>
      </c>
      <c r="I256" s="2">
        <v>45190</v>
      </c>
      <c r="J256" t="s">
        <v>0</v>
      </c>
      <c r="K256" s="2">
        <v>45190</v>
      </c>
      <c r="L256" s="3">
        <v>360256</v>
      </c>
      <c r="M256" t="s">
        <v>568</v>
      </c>
      <c r="N256" s="2">
        <v>45204</v>
      </c>
      <c r="O256" t="s">
        <v>479</v>
      </c>
      <c r="P256" s="28">
        <f>+VLOOKUP(F256,'NCC NHÁP'!$B:$H,7,0)</f>
        <v>-360256</v>
      </c>
      <c r="Q256" s="28">
        <f t="shared" si="3"/>
        <v>0</v>
      </c>
    </row>
    <row r="257" spans="1:17" ht="14.1" customHeight="1" outlineLevel="2" x14ac:dyDescent="0.2">
      <c r="A257" t="s">
        <v>1</v>
      </c>
      <c r="B257" t="s">
        <v>182</v>
      </c>
      <c r="C257" t="s">
        <v>3</v>
      </c>
      <c r="D257" t="s">
        <v>569</v>
      </c>
      <c r="E257" t="s">
        <v>570</v>
      </c>
      <c r="F257" s="27">
        <v>10744</v>
      </c>
      <c r="G257" t="s">
        <v>6</v>
      </c>
      <c r="H257" s="2">
        <v>45190</v>
      </c>
      <c r="I257" s="2">
        <v>45190</v>
      </c>
      <c r="J257" t="s">
        <v>0</v>
      </c>
      <c r="K257" s="2">
        <v>45190</v>
      </c>
      <c r="L257" s="3">
        <v>1469825</v>
      </c>
      <c r="M257" t="s">
        <v>568</v>
      </c>
      <c r="N257" s="2">
        <v>45204</v>
      </c>
      <c r="O257" t="s">
        <v>479</v>
      </c>
      <c r="P257" s="28">
        <f>+VLOOKUP(F257,'NCC NHÁP'!$B:$H,7,0)</f>
        <v>-1469825</v>
      </c>
      <c r="Q257" s="28">
        <f t="shared" si="3"/>
        <v>0</v>
      </c>
    </row>
    <row r="258" spans="1:17" ht="14.1" customHeight="1" outlineLevel="2" x14ac:dyDescent="0.2">
      <c r="A258" t="s">
        <v>1</v>
      </c>
      <c r="B258" t="s">
        <v>45</v>
      </c>
      <c r="C258" t="s">
        <v>3</v>
      </c>
      <c r="D258" t="s">
        <v>571</v>
      </c>
      <c r="E258" t="s">
        <v>572</v>
      </c>
      <c r="F258" s="27">
        <v>11283</v>
      </c>
      <c r="G258" t="s">
        <v>6</v>
      </c>
      <c r="H258" s="2">
        <v>45196</v>
      </c>
      <c r="I258" s="2">
        <v>45196</v>
      </c>
      <c r="J258" t="s">
        <v>0</v>
      </c>
      <c r="K258" s="2">
        <v>45196</v>
      </c>
      <c r="L258" s="3">
        <v>332036</v>
      </c>
      <c r="M258" t="s">
        <v>568</v>
      </c>
      <c r="N258" s="2">
        <v>45204</v>
      </c>
      <c r="O258" t="s">
        <v>479</v>
      </c>
      <c r="P258" s="28">
        <f>+VLOOKUP(F258,'NCC NHÁP'!$B:$H,7,0)</f>
        <v>-332036</v>
      </c>
      <c r="Q258" s="28">
        <f t="shared" si="3"/>
        <v>0</v>
      </c>
    </row>
    <row r="259" spans="1:17" ht="14.1" customHeight="1" outlineLevel="2" x14ac:dyDescent="0.2">
      <c r="A259" t="s">
        <v>1</v>
      </c>
      <c r="B259" t="s">
        <v>95</v>
      </c>
      <c r="C259" t="s">
        <v>3</v>
      </c>
      <c r="D259" t="s">
        <v>573</v>
      </c>
      <c r="E259" t="s">
        <v>574</v>
      </c>
      <c r="F259" s="27">
        <v>10631</v>
      </c>
      <c r="G259" t="s">
        <v>6</v>
      </c>
      <c r="H259" s="2">
        <v>45190</v>
      </c>
      <c r="I259" s="2">
        <v>45190</v>
      </c>
      <c r="J259" t="s">
        <v>0</v>
      </c>
      <c r="K259" s="2">
        <v>45190</v>
      </c>
      <c r="L259" s="3">
        <v>565583</v>
      </c>
      <c r="M259" t="s">
        <v>568</v>
      </c>
      <c r="N259" s="2">
        <v>45204</v>
      </c>
      <c r="O259" t="s">
        <v>479</v>
      </c>
      <c r="P259" s="28">
        <f>+VLOOKUP(F259,'NCC NHÁP'!$B:$H,7,0)</f>
        <v>-565583</v>
      </c>
      <c r="Q259" s="28">
        <f t="shared" ref="Q259:Q322" si="4">+P259+L259</f>
        <v>0</v>
      </c>
    </row>
    <row r="260" spans="1:17" ht="14.1" customHeight="1" outlineLevel="2" x14ac:dyDescent="0.2">
      <c r="A260" t="s">
        <v>1</v>
      </c>
      <c r="B260" t="s">
        <v>20</v>
      </c>
      <c r="C260" t="s">
        <v>3</v>
      </c>
      <c r="D260" t="s">
        <v>575</v>
      </c>
      <c r="E260" t="s">
        <v>576</v>
      </c>
      <c r="F260" s="27">
        <v>10043</v>
      </c>
      <c r="G260" t="s">
        <v>6</v>
      </c>
      <c r="H260" s="2">
        <v>45181</v>
      </c>
      <c r="I260" s="2">
        <v>45181</v>
      </c>
      <c r="J260" t="s">
        <v>0</v>
      </c>
      <c r="K260" s="2">
        <v>45181</v>
      </c>
      <c r="L260" s="3">
        <v>719141</v>
      </c>
      <c r="M260" t="s">
        <v>568</v>
      </c>
      <c r="N260" s="2">
        <v>45204</v>
      </c>
      <c r="O260" t="s">
        <v>479</v>
      </c>
      <c r="P260" s="28">
        <f>+VLOOKUP(F260,'NCC NHÁP'!$B:$H,7,0)</f>
        <v>-719141</v>
      </c>
      <c r="Q260" s="28">
        <f t="shared" si="4"/>
        <v>0</v>
      </c>
    </row>
    <row r="261" spans="1:17" ht="14.1" customHeight="1" outlineLevel="2" x14ac:dyDescent="0.2">
      <c r="A261" t="s">
        <v>1</v>
      </c>
      <c r="B261" t="s">
        <v>129</v>
      </c>
      <c r="C261" t="s">
        <v>3</v>
      </c>
      <c r="D261" t="s">
        <v>577</v>
      </c>
      <c r="E261" t="s">
        <v>578</v>
      </c>
      <c r="F261" s="27">
        <v>11102</v>
      </c>
      <c r="G261" t="s">
        <v>6</v>
      </c>
      <c r="H261" s="2">
        <v>45195</v>
      </c>
      <c r="I261" s="2">
        <v>45195</v>
      </c>
      <c r="J261" t="s">
        <v>0</v>
      </c>
      <c r="K261" s="2">
        <v>45195</v>
      </c>
      <c r="L261" s="3">
        <v>1324214</v>
      </c>
      <c r="M261" t="s">
        <v>568</v>
      </c>
      <c r="N261" s="2">
        <v>45204</v>
      </c>
      <c r="O261" t="s">
        <v>479</v>
      </c>
      <c r="P261" s="28">
        <f>+VLOOKUP(F261,'NCC NHÁP'!$B:$H,7,0)</f>
        <v>-1324214</v>
      </c>
      <c r="Q261" s="28">
        <f t="shared" si="4"/>
        <v>0</v>
      </c>
    </row>
    <row r="262" spans="1:17" ht="14.1" customHeight="1" outlineLevel="2" x14ac:dyDescent="0.2">
      <c r="A262" t="s">
        <v>1</v>
      </c>
      <c r="B262" t="s">
        <v>129</v>
      </c>
      <c r="C262" t="s">
        <v>3</v>
      </c>
      <c r="D262" t="s">
        <v>579</v>
      </c>
      <c r="E262" t="s">
        <v>580</v>
      </c>
      <c r="F262" s="27">
        <v>10152</v>
      </c>
      <c r="G262" t="s">
        <v>6</v>
      </c>
      <c r="H262" s="2">
        <v>45182</v>
      </c>
      <c r="I262" s="2">
        <v>45182</v>
      </c>
      <c r="J262" t="s">
        <v>0</v>
      </c>
      <c r="K262" s="2">
        <v>45182</v>
      </c>
      <c r="L262" s="3">
        <v>2696725</v>
      </c>
      <c r="M262" t="s">
        <v>568</v>
      </c>
      <c r="N262" s="2">
        <v>45204</v>
      </c>
      <c r="O262" t="s">
        <v>479</v>
      </c>
      <c r="P262" s="28">
        <f>+VLOOKUP(F262,'NCC NHÁP'!$B:$H,7,0)</f>
        <v>-2696725</v>
      </c>
      <c r="Q262" s="28">
        <f t="shared" si="4"/>
        <v>0</v>
      </c>
    </row>
    <row r="263" spans="1:17" ht="14.1" customHeight="1" outlineLevel="2" x14ac:dyDescent="0.2">
      <c r="A263" t="s">
        <v>1</v>
      </c>
      <c r="B263" t="s">
        <v>126</v>
      </c>
      <c r="C263" t="s">
        <v>3</v>
      </c>
      <c r="D263" t="s">
        <v>581</v>
      </c>
      <c r="E263" t="s">
        <v>582</v>
      </c>
      <c r="F263" s="27">
        <v>10849</v>
      </c>
      <c r="G263" t="s">
        <v>6</v>
      </c>
      <c r="H263" s="2">
        <v>45191</v>
      </c>
      <c r="I263" s="2">
        <v>45191</v>
      </c>
      <c r="J263" t="s">
        <v>0</v>
      </c>
      <c r="K263" s="2">
        <v>45191</v>
      </c>
      <c r="L263" s="3">
        <v>218415</v>
      </c>
      <c r="M263" t="s">
        <v>568</v>
      </c>
      <c r="N263" s="2">
        <v>45204</v>
      </c>
      <c r="O263" t="s">
        <v>479</v>
      </c>
      <c r="P263" s="28">
        <f>+VLOOKUP(F263,'NCC NHÁP'!$B:$H,7,0)</f>
        <v>-218415</v>
      </c>
      <c r="Q263" s="28">
        <f t="shared" si="4"/>
        <v>0</v>
      </c>
    </row>
    <row r="264" spans="1:17" ht="14.1" customHeight="1" outlineLevel="2" x14ac:dyDescent="0.2">
      <c r="A264" t="s">
        <v>1</v>
      </c>
      <c r="B264" t="s">
        <v>234</v>
      </c>
      <c r="C264" t="s">
        <v>3</v>
      </c>
      <c r="D264" t="s">
        <v>583</v>
      </c>
      <c r="E264" t="s">
        <v>584</v>
      </c>
      <c r="F264" s="27">
        <v>11298</v>
      </c>
      <c r="G264" t="s">
        <v>6</v>
      </c>
      <c r="H264" s="2">
        <v>45196</v>
      </c>
      <c r="I264" s="2">
        <v>45196</v>
      </c>
      <c r="J264" t="s">
        <v>0</v>
      </c>
      <c r="K264" s="2">
        <v>45196</v>
      </c>
      <c r="L264" s="3">
        <v>1604940</v>
      </c>
      <c r="M264" t="s">
        <v>568</v>
      </c>
      <c r="N264" s="2">
        <v>45204</v>
      </c>
      <c r="O264" t="s">
        <v>479</v>
      </c>
      <c r="P264" s="28">
        <f>+VLOOKUP(F264,'NCC NHÁP'!$B:$H,7,0)</f>
        <v>-1604940</v>
      </c>
      <c r="Q264" s="28">
        <f t="shared" si="4"/>
        <v>0</v>
      </c>
    </row>
    <row r="265" spans="1:17" ht="14.1" customHeight="1" outlineLevel="2" x14ac:dyDescent="0.2">
      <c r="A265" t="s">
        <v>1</v>
      </c>
      <c r="B265" t="s">
        <v>42</v>
      </c>
      <c r="C265" t="s">
        <v>3</v>
      </c>
      <c r="D265" t="s">
        <v>585</v>
      </c>
      <c r="E265" t="s">
        <v>586</v>
      </c>
      <c r="F265" s="27">
        <v>10305</v>
      </c>
      <c r="G265" t="s">
        <v>6</v>
      </c>
      <c r="H265" s="2">
        <v>45187</v>
      </c>
      <c r="I265" s="2">
        <v>45187</v>
      </c>
      <c r="J265" t="s">
        <v>0</v>
      </c>
      <c r="K265" s="2">
        <v>45187</v>
      </c>
      <c r="L265" s="3">
        <v>3326468</v>
      </c>
      <c r="M265" t="s">
        <v>568</v>
      </c>
      <c r="N265" s="2">
        <v>45204</v>
      </c>
      <c r="O265" t="s">
        <v>479</v>
      </c>
      <c r="P265" s="28">
        <f>+VLOOKUP(F265,'NCC NHÁP'!$B:$H,7,0)</f>
        <v>-3326468</v>
      </c>
      <c r="Q265" s="28">
        <f t="shared" si="4"/>
        <v>0</v>
      </c>
    </row>
    <row r="266" spans="1:17" ht="14.1" customHeight="1" outlineLevel="2" x14ac:dyDescent="0.2">
      <c r="A266" t="s">
        <v>1</v>
      </c>
      <c r="B266" t="s">
        <v>78</v>
      </c>
      <c r="C266" t="s">
        <v>3</v>
      </c>
      <c r="D266" t="s">
        <v>587</v>
      </c>
      <c r="E266" t="s">
        <v>588</v>
      </c>
      <c r="F266" s="27">
        <v>9945</v>
      </c>
      <c r="G266" t="s">
        <v>6</v>
      </c>
      <c r="H266" s="2">
        <v>45181</v>
      </c>
      <c r="I266" s="2">
        <v>45181</v>
      </c>
      <c r="J266" t="s">
        <v>0</v>
      </c>
      <c r="K266" s="2">
        <v>45181</v>
      </c>
      <c r="L266" s="3">
        <v>293972</v>
      </c>
      <c r="M266" t="s">
        <v>568</v>
      </c>
      <c r="N266" s="2">
        <v>45204</v>
      </c>
      <c r="O266" t="s">
        <v>479</v>
      </c>
      <c r="P266" s="28">
        <f>+VLOOKUP(F266,'NCC NHÁP'!$B:$H,7,0)</f>
        <v>-293972</v>
      </c>
      <c r="Q266" s="28">
        <f t="shared" si="4"/>
        <v>0</v>
      </c>
    </row>
    <row r="267" spans="1:17" ht="14.1" customHeight="1" outlineLevel="2" x14ac:dyDescent="0.2">
      <c r="A267" t="s">
        <v>1</v>
      </c>
      <c r="B267" t="s">
        <v>39</v>
      </c>
      <c r="C267" t="s">
        <v>3</v>
      </c>
      <c r="D267" t="s">
        <v>589</v>
      </c>
      <c r="E267" t="s">
        <v>590</v>
      </c>
      <c r="F267" s="27">
        <v>10141</v>
      </c>
      <c r="G267" t="s">
        <v>6</v>
      </c>
      <c r="H267" s="2">
        <v>45182</v>
      </c>
      <c r="I267" s="2">
        <v>45182</v>
      </c>
      <c r="J267" t="s">
        <v>0</v>
      </c>
      <c r="K267" s="2">
        <v>45182</v>
      </c>
      <c r="L267" s="3">
        <v>1407134</v>
      </c>
      <c r="M267" t="s">
        <v>568</v>
      </c>
      <c r="N267" s="2">
        <v>45204</v>
      </c>
      <c r="O267" t="s">
        <v>479</v>
      </c>
      <c r="P267" s="28">
        <f>+VLOOKUP(F267,'NCC NHÁP'!$B:$H,7,0)</f>
        <v>-1407134</v>
      </c>
      <c r="Q267" s="28">
        <f t="shared" si="4"/>
        <v>0</v>
      </c>
    </row>
    <row r="268" spans="1:17" ht="14.1" customHeight="1" outlineLevel="2" x14ac:dyDescent="0.2">
      <c r="A268" t="s">
        <v>1</v>
      </c>
      <c r="B268" t="s">
        <v>8</v>
      </c>
      <c r="C268" t="s">
        <v>3</v>
      </c>
      <c r="D268" t="s">
        <v>591</v>
      </c>
      <c r="E268" t="s">
        <v>592</v>
      </c>
      <c r="F268" s="27">
        <v>49871</v>
      </c>
      <c r="G268" t="s">
        <v>6</v>
      </c>
      <c r="H268" s="2">
        <v>45159</v>
      </c>
      <c r="I268" s="2">
        <v>45166</v>
      </c>
      <c r="J268" t="s">
        <v>0</v>
      </c>
      <c r="K268" s="2">
        <v>45204</v>
      </c>
      <c r="L268" s="3">
        <v>-2467076</v>
      </c>
      <c r="M268" t="s">
        <v>7</v>
      </c>
      <c r="N268" s="2">
        <v>45204</v>
      </c>
      <c r="O268" t="s">
        <v>479</v>
      </c>
      <c r="P268" s="28">
        <f>+VLOOKUP(F268,'NCC NHÁP'!$B:$H,7,0)</f>
        <v>2467076</v>
      </c>
      <c r="Q268" s="28">
        <f t="shared" si="4"/>
        <v>0</v>
      </c>
    </row>
    <row r="269" spans="1:17" ht="14.1" customHeight="1" outlineLevel="2" x14ac:dyDescent="0.2">
      <c r="A269" t="s">
        <v>1</v>
      </c>
      <c r="B269" t="s">
        <v>322</v>
      </c>
      <c r="C269" t="s">
        <v>3</v>
      </c>
      <c r="D269" t="s">
        <v>593</v>
      </c>
      <c r="E269" t="s">
        <v>594</v>
      </c>
      <c r="F269" s="27">
        <v>49877</v>
      </c>
      <c r="G269" t="s">
        <v>6</v>
      </c>
      <c r="H269" s="2">
        <v>45159</v>
      </c>
      <c r="I269" s="2">
        <v>45163</v>
      </c>
      <c r="J269" t="s">
        <v>0</v>
      </c>
      <c r="K269" s="2">
        <v>45204</v>
      </c>
      <c r="L269" s="3">
        <v>-2549059</v>
      </c>
      <c r="M269" t="s">
        <v>7</v>
      </c>
      <c r="N269" s="2">
        <v>45204</v>
      </c>
      <c r="O269" t="s">
        <v>479</v>
      </c>
      <c r="P269" s="28">
        <f>+VLOOKUP(F269,'NCC NHÁP'!$B:$H,7,0)</f>
        <v>2549059</v>
      </c>
      <c r="Q269" s="28">
        <f t="shared" si="4"/>
        <v>0</v>
      </c>
    </row>
    <row r="270" spans="1:17" ht="14.1" customHeight="1" outlineLevel="2" x14ac:dyDescent="0.2">
      <c r="A270" t="s">
        <v>1</v>
      </c>
      <c r="B270" t="s">
        <v>36</v>
      </c>
      <c r="C270" t="s">
        <v>3</v>
      </c>
      <c r="D270" t="s">
        <v>595</v>
      </c>
      <c r="E270" t="s">
        <v>596</v>
      </c>
      <c r="F270" s="27">
        <v>49879</v>
      </c>
      <c r="G270" t="s">
        <v>6</v>
      </c>
      <c r="H270" s="2">
        <v>45159</v>
      </c>
      <c r="I270" s="2">
        <v>45163</v>
      </c>
      <c r="J270" t="s">
        <v>0</v>
      </c>
      <c r="K270" s="2">
        <v>45204</v>
      </c>
      <c r="L270" s="3">
        <v>-4999903</v>
      </c>
      <c r="M270" t="s">
        <v>7</v>
      </c>
      <c r="N270" s="2">
        <v>45204</v>
      </c>
      <c r="O270" t="s">
        <v>479</v>
      </c>
      <c r="P270" s="28">
        <f>+VLOOKUP(F270,'NCC NHÁP'!$B:$H,7,0)</f>
        <v>4999903</v>
      </c>
      <c r="Q270" s="28">
        <f t="shared" si="4"/>
        <v>0</v>
      </c>
    </row>
    <row r="271" spans="1:17" ht="14.1" customHeight="1" outlineLevel="2" x14ac:dyDescent="0.2">
      <c r="A271" t="s">
        <v>1</v>
      </c>
      <c r="B271" t="s">
        <v>45</v>
      </c>
      <c r="C271" t="s">
        <v>3</v>
      </c>
      <c r="D271" t="s">
        <v>597</v>
      </c>
      <c r="E271" t="s">
        <v>598</v>
      </c>
      <c r="F271" s="27">
        <v>49880</v>
      </c>
      <c r="G271" t="s">
        <v>6</v>
      </c>
      <c r="H271" s="2">
        <v>45159</v>
      </c>
      <c r="I271" s="2">
        <v>45163</v>
      </c>
      <c r="J271" t="s">
        <v>0</v>
      </c>
      <c r="K271" s="2">
        <v>45204</v>
      </c>
      <c r="L271" s="3">
        <v>-1200852</v>
      </c>
      <c r="M271" t="s">
        <v>7</v>
      </c>
      <c r="N271" s="2">
        <v>45204</v>
      </c>
      <c r="O271" t="s">
        <v>479</v>
      </c>
      <c r="P271" s="28">
        <f>+VLOOKUP(F271,'NCC NHÁP'!$B:$H,7,0)</f>
        <v>1200852</v>
      </c>
      <c r="Q271" s="28">
        <f t="shared" si="4"/>
        <v>0</v>
      </c>
    </row>
    <row r="272" spans="1:17" ht="14.1" customHeight="1" outlineLevel="2" x14ac:dyDescent="0.2">
      <c r="A272" t="s">
        <v>1</v>
      </c>
      <c r="B272" t="s">
        <v>61</v>
      </c>
      <c r="C272" t="s">
        <v>3</v>
      </c>
      <c r="D272" t="s">
        <v>599</v>
      </c>
      <c r="E272" t="s">
        <v>600</v>
      </c>
      <c r="F272" s="27">
        <v>49872</v>
      </c>
      <c r="G272" t="s">
        <v>6</v>
      </c>
      <c r="H272" s="2">
        <v>45159</v>
      </c>
      <c r="I272" s="2">
        <v>45163</v>
      </c>
      <c r="J272" t="s">
        <v>0</v>
      </c>
      <c r="K272" s="2">
        <v>45204</v>
      </c>
      <c r="L272" s="3">
        <v>-1564998</v>
      </c>
      <c r="M272" t="s">
        <v>7</v>
      </c>
      <c r="N272" s="2">
        <v>45204</v>
      </c>
      <c r="O272" t="s">
        <v>479</v>
      </c>
      <c r="P272" s="28">
        <f>+VLOOKUP(F272,'NCC NHÁP'!$B:$H,7,0)</f>
        <v>1564998</v>
      </c>
      <c r="Q272" s="28">
        <f t="shared" si="4"/>
        <v>0</v>
      </c>
    </row>
    <row r="273" spans="1:17" ht="14.1" customHeight="1" outlineLevel="2" x14ac:dyDescent="0.2">
      <c r="A273" t="s">
        <v>1</v>
      </c>
      <c r="B273" t="s">
        <v>129</v>
      </c>
      <c r="C273" t="s">
        <v>3</v>
      </c>
      <c r="D273" t="s">
        <v>601</v>
      </c>
      <c r="E273" t="s">
        <v>602</v>
      </c>
      <c r="F273" s="27">
        <v>49876</v>
      </c>
      <c r="G273" t="s">
        <v>6</v>
      </c>
      <c r="H273" s="2">
        <v>45159</v>
      </c>
      <c r="I273" s="2">
        <v>45161</v>
      </c>
      <c r="J273" t="s">
        <v>0</v>
      </c>
      <c r="K273" s="2">
        <v>45204</v>
      </c>
      <c r="L273" s="3">
        <v>-966522</v>
      </c>
      <c r="M273" t="s">
        <v>7</v>
      </c>
      <c r="N273" s="2">
        <v>45204</v>
      </c>
      <c r="O273" t="s">
        <v>479</v>
      </c>
      <c r="P273" s="28">
        <f>+VLOOKUP(F273,'NCC NHÁP'!$B:$H,7,0)</f>
        <v>966522</v>
      </c>
      <c r="Q273" s="28">
        <f t="shared" si="4"/>
        <v>0</v>
      </c>
    </row>
    <row r="274" spans="1:17" ht="14.1" customHeight="1" outlineLevel="2" x14ac:dyDescent="0.2">
      <c r="A274" t="s">
        <v>1</v>
      </c>
      <c r="B274" t="s">
        <v>141</v>
      </c>
      <c r="C274" t="s">
        <v>3</v>
      </c>
      <c r="D274" t="s">
        <v>603</v>
      </c>
      <c r="E274" t="s">
        <v>604</v>
      </c>
      <c r="F274" s="27">
        <v>49881</v>
      </c>
      <c r="G274" t="s">
        <v>6</v>
      </c>
      <c r="H274" s="2">
        <v>45159</v>
      </c>
      <c r="I274" s="2">
        <v>45161</v>
      </c>
      <c r="J274" t="s">
        <v>0</v>
      </c>
      <c r="K274" s="2">
        <v>45204</v>
      </c>
      <c r="L274" s="3">
        <v>-1019509</v>
      </c>
      <c r="M274" t="s">
        <v>7</v>
      </c>
      <c r="N274" s="2">
        <v>45204</v>
      </c>
      <c r="O274" t="s">
        <v>479</v>
      </c>
      <c r="P274" s="28">
        <f>+VLOOKUP(F274,'NCC NHÁP'!$B:$H,7,0)</f>
        <v>1019509</v>
      </c>
      <c r="Q274" s="28">
        <f t="shared" si="4"/>
        <v>0</v>
      </c>
    </row>
    <row r="275" spans="1:17" ht="14.1" customHeight="1" outlineLevel="2" x14ac:dyDescent="0.2">
      <c r="A275" t="s">
        <v>1</v>
      </c>
      <c r="B275" t="s">
        <v>129</v>
      </c>
      <c r="C275" t="s">
        <v>3</v>
      </c>
      <c r="D275" t="s">
        <v>605</v>
      </c>
      <c r="E275" t="s">
        <v>606</v>
      </c>
      <c r="F275" s="27">
        <v>49875</v>
      </c>
      <c r="G275" t="s">
        <v>6</v>
      </c>
      <c r="H275" s="2">
        <v>45159</v>
      </c>
      <c r="I275" s="2">
        <v>45161</v>
      </c>
      <c r="J275" t="s">
        <v>0</v>
      </c>
      <c r="K275" s="2">
        <v>45204</v>
      </c>
      <c r="L275" s="3">
        <v>-20817540</v>
      </c>
      <c r="M275" t="s">
        <v>7</v>
      </c>
      <c r="N275" s="2">
        <v>45204</v>
      </c>
      <c r="O275" t="s">
        <v>479</v>
      </c>
      <c r="P275" s="28">
        <f>+VLOOKUP(F275,'NCC NHÁP'!$B:$H,7,0)</f>
        <v>20817540</v>
      </c>
      <c r="Q275" s="28">
        <f t="shared" si="4"/>
        <v>0</v>
      </c>
    </row>
    <row r="276" spans="1:17" ht="14.1" customHeight="1" outlineLevel="2" x14ac:dyDescent="0.2">
      <c r="A276" t="s">
        <v>1</v>
      </c>
      <c r="B276" t="s">
        <v>14</v>
      </c>
      <c r="C276" t="s">
        <v>3</v>
      </c>
      <c r="D276" t="s">
        <v>607</v>
      </c>
      <c r="E276" t="s">
        <v>608</v>
      </c>
      <c r="F276" s="27">
        <v>49882</v>
      </c>
      <c r="G276" t="s">
        <v>6</v>
      </c>
      <c r="H276" s="2">
        <v>45159</v>
      </c>
      <c r="I276" s="2">
        <v>45161</v>
      </c>
      <c r="J276" t="s">
        <v>0</v>
      </c>
      <c r="K276" s="2">
        <v>45204</v>
      </c>
      <c r="L276" s="3">
        <v>-5495679</v>
      </c>
      <c r="M276" t="s">
        <v>7</v>
      </c>
      <c r="N276" s="2">
        <v>45204</v>
      </c>
      <c r="O276" t="s">
        <v>479</v>
      </c>
      <c r="P276" s="28">
        <f>+VLOOKUP(F276,'NCC NHÁP'!$B:$H,7,0)</f>
        <v>5495679</v>
      </c>
      <c r="Q276" s="28">
        <f t="shared" si="4"/>
        <v>0</v>
      </c>
    </row>
    <row r="277" spans="1:17" ht="14.1" customHeight="1" outlineLevel="2" x14ac:dyDescent="0.2">
      <c r="A277" t="s">
        <v>1</v>
      </c>
      <c r="B277" t="s">
        <v>173</v>
      </c>
      <c r="C277" t="s">
        <v>3</v>
      </c>
      <c r="D277" t="s">
        <v>609</v>
      </c>
      <c r="E277" t="s">
        <v>610</v>
      </c>
      <c r="F277" s="27">
        <v>49873</v>
      </c>
      <c r="G277" t="s">
        <v>6</v>
      </c>
      <c r="H277" s="2">
        <v>45159</v>
      </c>
      <c r="I277" s="2">
        <v>45161</v>
      </c>
      <c r="J277" t="s">
        <v>0</v>
      </c>
      <c r="K277" s="2">
        <v>45204</v>
      </c>
      <c r="L277" s="3">
        <v>-4939676</v>
      </c>
      <c r="M277" t="s">
        <v>7</v>
      </c>
      <c r="N277" s="2">
        <v>45204</v>
      </c>
      <c r="O277" t="s">
        <v>479</v>
      </c>
      <c r="P277" s="28">
        <f>+VLOOKUP(F277,'NCC NHÁP'!$B:$H,7,0)</f>
        <v>4939676</v>
      </c>
      <c r="Q277" s="28">
        <f t="shared" si="4"/>
        <v>0</v>
      </c>
    </row>
    <row r="278" spans="1:17" ht="14.1" customHeight="1" outlineLevel="2" x14ac:dyDescent="0.2">
      <c r="A278" t="s">
        <v>1</v>
      </c>
      <c r="B278" t="s">
        <v>136</v>
      </c>
      <c r="C278" t="s">
        <v>3</v>
      </c>
      <c r="D278" t="s">
        <v>611</v>
      </c>
      <c r="E278" t="s">
        <v>612</v>
      </c>
      <c r="F278" s="27">
        <v>49883</v>
      </c>
      <c r="G278" t="s">
        <v>6</v>
      </c>
      <c r="H278" s="2">
        <v>45159</v>
      </c>
      <c r="I278" s="2">
        <v>45161</v>
      </c>
      <c r="J278" t="s">
        <v>0</v>
      </c>
      <c r="K278" s="2">
        <v>45204</v>
      </c>
      <c r="L278" s="3">
        <v>-3058528</v>
      </c>
      <c r="M278" t="s">
        <v>7</v>
      </c>
      <c r="N278" s="2">
        <v>45204</v>
      </c>
      <c r="O278" t="s">
        <v>479</v>
      </c>
      <c r="P278" s="28">
        <f>+VLOOKUP(F278,'NCC NHÁP'!$B:$H,7,0)</f>
        <v>3058528</v>
      </c>
      <c r="Q278" s="28">
        <f t="shared" si="4"/>
        <v>0</v>
      </c>
    </row>
    <row r="279" spans="1:17" ht="14.1" customHeight="1" outlineLevel="2" x14ac:dyDescent="0.2">
      <c r="A279" t="s">
        <v>1</v>
      </c>
      <c r="B279" t="s">
        <v>182</v>
      </c>
      <c r="C279" t="s">
        <v>3</v>
      </c>
      <c r="D279" t="s">
        <v>613</v>
      </c>
      <c r="E279" t="s">
        <v>614</v>
      </c>
      <c r="F279" s="27">
        <v>49874</v>
      </c>
      <c r="G279" t="s">
        <v>6</v>
      </c>
      <c r="H279" s="2">
        <v>45159</v>
      </c>
      <c r="I279" s="2">
        <v>45161</v>
      </c>
      <c r="J279" t="s">
        <v>0</v>
      </c>
      <c r="K279" s="2">
        <v>45204</v>
      </c>
      <c r="L279" s="3">
        <v>-10195092</v>
      </c>
      <c r="M279" t="s">
        <v>7</v>
      </c>
      <c r="N279" s="2">
        <v>45204</v>
      </c>
      <c r="O279" t="s">
        <v>479</v>
      </c>
      <c r="P279" s="28">
        <f>+VLOOKUP(F279,'NCC NHÁP'!$B:$H,7,0)</f>
        <v>10195092</v>
      </c>
      <c r="Q279" s="28">
        <f t="shared" si="4"/>
        <v>0</v>
      </c>
    </row>
    <row r="280" spans="1:17" ht="14.1" customHeight="1" outlineLevel="2" x14ac:dyDescent="0.2">
      <c r="A280" t="s">
        <v>1</v>
      </c>
      <c r="B280" t="s">
        <v>2</v>
      </c>
      <c r="C280" t="s">
        <v>3</v>
      </c>
      <c r="D280" t="s">
        <v>615</v>
      </c>
      <c r="E280" t="s">
        <v>616</v>
      </c>
      <c r="F280" s="27">
        <v>49870</v>
      </c>
      <c r="G280" t="s">
        <v>6</v>
      </c>
      <c r="H280" s="2">
        <v>45159</v>
      </c>
      <c r="I280" s="2">
        <v>45162</v>
      </c>
      <c r="J280" t="s">
        <v>0</v>
      </c>
      <c r="K280" s="2">
        <v>45204</v>
      </c>
      <c r="L280" s="3">
        <v>-1348207</v>
      </c>
      <c r="M280" t="s">
        <v>7</v>
      </c>
      <c r="N280" s="2">
        <v>45204</v>
      </c>
      <c r="O280" t="s">
        <v>479</v>
      </c>
      <c r="P280" s="28">
        <f>+VLOOKUP(F280,'NCC NHÁP'!$B:$H,7,0)</f>
        <v>1348207</v>
      </c>
      <c r="Q280" s="28">
        <f t="shared" si="4"/>
        <v>0</v>
      </c>
    </row>
    <row r="281" spans="1:17" ht="14.1" customHeight="1" outlineLevel="2" x14ac:dyDescent="0.2">
      <c r="A281" t="s">
        <v>1</v>
      </c>
      <c r="B281" t="s">
        <v>95</v>
      </c>
      <c r="C281" t="s">
        <v>3</v>
      </c>
      <c r="D281" t="s">
        <v>617</v>
      </c>
      <c r="E281" t="s">
        <v>618</v>
      </c>
      <c r="F281" s="27">
        <v>49869</v>
      </c>
      <c r="G281" t="s">
        <v>6</v>
      </c>
      <c r="H281" s="2">
        <v>45159</v>
      </c>
      <c r="I281" s="2">
        <v>45161</v>
      </c>
      <c r="J281" t="s">
        <v>0</v>
      </c>
      <c r="K281" s="2">
        <v>45204</v>
      </c>
      <c r="L281" s="3">
        <v>-1019509</v>
      </c>
      <c r="M281" t="s">
        <v>7</v>
      </c>
      <c r="N281" s="2">
        <v>45204</v>
      </c>
      <c r="O281" t="s">
        <v>479</v>
      </c>
      <c r="P281" s="28">
        <f>+VLOOKUP(F281,'NCC NHÁP'!$B:$H,7,0)</f>
        <v>1019509</v>
      </c>
      <c r="Q281" s="28">
        <f t="shared" si="4"/>
        <v>0</v>
      </c>
    </row>
    <row r="282" spans="1:17" ht="14.1" customHeight="1" outlineLevel="2" x14ac:dyDescent="0.2">
      <c r="A282" t="s">
        <v>1</v>
      </c>
      <c r="B282" t="s">
        <v>282</v>
      </c>
      <c r="C282" t="s">
        <v>3</v>
      </c>
      <c r="D282" t="s">
        <v>619</v>
      </c>
      <c r="E282" t="s">
        <v>620</v>
      </c>
      <c r="F282" s="27">
        <v>49627</v>
      </c>
      <c r="G282" t="s">
        <v>6</v>
      </c>
      <c r="H282" s="2">
        <v>45156</v>
      </c>
      <c r="I282" s="2">
        <v>45157</v>
      </c>
      <c r="J282" t="s">
        <v>0</v>
      </c>
      <c r="K282" s="2">
        <v>45201</v>
      </c>
      <c r="L282" s="3">
        <v>-1348207</v>
      </c>
      <c r="M282" t="s">
        <v>7</v>
      </c>
      <c r="N282" s="2">
        <v>45204</v>
      </c>
      <c r="O282" t="s">
        <v>479</v>
      </c>
      <c r="P282" s="28">
        <f>+VLOOKUP(F282,'NCC NHÁP'!$B:$H,7,0)</f>
        <v>1348207</v>
      </c>
      <c r="Q282" s="28">
        <f t="shared" si="4"/>
        <v>0</v>
      </c>
    </row>
    <row r="283" spans="1:17" ht="14.1" customHeight="1" outlineLevel="2" x14ac:dyDescent="0.2">
      <c r="A283" t="s">
        <v>1</v>
      </c>
      <c r="B283" t="s">
        <v>2</v>
      </c>
      <c r="C283" t="s">
        <v>3</v>
      </c>
      <c r="D283" t="s">
        <v>621</v>
      </c>
      <c r="E283" t="s">
        <v>622</v>
      </c>
      <c r="F283" s="27">
        <v>49594</v>
      </c>
      <c r="G283" t="s">
        <v>6</v>
      </c>
      <c r="H283" s="2">
        <v>45155</v>
      </c>
      <c r="I283" s="2">
        <v>45158</v>
      </c>
      <c r="J283" t="s">
        <v>0</v>
      </c>
      <c r="K283" s="2">
        <v>45200</v>
      </c>
      <c r="L283" s="3">
        <v>-2832907</v>
      </c>
      <c r="M283" t="s">
        <v>7</v>
      </c>
      <c r="N283" s="2">
        <v>45204</v>
      </c>
      <c r="O283" t="s">
        <v>479</v>
      </c>
      <c r="P283" s="28">
        <f>+VLOOKUP(F283,'NCC NHÁP'!$B:$H,7,0)</f>
        <v>2832907</v>
      </c>
      <c r="Q283" s="28">
        <f t="shared" si="4"/>
        <v>0</v>
      </c>
    </row>
    <row r="284" spans="1:17" ht="14.1" customHeight="1" outlineLevel="2" x14ac:dyDescent="0.2">
      <c r="A284" t="s">
        <v>1</v>
      </c>
      <c r="B284" t="s">
        <v>103</v>
      </c>
      <c r="C284" t="s">
        <v>3</v>
      </c>
      <c r="D284" t="s">
        <v>623</v>
      </c>
      <c r="E284" t="s">
        <v>624</v>
      </c>
      <c r="F284" s="27">
        <v>48414</v>
      </c>
      <c r="G284" t="s">
        <v>6</v>
      </c>
      <c r="H284" s="2">
        <v>45152</v>
      </c>
      <c r="I284" s="2">
        <v>45156</v>
      </c>
      <c r="J284" t="s">
        <v>0</v>
      </c>
      <c r="K284" s="2">
        <v>45197</v>
      </c>
      <c r="L284" s="3">
        <v>-1348207</v>
      </c>
      <c r="M284" t="s">
        <v>7</v>
      </c>
      <c r="N284" s="2">
        <v>45204</v>
      </c>
      <c r="O284" t="s">
        <v>479</v>
      </c>
      <c r="P284" s="28">
        <f>+VLOOKUP(F284,'NCC NHÁP'!$B:$H,7,0)</f>
        <v>1348207</v>
      </c>
      <c r="Q284" s="28">
        <f t="shared" si="4"/>
        <v>0</v>
      </c>
    </row>
    <row r="285" spans="1:17" ht="14.1" customHeight="1" outlineLevel="2" x14ac:dyDescent="0.2">
      <c r="A285" t="s">
        <v>1</v>
      </c>
      <c r="B285" t="s">
        <v>110</v>
      </c>
      <c r="C285" t="s">
        <v>3</v>
      </c>
      <c r="D285" t="s">
        <v>625</v>
      </c>
      <c r="E285" t="s">
        <v>626</v>
      </c>
      <c r="F285" s="27">
        <v>49630</v>
      </c>
      <c r="G285" t="s">
        <v>6</v>
      </c>
      <c r="H285" s="2">
        <v>45156</v>
      </c>
      <c r="I285" s="2">
        <v>45156</v>
      </c>
      <c r="J285" t="s">
        <v>0</v>
      </c>
      <c r="K285" s="2">
        <v>45201</v>
      </c>
      <c r="L285" s="3">
        <v>-867162</v>
      </c>
      <c r="M285" t="s">
        <v>7</v>
      </c>
      <c r="N285" s="2">
        <v>45204</v>
      </c>
      <c r="O285" t="s">
        <v>479</v>
      </c>
      <c r="P285" s="28">
        <f>+VLOOKUP(F285,'NCC NHÁP'!$B:$H,7,0)</f>
        <v>867162</v>
      </c>
      <c r="Q285" s="28">
        <f t="shared" si="4"/>
        <v>0</v>
      </c>
    </row>
    <row r="286" spans="1:17" ht="14.1" customHeight="1" outlineLevel="2" x14ac:dyDescent="0.2">
      <c r="A286" t="s">
        <v>1</v>
      </c>
      <c r="B286" t="s">
        <v>29</v>
      </c>
      <c r="C286" t="s">
        <v>3</v>
      </c>
      <c r="D286" t="s">
        <v>627</v>
      </c>
      <c r="E286" t="s">
        <v>628</v>
      </c>
      <c r="F286" s="27">
        <v>49850</v>
      </c>
      <c r="G286" t="s">
        <v>6</v>
      </c>
      <c r="H286" s="2">
        <v>45159</v>
      </c>
      <c r="I286" s="2">
        <v>45161</v>
      </c>
      <c r="J286" t="s">
        <v>0</v>
      </c>
      <c r="K286" s="2">
        <v>45204</v>
      </c>
      <c r="L286" s="3">
        <v>-1998579</v>
      </c>
      <c r="M286" t="s">
        <v>7</v>
      </c>
      <c r="N286" s="2">
        <v>45204</v>
      </c>
      <c r="O286" t="s">
        <v>479</v>
      </c>
      <c r="P286" s="28">
        <f>+VLOOKUP(F286,'NCC NHÁP'!$B:$H,7,0)</f>
        <v>1998579</v>
      </c>
      <c r="Q286" s="28">
        <f t="shared" si="4"/>
        <v>0</v>
      </c>
    </row>
    <row r="287" spans="1:17" ht="14.1" customHeight="1" outlineLevel="2" x14ac:dyDescent="0.2">
      <c r="A287" t="s">
        <v>1</v>
      </c>
      <c r="B287" t="s">
        <v>8</v>
      </c>
      <c r="C287" t="s">
        <v>3</v>
      </c>
      <c r="D287" t="s">
        <v>629</v>
      </c>
      <c r="E287" t="s">
        <v>630</v>
      </c>
      <c r="F287" s="27">
        <v>49597</v>
      </c>
      <c r="G287" t="s">
        <v>6</v>
      </c>
      <c r="H287" s="2">
        <v>45155</v>
      </c>
      <c r="I287" s="2">
        <v>45159</v>
      </c>
      <c r="J287" t="s">
        <v>0</v>
      </c>
      <c r="K287" s="2">
        <v>45200</v>
      </c>
      <c r="L287" s="3">
        <v>-2417396</v>
      </c>
      <c r="M287" t="s">
        <v>7</v>
      </c>
      <c r="N287" s="2">
        <v>45204</v>
      </c>
      <c r="O287" t="s">
        <v>479</v>
      </c>
      <c r="P287" s="28">
        <f>+VLOOKUP(F287,'NCC NHÁP'!$B:$H,7,0)</f>
        <v>2417396</v>
      </c>
      <c r="Q287" s="28">
        <f t="shared" si="4"/>
        <v>0</v>
      </c>
    </row>
    <row r="288" spans="1:17" ht="14.1" customHeight="1" outlineLevel="2" x14ac:dyDescent="0.2">
      <c r="A288" t="s">
        <v>1</v>
      </c>
      <c r="B288" t="s">
        <v>86</v>
      </c>
      <c r="C288" t="s">
        <v>3</v>
      </c>
      <c r="D288" t="s">
        <v>631</v>
      </c>
      <c r="E288" t="s">
        <v>632</v>
      </c>
      <c r="F288" s="27">
        <v>49595</v>
      </c>
      <c r="G288" t="s">
        <v>6</v>
      </c>
      <c r="H288" s="2">
        <v>45155</v>
      </c>
      <c r="I288" s="2">
        <v>45158</v>
      </c>
      <c r="J288" t="s">
        <v>0</v>
      </c>
      <c r="K288" s="2">
        <v>45200</v>
      </c>
      <c r="L288" s="3">
        <v>-1348207</v>
      </c>
      <c r="M288" t="s">
        <v>7</v>
      </c>
      <c r="N288" s="2">
        <v>45204</v>
      </c>
      <c r="O288" t="s">
        <v>479</v>
      </c>
      <c r="P288" s="28">
        <f>+VLOOKUP(F288,'NCC NHÁP'!$B:$H,7,0)</f>
        <v>1348207</v>
      </c>
      <c r="Q288" s="28">
        <f t="shared" si="4"/>
        <v>0</v>
      </c>
    </row>
    <row r="289" spans="1:17" ht="14.1" customHeight="1" outlineLevel="2" x14ac:dyDescent="0.2">
      <c r="A289" t="s">
        <v>1</v>
      </c>
      <c r="B289" t="s">
        <v>86</v>
      </c>
      <c r="C289" t="s">
        <v>3</v>
      </c>
      <c r="D289" t="s">
        <v>633</v>
      </c>
      <c r="E289" t="s">
        <v>634</v>
      </c>
      <c r="F289" s="27">
        <v>49596</v>
      </c>
      <c r="G289" t="s">
        <v>6</v>
      </c>
      <c r="H289" s="2">
        <v>45155</v>
      </c>
      <c r="I289" s="2">
        <v>45158</v>
      </c>
      <c r="J289" t="s">
        <v>0</v>
      </c>
      <c r="K289" s="2">
        <v>45200</v>
      </c>
      <c r="L289" s="3">
        <v>-216791</v>
      </c>
      <c r="M289" t="s">
        <v>7</v>
      </c>
      <c r="N289" s="2">
        <v>45204</v>
      </c>
      <c r="O289" t="s">
        <v>479</v>
      </c>
      <c r="P289" s="28">
        <f>+VLOOKUP(F289,'NCC NHÁP'!$B:$H,7,0)</f>
        <v>216791</v>
      </c>
      <c r="Q289" s="28">
        <f t="shared" si="4"/>
        <v>0</v>
      </c>
    </row>
    <row r="290" spans="1:17" ht="14.1" customHeight="1" outlineLevel="2" x14ac:dyDescent="0.2">
      <c r="A290" t="s">
        <v>1</v>
      </c>
      <c r="B290" t="s">
        <v>23</v>
      </c>
      <c r="C290" t="s">
        <v>3</v>
      </c>
      <c r="D290" t="s">
        <v>635</v>
      </c>
      <c r="E290" t="s">
        <v>636</v>
      </c>
      <c r="F290" s="27">
        <v>48362</v>
      </c>
      <c r="G290" t="s">
        <v>6</v>
      </c>
      <c r="H290" s="2">
        <v>45152</v>
      </c>
      <c r="I290" s="2">
        <v>45159</v>
      </c>
      <c r="J290" t="s">
        <v>0</v>
      </c>
      <c r="K290" s="2">
        <v>45197</v>
      </c>
      <c r="L290" s="3">
        <v>-1348207</v>
      </c>
      <c r="M290" t="s">
        <v>7</v>
      </c>
      <c r="N290" s="2">
        <v>45204</v>
      </c>
      <c r="O290" t="s">
        <v>479</v>
      </c>
      <c r="P290" s="28">
        <f>+VLOOKUP(F290,'NCC NHÁP'!$B:$H,7,0)</f>
        <v>1348207</v>
      </c>
      <c r="Q290" s="28">
        <f t="shared" si="4"/>
        <v>0</v>
      </c>
    </row>
    <row r="291" spans="1:17" ht="14.1" customHeight="1" outlineLevel="2" x14ac:dyDescent="0.2">
      <c r="A291" t="s">
        <v>1</v>
      </c>
      <c r="B291" t="s">
        <v>110</v>
      </c>
      <c r="C291" t="s">
        <v>3</v>
      </c>
      <c r="D291" t="s">
        <v>637</v>
      </c>
      <c r="E291" t="s">
        <v>638</v>
      </c>
      <c r="F291" s="27">
        <v>49631</v>
      </c>
      <c r="G291" t="s">
        <v>6</v>
      </c>
      <c r="H291" s="2">
        <v>45156</v>
      </c>
      <c r="I291" s="2">
        <v>45156</v>
      </c>
      <c r="J291" t="s">
        <v>0</v>
      </c>
      <c r="K291" s="2">
        <v>45201</v>
      </c>
      <c r="L291" s="3">
        <v>-2220361</v>
      </c>
      <c r="M291" t="s">
        <v>7</v>
      </c>
      <c r="N291" s="2">
        <v>45204</v>
      </c>
      <c r="O291" t="s">
        <v>479</v>
      </c>
      <c r="P291" s="28">
        <f>+VLOOKUP(F291,'NCC NHÁP'!$B:$H,7,0)</f>
        <v>2220361</v>
      </c>
      <c r="Q291" s="28">
        <f t="shared" si="4"/>
        <v>0</v>
      </c>
    </row>
    <row r="292" spans="1:17" ht="14.1" customHeight="1" outlineLevel="2" x14ac:dyDescent="0.2">
      <c r="A292" t="s">
        <v>1</v>
      </c>
      <c r="B292" t="s">
        <v>58</v>
      </c>
      <c r="C292" t="s">
        <v>3</v>
      </c>
      <c r="D292" t="s">
        <v>639</v>
      </c>
      <c r="E292" t="s">
        <v>640</v>
      </c>
      <c r="F292" s="27">
        <v>49598</v>
      </c>
      <c r="G292" t="s">
        <v>6</v>
      </c>
      <c r="H292" s="2">
        <v>45155</v>
      </c>
      <c r="I292" s="2">
        <v>45159</v>
      </c>
      <c r="J292" t="s">
        <v>0</v>
      </c>
      <c r="K292" s="2">
        <v>45200</v>
      </c>
      <c r="L292" s="3">
        <v>-3195746</v>
      </c>
      <c r="M292" t="s">
        <v>7</v>
      </c>
      <c r="N292" s="2">
        <v>45204</v>
      </c>
      <c r="O292" t="s">
        <v>479</v>
      </c>
      <c r="P292" s="28">
        <f>+VLOOKUP(F292,'NCC NHÁP'!$B:$H,7,0)</f>
        <v>3195746</v>
      </c>
      <c r="Q292" s="28">
        <f t="shared" si="4"/>
        <v>0</v>
      </c>
    </row>
    <row r="293" spans="1:17" ht="14.1" customHeight="1" outlineLevel="2" x14ac:dyDescent="0.2">
      <c r="A293" t="s">
        <v>1</v>
      </c>
      <c r="B293" t="s">
        <v>29</v>
      </c>
      <c r="C293" t="s">
        <v>3</v>
      </c>
      <c r="D293" t="s">
        <v>641</v>
      </c>
      <c r="E293" t="s">
        <v>642</v>
      </c>
      <c r="F293" s="27">
        <v>48566</v>
      </c>
      <c r="G293" t="s">
        <v>6</v>
      </c>
      <c r="H293" s="2">
        <v>45154</v>
      </c>
      <c r="I293" s="2">
        <v>45157</v>
      </c>
      <c r="J293" t="s">
        <v>0</v>
      </c>
      <c r="K293" s="2">
        <v>45199</v>
      </c>
      <c r="L293" s="3">
        <v>-681981</v>
      </c>
      <c r="M293" t="s">
        <v>7</v>
      </c>
      <c r="N293" s="2">
        <v>45204</v>
      </c>
      <c r="O293" t="s">
        <v>479</v>
      </c>
      <c r="P293" s="28">
        <f>+VLOOKUP(F293,'NCC NHÁP'!$B:$H,7,0)</f>
        <v>681981</v>
      </c>
      <c r="Q293" s="28">
        <f t="shared" si="4"/>
        <v>0</v>
      </c>
    </row>
    <row r="294" spans="1:17" ht="14.1" customHeight="1" outlineLevel="2" x14ac:dyDescent="0.2">
      <c r="A294" t="s">
        <v>1</v>
      </c>
      <c r="B294" t="s">
        <v>53</v>
      </c>
      <c r="C294" t="s">
        <v>3</v>
      </c>
      <c r="D294" t="s">
        <v>643</v>
      </c>
      <c r="E294" t="s">
        <v>644</v>
      </c>
      <c r="F294" s="27">
        <v>49593</v>
      </c>
      <c r="G294" t="s">
        <v>6</v>
      </c>
      <c r="H294" s="2">
        <v>45155</v>
      </c>
      <c r="I294" s="2">
        <v>45157</v>
      </c>
      <c r="J294" t="s">
        <v>0</v>
      </c>
      <c r="K294" s="2">
        <v>45200</v>
      </c>
      <c r="L294" s="3">
        <v>-1348207</v>
      </c>
      <c r="M294" t="s">
        <v>7</v>
      </c>
      <c r="N294" s="2">
        <v>45204</v>
      </c>
      <c r="O294" t="s">
        <v>479</v>
      </c>
      <c r="P294" s="28">
        <f>+VLOOKUP(F294,'NCC NHÁP'!$B:$H,7,0)</f>
        <v>1348207</v>
      </c>
      <c r="Q294" s="28">
        <f t="shared" si="4"/>
        <v>0</v>
      </c>
    </row>
    <row r="295" spans="1:17" ht="14.1" customHeight="1" outlineLevel="2" x14ac:dyDescent="0.2">
      <c r="A295" t="s">
        <v>1</v>
      </c>
      <c r="B295" t="s">
        <v>159</v>
      </c>
      <c r="C295" t="s">
        <v>3</v>
      </c>
      <c r="D295" t="s">
        <v>645</v>
      </c>
      <c r="E295" t="s">
        <v>646</v>
      </c>
      <c r="F295" s="27">
        <v>49600</v>
      </c>
      <c r="G295" t="s">
        <v>6</v>
      </c>
      <c r="H295" s="2">
        <v>45155</v>
      </c>
      <c r="I295" s="2">
        <v>45157</v>
      </c>
      <c r="J295" t="s">
        <v>0</v>
      </c>
      <c r="K295" s="2">
        <v>45200</v>
      </c>
      <c r="L295" s="3">
        <v>-216791</v>
      </c>
      <c r="M295" t="s">
        <v>7</v>
      </c>
      <c r="N295" s="2">
        <v>45204</v>
      </c>
      <c r="O295" t="s">
        <v>479</v>
      </c>
      <c r="P295" s="28">
        <f>+VLOOKUP(F295,'NCC NHÁP'!$B:$H,7,0)</f>
        <v>216791</v>
      </c>
      <c r="Q295" s="28">
        <f t="shared" si="4"/>
        <v>0</v>
      </c>
    </row>
    <row r="296" spans="1:17" ht="14.1" customHeight="1" outlineLevel="2" x14ac:dyDescent="0.2">
      <c r="A296" t="s">
        <v>1</v>
      </c>
      <c r="B296" t="s">
        <v>173</v>
      </c>
      <c r="C296" t="s">
        <v>3</v>
      </c>
      <c r="D296" t="s">
        <v>647</v>
      </c>
      <c r="E296" t="s">
        <v>648</v>
      </c>
      <c r="F296" s="27">
        <v>48428</v>
      </c>
      <c r="G296" t="s">
        <v>6</v>
      </c>
      <c r="H296" s="2">
        <v>45152</v>
      </c>
      <c r="I296" s="2">
        <v>45154</v>
      </c>
      <c r="J296" t="s">
        <v>0</v>
      </c>
      <c r="K296" s="2">
        <v>45197</v>
      </c>
      <c r="L296" s="3">
        <v>-1348207</v>
      </c>
      <c r="M296" t="s">
        <v>7</v>
      </c>
      <c r="N296" s="2">
        <v>45204</v>
      </c>
      <c r="O296" t="s">
        <v>479</v>
      </c>
      <c r="P296" s="28">
        <f>+VLOOKUP(F296,'NCC NHÁP'!$B:$H,7,0)</f>
        <v>1348207</v>
      </c>
      <c r="Q296" s="28">
        <f t="shared" si="4"/>
        <v>0</v>
      </c>
    </row>
    <row r="297" spans="1:17" ht="14.1" customHeight="1" outlineLevel="2" x14ac:dyDescent="0.2">
      <c r="A297" t="s">
        <v>1</v>
      </c>
      <c r="B297" t="s">
        <v>61</v>
      </c>
      <c r="C297" t="s">
        <v>3</v>
      </c>
      <c r="D297" t="s">
        <v>649</v>
      </c>
      <c r="E297" t="s">
        <v>650</v>
      </c>
      <c r="F297" s="27">
        <v>48060</v>
      </c>
      <c r="G297" t="s">
        <v>6</v>
      </c>
      <c r="H297" s="2">
        <v>45148</v>
      </c>
      <c r="I297" s="2">
        <v>45152</v>
      </c>
      <c r="J297" t="s">
        <v>0</v>
      </c>
      <c r="K297" s="2">
        <v>45193</v>
      </c>
      <c r="L297" s="3">
        <v>-1779788</v>
      </c>
      <c r="M297" t="s">
        <v>7</v>
      </c>
      <c r="N297" s="2">
        <v>45204</v>
      </c>
      <c r="O297" t="s">
        <v>479</v>
      </c>
      <c r="P297" s="28">
        <f>+VLOOKUP(F297,'NCC NHÁP'!$B:$H,7,0)</f>
        <v>1779788</v>
      </c>
      <c r="Q297" s="28">
        <f t="shared" si="4"/>
        <v>0</v>
      </c>
    </row>
    <row r="298" spans="1:17" ht="14.1" customHeight="1" outlineLevel="2" x14ac:dyDescent="0.2">
      <c r="A298" t="s">
        <v>1</v>
      </c>
      <c r="B298" t="s">
        <v>2</v>
      </c>
      <c r="C298" t="s">
        <v>3</v>
      </c>
      <c r="D298" t="s">
        <v>651</v>
      </c>
      <c r="E298" t="s">
        <v>652</v>
      </c>
      <c r="F298" s="27">
        <v>48056</v>
      </c>
      <c r="G298" t="s">
        <v>6</v>
      </c>
      <c r="H298" s="2">
        <v>45148</v>
      </c>
      <c r="I298" s="2">
        <v>45151</v>
      </c>
      <c r="J298" t="s">
        <v>0</v>
      </c>
      <c r="K298" s="2">
        <v>45193</v>
      </c>
      <c r="L298" s="3">
        <v>-1200852</v>
      </c>
      <c r="M298" t="s">
        <v>7</v>
      </c>
      <c r="N298" s="2">
        <v>45204</v>
      </c>
      <c r="O298" t="s">
        <v>479</v>
      </c>
      <c r="P298" s="28">
        <f>+VLOOKUP(F298,'NCC NHÁP'!$B:$H,7,0)</f>
        <v>1200852</v>
      </c>
      <c r="Q298" s="28">
        <f t="shared" si="4"/>
        <v>0</v>
      </c>
    </row>
    <row r="299" spans="1:17" ht="14.1" customHeight="1" outlineLevel="2" x14ac:dyDescent="0.2">
      <c r="A299" t="s">
        <v>1</v>
      </c>
      <c r="B299" t="s">
        <v>234</v>
      </c>
      <c r="C299" t="s">
        <v>3</v>
      </c>
      <c r="D299" t="s">
        <v>653</v>
      </c>
      <c r="E299" t="s">
        <v>654</v>
      </c>
      <c r="F299" s="27">
        <v>46914</v>
      </c>
      <c r="G299" t="s">
        <v>6</v>
      </c>
      <c r="H299" s="2">
        <v>45145</v>
      </c>
      <c r="I299" s="2">
        <v>45149</v>
      </c>
      <c r="J299" t="s">
        <v>0</v>
      </c>
      <c r="K299" s="2">
        <v>45190</v>
      </c>
      <c r="L299" s="3">
        <v>-993600</v>
      </c>
      <c r="M299" t="s">
        <v>7</v>
      </c>
      <c r="N299" s="2">
        <v>45204</v>
      </c>
      <c r="O299" t="s">
        <v>479</v>
      </c>
      <c r="P299" s="28">
        <f>+VLOOKUP(F299,'NCC NHÁP'!$B:$H,7,0)</f>
        <v>993600</v>
      </c>
      <c r="Q299" s="28">
        <f t="shared" si="4"/>
        <v>0</v>
      </c>
    </row>
    <row r="300" spans="1:17" ht="14.1" customHeight="1" outlineLevel="2" x14ac:dyDescent="0.2">
      <c r="A300" t="s">
        <v>1</v>
      </c>
      <c r="B300" t="s">
        <v>36</v>
      </c>
      <c r="C300" t="s">
        <v>3</v>
      </c>
      <c r="D300" t="s">
        <v>655</v>
      </c>
      <c r="E300" t="s">
        <v>656</v>
      </c>
      <c r="F300" s="27">
        <v>46928</v>
      </c>
      <c r="G300" t="s">
        <v>6</v>
      </c>
      <c r="H300" s="2">
        <v>45145</v>
      </c>
      <c r="I300" s="2">
        <v>45149</v>
      </c>
      <c r="J300" t="s">
        <v>0</v>
      </c>
      <c r="K300" s="2">
        <v>45190</v>
      </c>
      <c r="L300" s="3">
        <v>-5400367</v>
      </c>
      <c r="M300" t="s">
        <v>7</v>
      </c>
      <c r="N300" s="2">
        <v>45204</v>
      </c>
      <c r="O300" t="s">
        <v>479</v>
      </c>
      <c r="P300" s="28">
        <f>+VLOOKUP(F300,'NCC NHÁP'!$B:$H,7,0)</f>
        <v>5400367</v>
      </c>
      <c r="Q300" s="28">
        <f t="shared" si="4"/>
        <v>0</v>
      </c>
    </row>
    <row r="301" spans="1:17" ht="14.1" customHeight="1" outlineLevel="2" x14ac:dyDescent="0.2">
      <c r="A301" t="s">
        <v>1</v>
      </c>
      <c r="B301" t="s">
        <v>8</v>
      </c>
      <c r="C301" t="s">
        <v>3</v>
      </c>
      <c r="D301" t="s">
        <v>657</v>
      </c>
      <c r="E301" t="s">
        <v>658</v>
      </c>
      <c r="F301" s="27">
        <v>46915</v>
      </c>
      <c r="G301" t="s">
        <v>6</v>
      </c>
      <c r="H301" s="2">
        <v>45145</v>
      </c>
      <c r="I301" s="2">
        <v>45149</v>
      </c>
      <c r="J301" t="s">
        <v>0</v>
      </c>
      <c r="K301" s="2">
        <v>45190</v>
      </c>
      <c r="L301" s="3">
        <v>-2785558</v>
      </c>
      <c r="M301" t="s">
        <v>7</v>
      </c>
      <c r="N301" s="2">
        <v>45204</v>
      </c>
      <c r="O301" t="s">
        <v>479</v>
      </c>
      <c r="P301" s="28">
        <f>+VLOOKUP(F301,'NCC NHÁP'!$B:$H,7,0)</f>
        <v>2785558</v>
      </c>
      <c r="Q301" s="28">
        <f t="shared" si="4"/>
        <v>0</v>
      </c>
    </row>
    <row r="302" spans="1:17" ht="14.1" customHeight="1" outlineLevel="2" x14ac:dyDescent="0.2">
      <c r="A302" t="s">
        <v>1</v>
      </c>
      <c r="B302" t="s">
        <v>345</v>
      </c>
      <c r="C302" t="s">
        <v>3</v>
      </c>
      <c r="D302" t="s">
        <v>659</v>
      </c>
      <c r="E302" t="s">
        <v>660</v>
      </c>
      <c r="F302" s="27">
        <v>48072</v>
      </c>
      <c r="G302" t="s">
        <v>6</v>
      </c>
      <c r="H302" s="2">
        <v>45148</v>
      </c>
      <c r="I302" s="2">
        <v>45150</v>
      </c>
      <c r="J302" t="s">
        <v>0</v>
      </c>
      <c r="K302" s="2">
        <v>45193</v>
      </c>
      <c r="L302" s="3">
        <v>-1019509</v>
      </c>
      <c r="M302" t="s">
        <v>7</v>
      </c>
      <c r="N302" s="2">
        <v>45204</v>
      </c>
      <c r="O302" t="s">
        <v>479</v>
      </c>
      <c r="P302" s="28">
        <f>+VLOOKUP(F302,'NCC NHÁP'!$B:$H,7,0)</f>
        <v>1019509</v>
      </c>
      <c r="Q302" s="28">
        <f t="shared" si="4"/>
        <v>0</v>
      </c>
    </row>
    <row r="303" spans="1:17" ht="14.1" customHeight="1" outlineLevel="2" x14ac:dyDescent="0.2">
      <c r="A303" t="s">
        <v>1</v>
      </c>
      <c r="B303" t="s">
        <v>39</v>
      </c>
      <c r="C303" t="s">
        <v>3</v>
      </c>
      <c r="D303" t="s">
        <v>661</v>
      </c>
      <c r="E303" t="s">
        <v>662</v>
      </c>
      <c r="F303" s="27">
        <v>48059</v>
      </c>
      <c r="G303" t="s">
        <v>6</v>
      </c>
      <c r="H303" s="2">
        <v>45148</v>
      </c>
      <c r="I303" s="2">
        <v>45150</v>
      </c>
      <c r="J303" t="s">
        <v>0</v>
      </c>
      <c r="K303" s="2">
        <v>45193</v>
      </c>
      <c r="L303" s="3">
        <v>-2398853</v>
      </c>
      <c r="M303" t="s">
        <v>7</v>
      </c>
      <c r="N303" s="2">
        <v>45204</v>
      </c>
      <c r="O303" t="s">
        <v>479</v>
      </c>
      <c r="P303" s="28">
        <f>+VLOOKUP(F303,'NCC NHÁP'!$B:$H,7,0)</f>
        <v>2398853</v>
      </c>
      <c r="Q303" s="28">
        <f t="shared" si="4"/>
        <v>0</v>
      </c>
    </row>
    <row r="304" spans="1:17" ht="14.1" customHeight="1" outlineLevel="2" x14ac:dyDescent="0.2">
      <c r="A304" t="s">
        <v>1</v>
      </c>
      <c r="B304" t="s">
        <v>11</v>
      </c>
      <c r="C304" t="s">
        <v>3</v>
      </c>
      <c r="D304" t="s">
        <v>663</v>
      </c>
      <c r="E304" t="s">
        <v>664</v>
      </c>
      <c r="F304" s="27">
        <v>48067</v>
      </c>
      <c r="G304" t="s">
        <v>6</v>
      </c>
      <c r="H304" s="2">
        <v>45148</v>
      </c>
      <c r="I304" s="2">
        <v>45150</v>
      </c>
      <c r="J304" t="s">
        <v>0</v>
      </c>
      <c r="K304" s="2">
        <v>45193</v>
      </c>
      <c r="L304" s="3">
        <v>-1348207</v>
      </c>
      <c r="M304" t="s">
        <v>7</v>
      </c>
      <c r="N304" s="2">
        <v>45204</v>
      </c>
      <c r="O304" t="s">
        <v>479</v>
      </c>
      <c r="P304" s="28">
        <f>+VLOOKUP(F304,'NCC NHÁP'!$B:$H,7,0)</f>
        <v>1348207</v>
      </c>
      <c r="Q304" s="28">
        <f t="shared" si="4"/>
        <v>0</v>
      </c>
    </row>
    <row r="305" spans="1:17" ht="14.1" customHeight="1" outlineLevel="2" x14ac:dyDescent="0.2">
      <c r="A305" t="s">
        <v>1</v>
      </c>
      <c r="B305" t="s">
        <v>11</v>
      </c>
      <c r="C305" t="s">
        <v>3</v>
      </c>
      <c r="D305" t="s">
        <v>665</v>
      </c>
      <c r="E305" t="s">
        <v>666</v>
      </c>
      <c r="F305" s="27">
        <v>48068</v>
      </c>
      <c r="G305" t="s">
        <v>6</v>
      </c>
      <c r="H305" s="2">
        <v>45148</v>
      </c>
      <c r="I305" s="2">
        <v>45150</v>
      </c>
      <c r="J305" t="s">
        <v>0</v>
      </c>
      <c r="K305" s="2">
        <v>45193</v>
      </c>
      <c r="L305" s="3">
        <v>-1019509</v>
      </c>
      <c r="M305" t="s">
        <v>7</v>
      </c>
      <c r="N305" s="2">
        <v>45204</v>
      </c>
      <c r="O305" t="s">
        <v>479</v>
      </c>
      <c r="P305" s="28">
        <f>+VLOOKUP(F305,'NCC NHÁP'!$B:$H,7,0)</f>
        <v>1019509</v>
      </c>
      <c r="Q305" s="28">
        <f t="shared" si="4"/>
        <v>0</v>
      </c>
    </row>
    <row r="306" spans="1:17" ht="14.1" customHeight="1" outlineLevel="2" x14ac:dyDescent="0.2">
      <c r="A306" t="s">
        <v>1</v>
      </c>
      <c r="B306" t="s">
        <v>29</v>
      </c>
      <c r="C306" t="s">
        <v>3</v>
      </c>
      <c r="D306" t="s">
        <v>667</v>
      </c>
      <c r="E306" t="s">
        <v>668</v>
      </c>
      <c r="F306" s="27">
        <v>48065</v>
      </c>
      <c r="G306" t="s">
        <v>6</v>
      </c>
      <c r="H306" s="2">
        <v>45148</v>
      </c>
      <c r="I306" s="2">
        <v>45150</v>
      </c>
      <c r="J306" t="s">
        <v>0</v>
      </c>
      <c r="K306" s="2">
        <v>45193</v>
      </c>
      <c r="L306" s="3">
        <v>-1348207</v>
      </c>
      <c r="M306" t="s">
        <v>7</v>
      </c>
      <c r="N306" s="2">
        <v>45204</v>
      </c>
      <c r="O306" t="s">
        <v>479</v>
      </c>
      <c r="P306" s="28">
        <f>+VLOOKUP(F306,'NCC NHÁP'!$B:$H,7,0)</f>
        <v>1348207</v>
      </c>
      <c r="Q306" s="28">
        <f t="shared" si="4"/>
        <v>0</v>
      </c>
    </row>
    <row r="307" spans="1:17" ht="14.1" customHeight="1" outlineLevel="2" x14ac:dyDescent="0.2">
      <c r="A307" t="s">
        <v>1</v>
      </c>
      <c r="B307" t="s">
        <v>29</v>
      </c>
      <c r="C307" t="s">
        <v>3</v>
      </c>
      <c r="D307" t="s">
        <v>669</v>
      </c>
      <c r="E307" t="s">
        <v>670</v>
      </c>
      <c r="F307" s="27">
        <v>48066</v>
      </c>
      <c r="G307" t="s">
        <v>6</v>
      </c>
      <c r="H307" s="2">
        <v>45148</v>
      </c>
      <c r="I307" s="2">
        <v>45150</v>
      </c>
      <c r="J307" t="s">
        <v>0</v>
      </c>
      <c r="K307" s="2">
        <v>45193</v>
      </c>
      <c r="L307" s="3">
        <v>-2255809</v>
      </c>
      <c r="M307" t="s">
        <v>7</v>
      </c>
      <c r="N307" s="2">
        <v>45204</v>
      </c>
      <c r="O307" t="s">
        <v>479</v>
      </c>
      <c r="P307" s="28">
        <f>+VLOOKUP(F307,'NCC NHÁP'!$B:$H,7,0)</f>
        <v>2255809</v>
      </c>
      <c r="Q307" s="28">
        <f t="shared" si="4"/>
        <v>0</v>
      </c>
    </row>
    <row r="308" spans="1:17" ht="14.1" customHeight="1" outlineLevel="2" x14ac:dyDescent="0.2">
      <c r="A308" t="s">
        <v>1</v>
      </c>
      <c r="B308" t="s">
        <v>95</v>
      </c>
      <c r="C308" t="s">
        <v>3</v>
      </c>
      <c r="D308" t="s">
        <v>671</v>
      </c>
      <c r="E308" t="s">
        <v>672</v>
      </c>
      <c r="F308" s="27">
        <v>46644</v>
      </c>
      <c r="G308" t="s">
        <v>6</v>
      </c>
      <c r="H308" s="2">
        <v>45141</v>
      </c>
      <c r="I308" s="2">
        <v>45143</v>
      </c>
      <c r="J308" t="s">
        <v>0</v>
      </c>
      <c r="K308" s="2">
        <v>45186</v>
      </c>
      <c r="L308" s="3">
        <v>-1515577</v>
      </c>
      <c r="M308" t="s">
        <v>7</v>
      </c>
      <c r="N308" s="2">
        <v>45204</v>
      </c>
      <c r="O308" t="s">
        <v>479</v>
      </c>
      <c r="P308" s="28">
        <f>+VLOOKUP(F308,'NCC NHÁP'!$B:$H,7,0)</f>
        <v>1515577</v>
      </c>
      <c r="Q308" s="28">
        <f t="shared" si="4"/>
        <v>0</v>
      </c>
    </row>
    <row r="309" spans="1:17" ht="14.1" customHeight="1" outlineLevel="2" x14ac:dyDescent="0.2">
      <c r="A309" t="s">
        <v>1</v>
      </c>
      <c r="B309" t="s">
        <v>2</v>
      </c>
      <c r="C309" t="s">
        <v>3</v>
      </c>
      <c r="D309" t="s">
        <v>673</v>
      </c>
      <c r="E309" t="s">
        <v>674</v>
      </c>
      <c r="F309" s="27">
        <v>46645</v>
      </c>
      <c r="G309" t="s">
        <v>6</v>
      </c>
      <c r="H309" s="2">
        <v>45141</v>
      </c>
      <c r="I309" s="2">
        <v>45144</v>
      </c>
      <c r="J309" t="s">
        <v>0</v>
      </c>
      <c r="K309" s="2">
        <v>45186</v>
      </c>
      <c r="L309" s="3">
        <v>-1199426</v>
      </c>
      <c r="M309" t="s">
        <v>7</v>
      </c>
      <c r="N309" s="2">
        <v>45204</v>
      </c>
      <c r="O309" t="s">
        <v>479</v>
      </c>
      <c r="P309" s="28">
        <f>+VLOOKUP(F309,'NCC NHÁP'!$B:$H,7,0)</f>
        <v>1199426</v>
      </c>
      <c r="Q309" s="28">
        <f t="shared" si="4"/>
        <v>0</v>
      </c>
    </row>
    <row r="310" spans="1:17" ht="14.1" customHeight="1" outlineLevel="2" x14ac:dyDescent="0.2">
      <c r="A310" t="s">
        <v>1</v>
      </c>
      <c r="B310" t="s">
        <v>126</v>
      </c>
      <c r="C310" t="s">
        <v>3</v>
      </c>
      <c r="D310" t="s">
        <v>675</v>
      </c>
      <c r="E310" t="s">
        <v>676</v>
      </c>
      <c r="F310" s="27">
        <v>46912</v>
      </c>
      <c r="G310" t="s">
        <v>6</v>
      </c>
      <c r="H310" s="2">
        <v>45145</v>
      </c>
      <c r="I310" s="2">
        <v>45148</v>
      </c>
      <c r="J310" t="s">
        <v>0</v>
      </c>
      <c r="K310" s="2">
        <v>45190</v>
      </c>
      <c r="L310" s="3">
        <v>-1586131</v>
      </c>
      <c r="M310" t="s">
        <v>7</v>
      </c>
      <c r="N310" s="2">
        <v>45204</v>
      </c>
      <c r="O310" t="s">
        <v>479</v>
      </c>
      <c r="P310" s="28">
        <f>+VLOOKUP(F310,'NCC NHÁP'!$B:$H,7,0)</f>
        <v>1586131</v>
      </c>
      <c r="Q310" s="28">
        <f t="shared" si="4"/>
        <v>0</v>
      </c>
    </row>
    <row r="311" spans="1:17" ht="14.1" customHeight="1" outlineLevel="2" x14ac:dyDescent="0.2">
      <c r="A311" t="s">
        <v>1</v>
      </c>
      <c r="B311" t="s">
        <v>67</v>
      </c>
      <c r="C311" t="s">
        <v>3</v>
      </c>
      <c r="D311" t="s">
        <v>677</v>
      </c>
      <c r="E311" t="s">
        <v>678</v>
      </c>
      <c r="F311" s="27">
        <v>46941</v>
      </c>
      <c r="G311" t="s">
        <v>6</v>
      </c>
      <c r="H311" s="2">
        <v>45146</v>
      </c>
      <c r="I311" s="2">
        <v>45146</v>
      </c>
      <c r="J311" t="s">
        <v>0</v>
      </c>
      <c r="K311" s="2">
        <v>45191</v>
      </c>
      <c r="L311" s="3">
        <v>-2835238</v>
      </c>
      <c r="M311" t="s">
        <v>7</v>
      </c>
      <c r="N311" s="2">
        <v>45204</v>
      </c>
      <c r="O311" t="s">
        <v>479</v>
      </c>
      <c r="P311" s="28">
        <f>+VLOOKUP(F311,'NCC NHÁP'!$B:$H,7,0)</f>
        <v>2835238</v>
      </c>
      <c r="Q311" s="28">
        <f t="shared" si="4"/>
        <v>0</v>
      </c>
    </row>
    <row r="312" spans="1:17" ht="14.1" customHeight="1" outlineLevel="2" x14ac:dyDescent="0.2">
      <c r="A312" t="s">
        <v>1</v>
      </c>
      <c r="B312" t="s">
        <v>182</v>
      </c>
      <c r="C312" t="s">
        <v>3</v>
      </c>
      <c r="D312" t="s">
        <v>679</v>
      </c>
      <c r="E312" t="s">
        <v>680</v>
      </c>
      <c r="F312" s="27">
        <v>46926</v>
      </c>
      <c r="G312" t="s">
        <v>6</v>
      </c>
      <c r="H312" s="2">
        <v>45145</v>
      </c>
      <c r="I312" s="2">
        <v>45147</v>
      </c>
      <c r="J312" t="s">
        <v>0</v>
      </c>
      <c r="K312" s="2">
        <v>45190</v>
      </c>
      <c r="L312" s="3">
        <v>-5401201</v>
      </c>
      <c r="M312" t="s">
        <v>7</v>
      </c>
      <c r="N312" s="2">
        <v>45204</v>
      </c>
      <c r="O312" t="s">
        <v>479</v>
      </c>
      <c r="P312" s="28">
        <f>+VLOOKUP(F312,'NCC NHÁP'!$B:$H,7,0)</f>
        <v>5401201</v>
      </c>
      <c r="Q312" s="28">
        <f t="shared" si="4"/>
        <v>0</v>
      </c>
    </row>
    <row r="313" spans="1:17" ht="14.1" customHeight="1" outlineLevel="2" x14ac:dyDescent="0.2">
      <c r="A313" t="s">
        <v>1</v>
      </c>
      <c r="B313" t="s">
        <v>164</v>
      </c>
      <c r="C313" t="s">
        <v>3</v>
      </c>
      <c r="D313" t="s">
        <v>681</v>
      </c>
      <c r="E313" t="s">
        <v>682</v>
      </c>
      <c r="F313" s="27">
        <v>47777</v>
      </c>
      <c r="G313" t="s">
        <v>6</v>
      </c>
      <c r="H313" s="2">
        <v>45148</v>
      </c>
      <c r="I313" s="2">
        <v>45148</v>
      </c>
      <c r="J313" t="s">
        <v>0</v>
      </c>
      <c r="K313" s="2">
        <v>45193</v>
      </c>
      <c r="L313" s="3">
        <v>-1586131</v>
      </c>
      <c r="M313" t="s">
        <v>7</v>
      </c>
      <c r="N313" s="2">
        <v>45204</v>
      </c>
      <c r="O313" t="s">
        <v>479</v>
      </c>
      <c r="P313" s="28">
        <f>+VLOOKUP(F313,'NCC NHÁP'!$B:$H,7,0)</f>
        <v>1586131</v>
      </c>
      <c r="Q313" s="28">
        <f t="shared" si="4"/>
        <v>0</v>
      </c>
    </row>
    <row r="314" spans="1:17" ht="14.1" customHeight="1" outlineLevel="2" x14ac:dyDescent="0.2">
      <c r="A314" t="s">
        <v>1</v>
      </c>
      <c r="B314" t="s">
        <v>126</v>
      </c>
      <c r="C314" t="s">
        <v>3</v>
      </c>
      <c r="D314" t="s">
        <v>683</v>
      </c>
      <c r="E314" t="s">
        <v>684</v>
      </c>
      <c r="F314" s="27">
        <v>46646</v>
      </c>
      <c r="G314" t="s">
        <v>6</v>
      </c>
      <c r="H314" s="2">
        <v>45141</v>
      </c>
      <c r="I314" s="2">
        <v>45144</v>
      </c>
      <c r="J314" t="s">
        <v>0</v>
      </c>
      <c r="K314" s="2">
        <v>45186</v>
      </c>
      <c r="L314" s="3">
        <v>-1586131</v>
      </c>
      <c r="M314" t="s">
        <v>7</v>
      </c>
      <c r="N314" s="2">
        <v>45204</v>
      </c>
      <c r="O314" t="s">
        <v>479</v>
      </c>
      <c r="P314" s="28">
        <f>+VLOOKUP(F314,'NCC NHÁP'!$B:$H,7,0)</f>
        <v>1586131</v>
      </c>
      <c r="Q314" s="28">
        <f t="shared" si="4"/>
        <v>0</v>
      </c>
    </row>
    <row r="315" spans="1:17" ht="14.1" customHeight="1" outlineLevel="2" x14ac:dyDescent="0.2">
      <c r="A315" t="s">
        <v>1</v>
      </c>
      <c r="B315" t="s">
        <v>42</v>
      </c>
      <c r="C315" t="s">
        <v>3</v>
      </c>
      <c r="D315" t="s">
        <v>685</v>
      </c>
      <c r="E315" t="s">
        <v>686</v>
      </c>
      <c r="F315" s="27">
        <v>46829</v>
      </c>
      <c r="G315" t="s">
        <v>6</v>
      </c>
      <c r="H315" s="2">
        <v>45143</v>
      </c>
      <c r="I315" s="2">
        <v>45146</v>
      </c>
      <c r="J315" t="s">
        <v>0</v>
      </c>
      <c r="K315" s="2">
        <v>45188</v>
      </c>
      <c r="L315" s="3">
        <v>-4803011</v>
      </c>
      <c r="M315" t="s">
        <v>7</v>
      </c>
      <c r="N315" s="2">
        <v>45204</v>
      </c>
      <c r="O315" t="s">
        <v>479</v>
      </c>
      <c r="P315" s="28">
        <f>+VLOOKUP(F315,'NCC NHÁP'!$B:$H,7,0)</f>
        <v>4803011</v>
      </c>
      <c r="Q315" s="28">
        <f t="shared" si="4"/>
        <v>0</v>
      </c>
    </row>
    <row r="316" spans="1:17" ht="14.1" customHeight="1" outlineLevel="2" x14ac:dyDescent="0.2">
      <c r="A316" t="s">
        <v>1</v>
      </c>
      <c r="B316" t="s">
        <v>23</v>
      </c>
      <c r="C316" t="s">
        <v>3</v>
      </c>
      <c r="D316" t="s">
        <v>687</v>
      </c>
      <c r="E316" t="s">
        <v>688</v>
      </c>
      <c r="F316" s="27">
        <v>46624</v>
      </c>
      <c r="G316" t="s">
        <v>6</v>
      </c>
      <c r="H316" s="2">
        <v>45141</v>
      </c>
      <c r="I316" s="2">
        <v>45145</v>
      </c>
      <c r="J316" t="s">
        <v>0</v>
      </c>
      <c r="K316" s="2">
        <v>45186</v>
      </c>
      <c r="L316" s="3">
        <v>-1586131</v>
      </c>
      <c r="M316" t="s">
        <v>7</v>
      </c>
      <c r="N316" s="2">
        <v>45204</v>
      </c>
      <c r="O316" t="s">
        <v>479</v>
      </c>
      <c r="P316" s="28">
        <f>+VLOOKUP(F316,'NCC NHÁP'!$B:$H,7,0)</f>
        <v>1586131</v>
      </c>
      <c r="Q316" s="28">
        <f t="shared" si="4"/>
        <v>0</v>
      </c>
    </row>
    <row r="317" spans="1:17" ht="14.1" customHeight="1" outlineLevel="2" x14ac:dyDescent="0.2">
      <c r="A317" t="s">
        <v>1</v>
      </c>
      <c r="B317" t="s">
        <v>95</v>
      </c>
      <c r="C317" t="s">
        <v>3</v>
      </c>
      <c r="D317" t="s">
        <v>689</v>
      </c>
      <c r="E317" t="s">
        <v>690</v>
      </c>
      <c r="F317" s="27">
        <v>46911</v>
      </c>
      <c r="G317" t="s">
        <v>6</v>
      </c>
      <c r="H317" s="2">
        <v>45145</v>
      </c>
      <c r="I317" s="2">
        <v>45147</v>
      </c>
      <c r="J317" t="s">
        <v>0</v>
      </c>
      <c r="K317" s="2">
        <v>45190</v>
      </c>
      <c r="L317" s="3">
        <v>-3002348</v>
      </c>
      <c r="M317" t="s">
        <v>7</v>
      </c>
      <c r="N317" s="2">
        <v>45204</v>
      </c>
      <c r="O317" t="s">
        <v>479</v>
      </c>
      <c r="P317" s="28">
        <f>+VLOOKUP(F317,'NCC NHÁP'!$B:$H,7,0)</f>
        <v>3002348</v>
      </c>
      <c r="Q317" s="28">
        <f t="shared" si="4"/>
        <v>0</v>
      </c>
    </row>
    <row r="318" spans="1:17" ht="14.1" customHeight="1" outlineLevel="2" x14ac:dyDescent="0.2">
      <c r="A318" t="s">
        <v>1</v>
      </c>
      <c r="B318" t="s">
        <v>48</v>
      </c>
      <c r="C318" t="s">
        <v>3</v>
      </c>
      <c r="D318" t="s">
        <v>691</v>
      </c>
      <c r="E318" t="s">
        <v>692</v>
      </c>
      <c r="F318" s="27">
        <v>46921</v>
      </c>
      <c r="G318" t="s">
        <v>6</v>
      </c>
      <c r="H318" s="2">
        <v>45145</v>
      </c>
      <c r="I318" s="2">
        <v>45147</v>
      </c>
      <c r="J318" t="s">
        <v>0</v>
      </c>
      <c r="K318" s="2">
        <v>45190</v>
      </c>
      <c r="L318" s="3">
        <v>-2615643</v>
      </c>
      <c r="M318" t="s">
        <v>7</v>
      </c>
      <c r="N318" s="2">
        <v>45204</v>
      </c>
      <c r="O318" t="s">
        <v>479</v>
      </c>
      <c r="P318" s="28">
        <f>+VLOOKUP(F318,'NCC NHÁP'!$B:$H,7,0)</f>
        <v>2615643</v>
      </c>
      <c r="Q318" s="28">
        <f t="shared" si="4"/>
        <v>0</v>
      </c>
    </row>
    <row r="319" spans="1:17" ht="14.1" customHeight="1" outlineLevel="2" x14ac:dyDescent="0.2">
      <c r="A319" t="s">
        <v>1</v>
      </c>
      <c r="B319" t="s">
        <v>173</v>
      </c>
      <c r="C319" t="s">
        <v>3</v>
      </c>
      <c r="D319" t="s">
        <v>693</v>
      </c>
      <c r="E319" t="s">
        <v>694</v>
      </c>
      <c r="F319" s="27">
        <v>46924</v>
      </c>
      <c r="G319" t="s">
        <v>6</v>
      </c>
      <c r="H319" s="2">
        <v>45145</v>
      </c>
      <c r="I319" s="2">
        <v>45147</v>
      </c>
      <c r="J319" t="s">
        <v>0</v>
      </c>
      <c r="K319" s="2">
        <v>45190</v>
      </c>
      <c r="L319" s="3">
        <v>-1517003</v>
      </c>
      <c r="M319" t="s">
        <v>7</v>
      </c>
      <c r="N319" s="2">
        <v>45204</v>
      </c>
      <c r="O319" t="s">
        <v>479</v>
      </c>
      <c r="P319" s="28">
        <f>+VLOOKUP(F319,'NCC NHÁP'!$B:$H,7,0)</f>
        <v>1517003</v>
      </c>
      <c r="Q319" s="28">
        <f t="shared" si="4"/>
        <v>0</v>
      </c>
    </row>
    <row r="320" spans="1:17" ht="14.1" customHeight="1" outlineLevel="2" x14ac:dyDescent="0.2">
      <c r="A320" t="s">
        <v>1</v>
      </c>
      <c r="B320" t="s">
        <v>136</v>
      </c>
      <c r="C320" t="s">
        <v>3</v>
      </c>
      <c r="D320" t="s">
        <v>695</v>
      </c>
      <c r="E320" t="s">
        <v>696</v>
      </c>
      <c r="F320" s="27">
        <v>46931</v>
      </c>
      <c r="G320" t="s">
        <v>6</v>
      </c>
      <c r="H320" s="2">
        <v>45145</v>
      </c>
      <c r="I320" s="2">
        <v>45147</v>
      </c>
      <c r="J320" t="s">
        <v>0</v>
      </c>
      <c r="K320" s="2">
        <v>45190</v>
      </c>
      <c r="L320" s="3">
        <v>-2398853</v>
      </c>
      <c r="M320" t="s">
        <v>7</v>
      </c>
      <c r="N320" s="2">
        <v>45204</v>
      </c>
      <c r="O320" t="s">
        <v>479</v>
      </c>
      <c r="P320" s="28">
        <f>+VLOOKUP(F320,'NCC NHÁP'!$B:$H,7,0)</f>
        <v>2398853</v>
      </c>
      <c r="Q320" s="28">
        <f t="shared" si="4"/>
        <v>0</v>
      </c>
    </row>
    <row r="321" spans="1:17" ht="14.1" customHeight="1" outlineLevel="2" x14ac:dyDescent="0.2">
      <c r="A321" t="s">
        <v>1</v>
      </c>
      <c r="B321" t="s">
        <v>48</v>
      </c>
      <c r="C321" t="s">
        <v>3</v>
      </c>
      <c r="D321" t="s">
        <v>697</v>
      </c>
      <c r="E321" t="s">
        <v>698</v>
      </c>
      <c r="F321" s="27">
        <v>46922</v>
      </c>
      <c r="G321" t="s">
        <v>6</v>
      </c>
      <c r="H321" s="2">
        <v>45145</v>
      </c>
      <c r="I321" s="2">
        <v>45147</v>
      </c>
      <c r="J321" t="s">
        <v>0</v>
      </c>
      <c r="K321" s="2">
        <v>45190</v>
      </c>
      <c r="L321" s="3">
        <v>-216791</v>
      </c>
      <c r="M321" t="s">
        <v>7</v>
      </c>
      <c r="N321" s="2">
        <v>45204</v>
      </c>
      <c r="O321" t="s">
        <v>479</v>
      </c>
      <c r="P321" s="28">
        <f>+VLOOKUP(F321,'NCC NHÁP'!$B:$H,7,0)</f>
        <v>216791</v>
      </c>
      <c r="Q321" s="28">
        <f t="shared" si="4"/>
        <v>0</v>
      </c>
    </row>
    <row r="322" spans="1:17" ht="14.1" customHeight="1" outlineLevel="2" x14ac:dyDescent="0.2">
      <c r="A322" t="s">
        <v>1</v>
      </c>
      <c r="B322" t="s">
        <v>123</v>
      </c>
      <c r="C322" t="s">
        <v>3</v>
      </c>
      <c r="D322" t="s">
        <v>699</v>
      </c>
      <c r="E322" t="s">
        <v>700</v>
      </c>
      <c r="F322" s="27">
        <v>46958</v>
      </c>
      <c r="G322" t="s">
        <v>6</v>
      </c>
      <c r="H322" s="2">
        <v>45146</v>
      </c>
      <c r="I322" s="2">
        <v>45146</v>
      </c>
      <c r="J322" t="s">
        <v>0</v>
      </c>
      <c r="K322" s="2">
        <v>45191</v>
      </c>
      <c r="L322" s="3">
        <v>-2785558</v>
      </c>
      <c r="M322" t="s">
        <v>7</v>
      </c>
      <c r="N322" s="2">
        <v>45204</v>
      </c>
      <c r="O322" t="s">
        <v>479</v>
      </c>
      <c r="P322" s="28">
        <f>+VLOOKUP(F322,'NCC NHÁP'!$B:$H,7,0)</f>
        <v>2785558</v>
      </c>
      <c r="Q322" s="28">
        <f t="shared" si="4"/>
        <v>0</v>
      </c>
    </row>
    <row r="323" spans="1:17" ht="14.1" customHeight="1" outlineLevel="2" x14ac:dyDescent="0.2">
      <c r="A323" t="s">
        <v>1</v>
      </c>
      <c r="B323" t="s">
        <v>129</v>
      </c>
      <c r="C323" t="s">
        <v>3</v>
      </c>
      <c r="D323" t="s">
        <v>701</v>
      </c>
      <c r="E323" t="s">
        <v>702</v>
      </c>
      <c r="F323" s="27">
        <v>46927</v>
      </c>
      <c r="G323" t="s">
        <v>6</v>
      </c>
      <c r="H323" s="2">
        <v>45145</v>
      </c>
      <c r="I323" s="2">
        <v>45147</v>
      </c>
      <c r="J323" t="s">
        <v>0</v>
      </c>
      <c r="K323" s="2">
        <v>45190</v>
      </c>
      <c r="L323" s="3">
        <v>-12217785</v>
      </c>
      <c r="M323" t="s">
        <v>7</v>
      </c>
      <c r="N323" s="2">
        <v>45204</v>
      </c>
      <c r="O323" t="s">
        <v>479</v>
      </c>
      <c r="P323" s="28">
        <f>+VLOOKUP(F323,'NCC NHÁP'!$B:$H,7,0)</f>
        <v>12217785</v>
      </c>
      <c r="Q323" s="28">
        <f t="shared" ref="Q323:Q380" si="5">+P323+L323</f>
        <v>0</v>
      </c>
    </row>
    <row r="324" spans="1:17" ht="14.1" customHeight="1" outlineLevel="2" x14ac:dyDescent="0.2">
      <c r="A324" t="s">
        <v>1</v>
      </c>
      <c r="B324" t="s">
        <v>39</v>
      </c>
      <c r="C324" t="s">
        <v>3</v>
      </c>
      <c r="D324" t="s">
        <v>703</v>
      </c>
      <c r="E324" t="s">
        <v>704</v>
      </c>
      <c r="F324" s="27">
        <v>46648</v>
      </c>
      <c r="G324" t="s">
        <v>6</v>
      </c>
      <c r="H324" s="2">
        <v>45141</v>
      </c>
      <c r="I324" s="2">
        <v>45143</v>
      </c>
      <c r="J324" t="s">
        <v>0</v>
      </c>
      <c r="K324" s="2">
        <v>45186</v>
      </c>
      <c r="L324" s="3">
        <v>-1200852</v>
      </c>
      <c r="M324" t="s">
        <v>7</v>
      </c>
      <c r="N324" s="2">
        <v>45204</v>
      </c>
      <c r="O324" t="s">
        <v>479</v>
      </c>
      <c r="P324" s="28">
        <f>+VLOOKUP(F324,'NCC NHÁP'!$B:$H,7,0)</f>
        <v>1200852</v>
      </c>
      <c r="Q324" s="28">
        <f t="shared" si="5"/>
        <v>0</v>
      </c>
    </row>
    <row r="325" spans="1:17" ht="14.1" customHeight="1" outlineLevel="2" x14ac:dyDescent="0.2">
      <c r="A325" t="s">
        <v>1</v>
      </c>
      <c r="B325" t="s">
        <v>20</v>
      </c>
      <c r="C325" t="s">
        <v>3</v>
      </c>
      <c r="D325" t="s">
        <v>705</v>
      </c>
      <c r="E325" t="s">
        <v>706</v>
      </c>
      <c r="F325" s="27">
        <v>46923</v>
      </c>
      <c r="G325" t="s">
        <v>6</v>
      </c>
      <c r="H325" s="2">
        <v>45145</v>
      </c>
      <c r="I325" s="2">
        <v>45147</v>
      </c>
      <c r="J325" t="s">
        <v>0</v>
      </c>
      <c r="K325" s="2">
        <v>45190</v>
      </c>
      <c r="L325" s="3">
        <v>-3984984</v>
      </c>
      <c r="M325" t="s">
        <v>7</v>
      </c>
      <c r="N325" s="2">
        <v>45204</v>
      </c>
      <c r="O325" t="s">
        <v>479</v>
      </c>
      <c r="P325" s="28">
        <f>+VLOOKUP(F325,'NCC NHÁP'!$B:$H,7,0)</f>
        <v>3984984</v>
      </c>
      <c r="Q325" s="28">
        <f t="shared" si="5"/>
        <v>0</v>
      </c>
    </row>
    <row r="326" spans="1:17" ht="14.1" customHeight="1" outlineLevel="2" x14ac:dyDescent="0.2">
      <c r="A326" t="s">
        <v>1</v>
      </c>
      <c r="B326" t="s">
        <v>173</v>
      </c>
      <c r="C326" t="s">
        <v>3</v>
      </c>
      <c r="D326" t="s">
        <v>707</v>
      </c>
      <c r="E326" t="s">
        <v>708</v>
      </c>
      <c r="F326" s="27">
        <v>46925</v>
      </c>
      <c r="G326" t="s">
        <v>6</v>
      </c>
      <c r="H326" s="2">
        <v>45145</v>
      </c>
      <c r="I326" s="2">
        <v>45147</v>
      </c>
      <c r="J326" t="s">
        <v>0</v>
      </c>
      <c r="K326" s="2">
        <v>45190</v>
      </c>
      <c r="L326" s="3">
        <v>-2398853</v>
      </c>
      <c r="M326" t="s">
        <v>7</v>
      </c>
      <c r="N326" s="2">
        <v>45204</v>
      </c>
      <c r="O326" t="s">
        <v>479</v>
      </c>
      <c r="P326" s="28">
        <f>+VLOOKUP(F326,'NCC NHÁP'!$B:$H,7,0)</f>
        <v>2398853</v>
      </c>
      <c r="Q326" s="28">
        <f t="shared" si="5"/>
        <v>0</v>
      </c>
    </row>
    <row r="327" spans="1:17" ht="14.1" customHeight="1" outlineLevel="2" x14ac:dyDescent="0.2">
      <c r="A327" t="s">
        <v>1</v>
      </c>
      <c r="B327" t="s">
        <v>58</v>
      </c>
      <c r="C327" t="s">
        <v>3</v>
      </c>
      <c r="D327" t="s">
        <v>709</v>
      </c>
      <c r="E327" t="s">
        <v>710</v>
      </c>
      <c r="F327" s="27">
        <v>46647</v>
      </c>
      <c r="G327" t="s">
        <v>6</v>
      </c>
      <c r="H327" s="2">
        <v>45141</v>
      </c>
      <c r="I327" s="2">
        <v>45145</v>
      </c>
      <c r="J327" t="s">
        <v>0</v>
      </c>
      <c r="K327" s="2">
        <v>45186</v>
      </c>
      <c r="L327" s="3">
        <v>-2385543</v>
      </c>
      <c r="M327" t="s">
        <v>7</v>
      </c>
      <c r="N327" s="2">
        <v>45204</v>
      </c>
      <c r="O327" t="s">
        <v>479</v>
      </c>
      <c r="P327" s="28">
        <f>+VLOOKUP(F327,'NCC NHÁP'!$B:$H,7,0)</f>
        <v>2385543</v>
      </c>
      <c r="Q327" s="28">
        <f t="shared" si="5"/>
        <v>0</v>
      </c>
    </row>
    <row r="328" spans="1:17" ht="14.1" customHeight="1" outlineLevel="2" x14ac:dyDescent="0.2">
      <c r="A328" t="s">
        <v>1</v>
      </c>
      <c r="B328" t="s">
        <v>11</v>
      </c>
      <c r="C328" t="s">
        <v>3</v>
      </c>
      <c r="D328" t="s">
        <v>711</v>
      </c>
      <c r="E328" t="s">
        <v>712</v>
      </c>
      <c r="F328" s="27">
        <v>46622</v>
      </c>
      <c r="G328" t="s">
        <v>6</v>
      </c>
      <c r="H328" s="2">
        <v>45141</v>
      </c>
      <c r="I328" s="2">
        <v>45143</v>
      </c>
      <c r="J328" t="s">
        <v>0</v>
      </c>
      <c r="K328" s="2">
        <v>45186</v>
      </c>
      <c r="L328" s="3">
        <v>-5716518</v>
      </c>
      <c r="M328" t="s">
        <v>7</v>
      </c>
      <c r="N328" s="2">
        <v>45204</v>
      </c>
      <c r="O328" t="s">
        <v>479</v>
      </c>
      <c r="P328" s="28">
        <f>+VLOOKUP(F328,'NCC NHÁP'!$B:$H,7,0)</f>
        <v>5716518</v>
      </c>
      <c r="Q328" s="28">
        <f t="shared" si="5"/>
        <v>0</v>
      </c>
    </row>
    <row r="329" spans="1:17" ht="14.1" customHeight="1" outlineLevel="2" x14ac:dyDescent="0.2">
      <c r="A329" t="s">
        <v>1</v>
      </c>
      <c r="B329" t="s">
        <v>14</v>
      </c>
      <c r="C329" t="s">
        <v>3</v>
      </c>
      <c r="D329" t="s">
        <v>713</v>
      </c>
      <c r="E329" t="s">
        <v>714</v>
      </c>
      <c r="F329" s="27">
        <v>46930</v>
      </c>
      <c r="G329" t="s">
        <v>6</v>
      </c>
      <c r="H329" s="2">
        <v>45145</v>
      </c>
      <c r="I329" s="2">
        <v>45147</v>
      </c>
      <c r="J329" t="s">
        <v>0</v>
      </c>
      <c r="K329" s="2">
        <v>45190</v>
      </c>
      <c r="L329" s="3">
        <v>-2615643</v>
      </c>
      <c r="M329" t="s">
        <v>7</v>
      </c>
      <c r="N329" s="2">
        <v>45204</v>
      </c>
      <c r="O329" t="s">
        <v>479</v>
      </c>
      <c r="P329" s="28">
        <f>+VLOOKUP(F329,'NCC NHÁP'!$B:$H,7,0)</f>
        <v>2615643</v>
      </c>
      <c r="Q329" s="28">
        <f t="shared" si="5"/>
        <v>0</v>
      </c>
    </row>
    <row r="330" spans="1:17" ht="14.1" customHeight="1" outlineLevel="2" x14ac:dyDescent="0.2">
      <c r="A330" t="s">
        <v>1</v>
      </c>
      <c r="B330" t="s">
        <v>39</v>
      </c>
      <c r="C330" t="s">
        <v>3</v>
      </c>
      <c r="D330" t="s">
        <v>715</v>
      </c>
      <c r="E330" t="s">
        <v>716</v>
      </c>
      <c r="F330" s="27">
        <v>46917</v>
      </c>
      <c r="G330" t="s">
        <v>6</v>
      </c>
      <c r="H330" s="2">
        <v>45145</v>
      </c>
      <c r="I330" s="2">
        <v>45147</v>
      </c>
      <c r="J330" t="s">
        <v>0</v>
      </c>
      <c r="K330" s="2">
        <v>45190</v>
      </c>
      <c r="L330" s="3">
        <v>-3598279</v>
      </c>
      <c r="M330" t="s">
        <v>7</v>
      </c>
      <c r="N330" s="2">
        <v>45204</v>
      </c>
      <c r="O330" t="s">
        <v>479</v>
      </c>
      <c r="P330" s="28">
        <f>+VLOOKUP(F330,'NCC NHÁP'!$B:$H,7,0)</f>
        <v>3598279</v>
      </c>
      <c r="Q330" s="28">
        <f t="shared" si="5"/>
        <v>0</v>
      </c>
    </row>
    <row r="331" spans="1:17" ht="14.1" customHeight="1" outlineLevel="2" x14ac:dyDescent="0.2">
      <c r="A331" t="s">
        <v>1</v>
      </c>
      <c r="B331" t="s">
        <v>29</v>
      </c>
      <c r="C331" t="s">
        <v>3</v>
      </c>
      <c r="D331" t="s">
        <v>717</v>
      </c>
      <c r="E331" t="s">
        <v>718</v>
      </c>
      <c r="F331" s="27">
        <v>46971</v>
      </c>
      <c r="G331" t="s">
        <v>6</v>
      </c>
      <c r="H331" s="2">
        <v>45146</v>
      </c>
      <c r="I331" s="2">
        <v>45147</v>
      </c>
      <c r="J331" t="s">
        <v>0</v>
      </c>
      <c r="K331" s="2">
        <v>45191</v>
      </c>
      <c r="L331" s="3">
        <v>-966522</v>
      </c>
      <c r="M331" t="s">
        <v>7</v>
      </c>
      <c r="N331" s="2">
        <v>45204</v>
      </c>
      <c r="O331" t="s">
        <v>479</v>
      </c>
      <c r="P331" s="28">
        <f>+VLOOKUP(F331,'NCC NHÁP'!$B:$H,7,0)</f>
        <v>966522</v>
      </c>
      <c r="Q331" s="28">
        <f t="shared" si="5"/>
        <v>0</v>
      </c>
    </row>
    <row r="332" spans="1:17" ht="14.1" customHeight="1" outlineLevel="2" x14ac:dyDescent="0.2">
      <c r="A332" t="s">
        <v>1</v>
      </c>
      <c r="B332" t="s">
        <v>120</v>
      </c>
      <c r="C332" t="s">
        <v>3</v>
      </c>
      <c r="D332" t="s">
        <v>719</v>
      </c>
      <c r="E332" t="s">
        <v>720</v>
      </c>
      <c r="F332" s="27">
        <v>46952</v>
      </c>
      <c r="G332" t="s">
        <v>6</v>
      </c>
      <c r="H332" s="2">
        <v>45146</v>
      </c>
      <c r="I332" s="2">
        <v>45147</v>
      </c>
      <c r="J332" t="s">
        <v>0</v>
      </c>
      <c r="K332" s="2">
        <v>45191</v>
      </c>
      <c r="L332" s="3">
        <v>-1586131</v>
      </c>
      <c r="M332" t="s">
        <v>7</v>
      </c>
      <c r="N332" s="2">
        <v>45204</v>
      </c>
      <c r="O332" t="s">
        <v>479</v>
      </c>
      <c r="P332" s="28">
        <f>+VLOOKUP(F332,'NCC NHÁP'!$B:$H,7,0)</f>
        <v>1586131</v>
      </c>
      <c r="Q332" s="28">
        <f t="shared" si="5"/>
        <v>0</v>
      </c>
    </row>
    <row r="333" spans="1:17" ht="14.1" customHeight="1" outlineLevel="2" x14ac:dyDescent="0.2">
      <c r="A333" t="s">
        <v>1</v>
      </c>
      <c r="B333" t="s">
        <v>29</v>
      </c>
      <c r="C333" t="s">
        <v>3</v>
      </c>
      <c r="D333" t="s">
        <v>721</v>
      </c>
      <c r="E333" t="s">
        <v>722</v>
      </c>
      <c r="F333" s="27">
        <v>46623</v>
      </c>
      <c r="G333" t="s">
        <v>6</v>
      </c>
      <c r="H333" s="2">
        <v>45141</v>
      </c>
      <c r="I333" s="2">
        <v>45142</v>
      </c>
      <c r="J333" t="s">
        <v>0</v>
      </c>
      <c r="K333" s="2">
        <v>45186</v>
      </c>
      <c r="L333" s="3">
        <v>-1852602</v>
      </c>
      <c r="M333" t="s">
        <v>7</v>
      </c>
      <c r="N333" s="2">
        <v>45204</v>
      </c>
      <c r="O333" t="s">
        <v>479</v>
      </c>
      <c r="P333" s="28">
        <f>+VLOOKUP(F333,'NCC NHÁP'!$B:$H,7,0)</f>
        <v>1852602</v>
      </c>
      <c r="Q333" s="28">
        <f t="shared" si="5"/>
        <v>0</v>
      </c>
    </row>
    <row r="334" spans="1:17" ht="14.1" customHeight="1" outlineLevel="2" x14ac:dyDescent="0.2">
      <c r="A334" t="s">
        <v>1</v>
      </c>
      <c r="B334" t="s">
        <v>75</v>
      </c>
      <c r="C334" t="s">
        <v>3</v>
      </c>
      <c r="D334" t="s">
        <v>723</v>
      </c>
      <c r="E334" t="s">
        <v>724</v>
      </c>
      <c r="F334" s="27">
        <v>45506</v>
      </c>
      <c r="G334" t="s">
        <v>6</v>
      </c>
      <c r="H334" s="2">
        <v>45140</v>
      </c>
      <c r="I334" s="2">
        <v>45140</v>
      </c>
      <c r="J334" t="s">
        <v>0</v>
      </c>
      <c r="K334" s="2">
        <v>45185</v>
      </c>
      <c r="L334" s="3">
        <v>-2615643</v>
      </c>
      <c r="M334" t="s">
        <v>7</v>
      </c>
      <c r="N334" s="2">
        <v>45204</v>
      </c>
      <c r="O334" t="s">
        <v>479</v>
      </c>
      <c r="P334" s="28">
        <f>+VLOOKUP(F334,'NCC NHÁP'!$B:$H,7,0)</f>
        <v>2615643</v>
      </c>
      <c r="Q334" s="28">
        <f t="shared" si="5"/>
        <v>0</v>
      </c>
    </row>
    <row r="335" spans="1:17" ht="14.1" customHeight="1" outlineLevel="2" x14ac:dyDescent="0.2">
      <c r="A335" t="s">
        <v>1</v>
      </c>
      <c r="B335" t="s">
        <v>1</v>
      </c>
      <c r="C335" t="s">
        <v>725</v>
      </c>
      <c r="D335" t="s">
        <v>726</v>
      </c>
      <c r="E335" t="s">
        <v>727</v>
      </c>
      <c r="F335" s="27">
        <v>58688</v>
      </c>
      <c r="G335" t="s">
        <v>728</v>
      </c>
      <c r="H335" s="2">
        <v>45196</v>
      </c>
      <c r="I335" s="2">
        <v>45196</v>
      </c>
      <c r="J335" t="s">
        <v>729</v>
      </c>
      <c r="K335" s="2">
        <v>45196</v>
      </c>
      <c r="L335" s="3">
        <v>15381526</v>
      </c>
      <c r="M335" t="s">
        <v>730</v>
      </c>
      <c r="N335" s="2">
        <v>45204</v>
      </c>
      <c r="O335" t="s">
        <v>479</v>
      </c>
      <c r="P335" s="28">
        <f>+VLOOKUP(F335,'NCC NHÁP'!$B:$H,7,0)</f>
        <v>-15381526</v>
      </c>
      <c r="Q335" s="28">
        <f t="shared" si="5"/>
        <v>0</v>
      </c>
    </row>
    <row r="336" spans="1:17" ht="14.1" customHeight="1" outlineLevel="2" x14ac:dyDescent="0.2">
      <c r="A336" t="s">
        <v>1</v>
      </c>
      <c r="B336" t="s">
        <v>1</v>
      </c>
      <c r="C336" t="s">
        <v>725</v>
      </c>
      <c r="D336" t="s">
        <v>731</v>
      </c>
      <c r="E336" t="s">
        <v>732</v>
      </c>
      <c r="F336" s="27">
        <v>56348</v>
      </c>
      <c r="G336" t="s">
        <v>728</v>
      </c>
      <c r="H336" s="2">
        <v>45196</v>
      </c>
      <c r="I336" s="2">
        <v>45196</v>
      </c>
      <c r="J336" t="s">
        <v>729</v>
      </c>
      <c r="K336" s="2">
        <v>45196</v>
      </c>
      <c r="L336" s="3">
        <v>70755018</v>
      </c>
      <c r="M336" t="s">
        <v>730</v>
      </c>
      <c r="N336" s="2">
        <v>45204</v>
      </c>
      <c r="O336" t="s">
        <v>479</v>
      </c>
      <c r="P336" s="28">
        <f>+VLOOKUP(F336,'NCC NHÁP'!$B:$H,7,0)</f>
        <v>-70755018</v>
      </c>
      <c r="Q336" s="28">
        <f t="shared" si="5"/>
        <v>0</v>
      </c>
    </row>
    <row r="337" spans="1:17" ht="14.1" customHeight="1" outlineLevel="2" x14ac:dyDescent="0.2">
      <c r="A337" t="s">
        <v>1</v>
      </c>
      <c r="B337" t="s">
        <v>1</v>
      </c>
      <c r="C337" t="s">
        <v>725</v>
      </c>
      <c r="D337" t="s">
        <v>733</v>
      </c>
      <c r="E337" t="s">
        <v>734</v>
      </c>
      <c r="F337" s="27">
        <v>54699</v>
      </c>
      <c r="G337" t="s">
        <v>728</v>
      </c>
      <c r="H337" s="2">
        <v>45196</v>
      </c>
      <c r="I337" s="2">
        <v>45196</v>
      </c>
      <c r="J337" t="s">
        <v>729</v>
      </c>
      <c r="K337" s="2">
        <v>45196</v>
      </c>
      <c r="L337" s="3">
        <v>18457831</v>
      </c>
      <c r="M337" t="s">
        <v>735</v>
      </c>
      <c r="N337" s="2">
        <v>45204</v>
      </c>
      <c r="O337" t="s">
        <v>479</v>
      </c>
      <c r="P337" s="28">
        <f>+VLOOKUP(F337,'NCC NHÁP'!$B:$H,7,0)</f>
        <v>-18457831</v>
      </c>
      <c r="Q337" s="28">
        <f t="shared" si="5"/>
        <v>0</v>
      </c>
    </row>
    <row r="338" spans="1:17" ht="14.1" customHeight="1" outlineLevel="2" x14ac:dyDescent="0.2">
      <c r="A338" t="s">
        <v>1</v>
      </c>
      <c r="B338" t="s">
        <v>95</v>
      </c>
      <c r="C338" t="s">
        <v>3</v>
      </c>
      <c r="D338" t="s">
        <v>736</v>
      </c>
      <c r="E338" t="s">
        <v>737</v>
      </c>
      <c r="F338" s="27">
        <v>48400</v>
      </c>
      <c r="G338" t="s">
        <v>6</v>
      </c>
      <c r="H338" s="2">
        <v>45152</v>
      </c>
      <c r="I338" s="2">
        <v>45154</v>
      </c>
      <c r="J338" t="s">
        <v>0</v>
      </c>
      <c r="K338" s="2">
        <v>45197</v>
      </c>
      <c r="L338" s="3">
        <v>-216791</v>
      </c>
      <c r="M338" t="s">
        <v>7</v>
      </c>
      <c r="N338" s="2">
        <v>45204</v>
      </c>
      <c r="O338" t="s">
        <v>479</v>
      </c>
      <c r="P338" s="28">
        <f>+VLOOKUP(F338,'NCC NHÁP'!$B:$H,7,0)</f>
        <v>216791</v>
      </c>
      <c r="Q338" s="28">
        <f t="shared" si="5"/>
        <v>0</v>
      </c>
    </row>
    <row r="339" spans="1:17" ht="14.1" customHeight="1" outlineLevel="2" x14ac:dyDescent="0.2">
      <c r="A339" t="s">
        <v>1</v>
      </c>
      <c r="B339" t="s">
        <v>86</v>
      </c>
      <c r="C339" t="s">
        <v>3</v>
      </c>
      <c r="D339" t="s">
        <v>738</v>
      </c>
      <c r="E339" t="s">
        <v>739</v>
      </c>
      <c r="F339" s="27">
        <v>48407</v>
      </c>
      <c r="G339" t="s">
        <v>6</v>
      </c>
      <c r="H339" s="2">
        <v>45152</v>
      </c>
      <c r="I339" s="2">
        <v>45155</v>
      </c>
      <c r="J339" t="s">
        <v>0</v>
      </c>
      <c r="K339" s="2">
        <v>45197</v>
      </c>
      <c r="L339" s="3">
        <v>-1348207</v>
      </c>
      <c r="M339" t="s">
        <v>7</v>
      </c>
      <c r="N339" s="2">
        <v>45204</v>
      </c>
      <c r="O339" t="s">
        <v>479</v>
      </c>
      <c r="P339" s="28">
        <f>+VLOOKUP(F339,'NCC NHÁP'!$B:$H,7,0)</f>
        <v>1348207</v>
      </c>
      <c r="Q339" s="28">
        <f t="shared" si="5"/>
        <v>0</v>
      </c>
    </row>
    <row r="340" spans="1:17" ht="14.1" customHeight="1" outlineLevel="2" x14ac:dyDescent="0.2">
      <c r="A340" t="s">
        <v>1</v>
      </c>
      <c r="B340" t="s">
        <v>26</v>
      </c>
      <c r="C340" t="s">
        <v>3</v>
      </c>
      <c r="D340" t="s">
        <v>740</v>
      </c>
      <c r="E340" t="s">
        <v>741</v>
      </c>
      <c r="F340" s="27">
        <v>48073</v>
      </c>
      <c r="G340" t="s">
        <v>6</v>
      </c>
      <c r="H340" s="2">
        <v>45148</v>
      </c>
      <c r="I340" s="2">
        <v>45150</v>
      </c>
      <c r="J340" t="s">
        <v>0</v>
      </c>
      <c r="K340" s="2">
        <v>45193</v>
      </c>
      <c r="L340" s="3">
        <v>-3387226</v>
      </c>
      <c r="M340" t="s">
        <v>7</v>
      </c>
      <c r="N340" s="2">
        <v>45204</v>
      </c>
      <c r="O340" t="s">
        <v>479</v>
      </c>
      <c r="P340" s="28">
        <f>+VLOOKUP(F340,'NCC NHÁP'!$B:$H,7,0)</f>
        <v>3387226</v>
      </c>
      <c r="Q340" s="28">
        <f t="shared" si="5"/>
        <v>0</v>
      </c>
    </row>
    <row r="341" spans="1:17" ht="14.1" customHeight="1" outlineLevel="2" x14ac:dyDescent="0.2">
      <c r="A341" t="s">
        <v>1</v>
      </c>
      <c r="B341" t="s">
        <v>86</v>
      </c>
      <c r="C341" t="s">
        <v>3</v>
      </c>
      <c r="D341" t="s">
        <v>742</v>
      </c>
      <c r="E341" t="s">
        <v>743</v>
      </c>
      <c r="F341" s="27">
        <v>48405</v>
      </c>
      <c r="G341" t="s">
        <v>6</v>
      </c>
      <c r="H341" s="2">
        <v>45152</v>
      </c>
      <c r="I341" s="2">
        <v>45155</v>
      </c>
      <c r="J341" t="s">
        <v>0</v>
      </c>
      <c r="K341" s="2">
        <v>45197</v>
      </c>
      <c r="L341" s="3">
        <v>-1385340</v>
      </c>
      <c r="M341" t="s">
        <v>7</v>
      </c>
      <c r="N341" s="2">
        <v>45204</v>
      </c>
      <c r="O341" t="s">
        <v>479</v>
      </c>
      <c r="P341" s="28">
        <f>+VLOOKUP(F341,'NCC NHÁP'!$B:$H,7,0)</f>
        <v>1385340</v>
      </c>
      <c r="Q341" s="28">
        <f t="shared" si="5"/>
        <v>0</v>
      </c>
    </row>
    <row r="342" spans="1:17" ht="14.1" customHeight="1" outlineLevel="2" x14ac:dyDescent="0.2">
      <c r="A342" t="s">
        <v>1</v>
      </c>
      <c r="B342" t="s">
        <v>75</v>
      </c>
      <c r="C342" t="s">
        <v>3</v>
      </c>
      <c r="D342" t="s">
        <v>744</v>
      </c>
      <c r="E342" t="s">
        <v>745</v>
      </c>
      <c r="F342" s="27">
        <v>48551</v>
      </c>
      <c r="G342" t="s">
        <v>6</v>
      </c>
      <c r="H342" s="2">
        <v>45154</v>
      </c>
      <c r="I342" s="2">
        <v>45154</v>
      </c>
      <c r="J342" t="s">
        <v>0</v>
      </c>
      <c r="K342" s="2">
        <v>45199</v>
      </c>
      <c r="L342" s="3">
        <v>-2039018</v>
      </c>
      <c r="M342" t="s">
        <v>7</v>
      </c>
      <c r="N342" s="2">
        <v>45204</v>
      </c>
      <c r="O342" t="s">
        <v>479</v>
      </c>
      <c r="P342" s="28">
        <f>+VLOOKUP(F342,'NCC NHÁP'!$B:$H,7,0)</f>
        <v>2039018</v>
      </c>
      <c r="Q342" s="28">
        <f t="shared" si="5"/>
        <v>0</v>
      </c>
    </row>
    <row r="343" spans="1:17" ht="14.1" customHeight="1" outlineLevel="2" x14ac:dyDescent="0.2">
      <c r="A343" t="s">
        <v>1</v>
      </c>
      <c r="B343" t="s">
        <v>64</v>
      </c>
      <c r="C343" t="s">
        <v>3</v>
      </c>
      <c r="D343" t="s">
        <v>746</v>
      </c>
      <c r="E343" t="s">
        <v>747</v>
      </c>
      <c r="F343" s="27">
        <v>48510</v>
      </c>
      <c r="G343" t="s">
        <v>6</v>
      </c>
      <c r="H343" s="2">
        <v>45154</v>
      </c>
      <c r="I343" s="2">
        <v>45154</v>
      </c>
      <c r="J343" t="s">
        <v>0</v>
      </c>
      <c r="K343" s="2">
        <v>45199</v>
      </c>
      <c r="L343" s="3">
        <v>-1019509</v>
      </c>
      <c r="M343" t="s">
        <v>7</v>
      </c>
      <c r="N343" s="2">
        <v>45204</v>
      </c>
      <c r="O343" t="s">
        <v>479</v>
      </c>
      <c r="P343" s="28">
        <f>+VLOOKUP(F343,'NCC NHÁP'!$B:$H,7,0)</f>
        <v>1019509</v>
      </c>
      <c r="Q343" s="28">
        <f t="shared" si="5"/>
        <v>0</v>
      </c>
    </row>
    <row r="344" spans="1:17" ht="14.1" customHeight="1" outlineLevel="2" x14ac:dyDescent="0.2">
      <c r="A344" t="s">
        <v>1</v>
      </c>
      <c r="B344" t="s">
        <v>123</v>
      </c>
      <c r="C344" t="s">
        <v>3</v>
      </c>
      <c r="D344" t="s">
        <v>748</v>
      </c>
      <c r="E344" t="s">
        <v>749</v>
      </c>
      <c r="F344" s="27">
        <v>48467</v>
      </c>
      <c r="G344" t="s">
        <v>6</v>
      </c>
      <c r="H344" s="2">
        <v>45153</v>
      </c>
      <c r="I344" s="2">
        <v>45154</v>
      </c>
      <c r="J344" t="s">
        <v>0</v>
      </c>
      <c r="K344" s="2">
        <v>45198</v>
      </c>
      <c r="L344" s="3">
        <v>-2039018</v>
      </c>
      <c r="M344" t="s">
        <v>7</v>
      </c>
      <c r="N344" s="2">
        <v>45204</v>
      </c>
      <c r="O344" t="s">
        <v>479</v>
      </c>
      <c r="P344" s="28">
        <f>+VLOOKUP(F344,'NCC NHÁP'!$B:$H,7,0)</f>
        <v>2039018</v>
      </c>
      <c r="Q344" s="28">
        <f t="shared" si="5"/>
        <v>0</v>
      </c>
    </row>
    <row r="345" spans="1:17" ht="14.1" customHeight="1" outlineLevel="2" x14ac:dyDescent="0.2">
      <c r="A345" t="s">
        <v>1</v>
      </c>
      <c r="B345" t="s">
        <v>78</v>
      </c>
      <c r="C345" t="s">
        <v>3</v>
      </c>
      <c r="D345" t="s">
        <v>750</v>
      </c>
      <c r="E345" t="s">
        <v>751</v>
      </c>
      <c r="F345" s="27">
        <v>48499</v>
      </c>
      <c r="G345" t="s">
        <v>6</v>
      </c>
      <c r="H345" s="2">
        <v>45153</v>
      </c>
      <c r="I345" s="2">
        <v>45154</v>
      </c>
      <c r="J345" t="s">
        <v>0</v>
      </c>
      <c r="K345" s="2">
        <v>45198</v>
      </c>
      <c r="L345" s="3">
        <v>-650372</v>
      </c>
      <c r="M345" t="s">
        <v>7</v>
      </c>
      <c r="N345" s="2">
        <v>45204</v>
      </c>
      <c r="O345" t="s">
        <v>479</v>
      </c>
      <c r="P345" s="28">
        <f>+VLOOKUP(F345,'NCC NHÁP'!$B:$H,7,0)</f>
        <v>650372</v>
      </c>
      <c r="Q345" s="28">
        <f t="shared" si="5"/>
        <v>0</v>
      </c>
    </row>
    <row r="346" spans="1:17" ht="14.1" customHeight="1" outlineLevel="2" x14ac:dyDescent="0.2">
      <c r="A346" t="s">
        <v>1</v>
      </c>
      <c r="B346" t="s">
        <v>64</v>
      </c>
      <c r="C346" t="s">
        <v>3</v>
      </c>
      <c r="D346" t="s">
        <v>752</v>
      </c>
      <c r="E346" t="s">
        <v>753</v>
      </c>
      <c r="F346" s="27">
        <v>48509</v>
      </c>
      <c r="G346" t="s">
        <v>6</v>
      </c>
      <c r="H346" s="2">
        <v>45154</v>
      </c>
      <c r="I346" s="2">
        <v>45154</v>
      </c>
      <c r="J346" t="s">
        <v>0</v>
      </c>
      <c r="K346" s="2">
        <v>45199</v>
      </c>
      <c r="L346" s="3">
        <v>-1928824</v>
      </c>
      <c r="M346" t="s">
        <v>7</v>
      </c>
      <c r="N346" s="2">
        <v>45204</v>
      </c>
      <c r="O346" t="s">
        <v>479</v>
      </c>
      <c r="P346" s="28">
        <f>+VLOOKUP(F346,'NCC NHÁP'!$B:$H,7,0)</f>
        <v>1928824</v>
      </c>
      <c r="Q346" s="28">
        <f t="shared" si="5"/>
        <v>0</v>
      </c>
    </row>
    <row r="347" spans="1:17" ht="14.1" customHeight="1" outlineLevel="2" x14ac:dyDescent="0.2">
      <c r="A347" t="s">
        <v>1</v>
      </c>
      <c r="B347" t="s">
        <v>293</v>
      </c>
      <c r="C347" t="s">
        <v>3</v>
      </c>
      <c r="D347" t="s">
        <v>754</v>
      </c>
      <c r="E347" t="s">
        <v>755</v>
      </c>
      <c r="F347" s="27">
        <v>48548</v>
      </c>
      <c r="G347" t="s">
        <v>6</v>
      </c>
      <c r="H347" s="2">
        <v>45154</v>
      </c>
      <c r="I347" s="2">
        <v>45154</v>
      </c>
      <c r="J347" t="s">
        <v>0</v>
      </c>
      <c r="K347" s="2">
        <v>45199</v>
      </c>
      <c r="L347" s="3">
        <v>-2367716</v>
      </c>
      <c r="M347" t="s">
        <v>7</v>
      </c>
      <c r="N347" s="2">
        <v>45204</v>
      </c>
      <c r="O347" t="s">
        <v>479</v>
      </c>
      <c r="P347" s="28">
        <f>+VLOOKUP(F347,'NCC NHÁP'!$B:$H,7,0)</f>
        <v>2367716</v>
      </c>
      <c r="Q347" s="28">
        <f t="shared" si="5"/>
        <v>0</v>
      </c>
    </row>
    <row r="348" spans="1:17" ht="14.1" customHeight="1" outlineLevel="2" x14ac:dyDescent="0.2">
      <c r="A348" t="s">
        <v>1</v>
      </c>
      <c r="B348" t="s">
        <v>159</v>
      </c>
      <c r="C348" t="s">
        <v>3</v>
      </c>
      <c r="D348" t="s">
        <v>756</v>
      </c>
      <c r="E348" t="s">
        <v>757</v>
      </c>
      <c r="F348" s="27">
        <v>48417</v>
      </c>
      <c r="G348" t="s">
        <v>6</v>
      </c>
      <c r="H348" s="2">
        <v>45152</v>
      </c>
      <c r="I348" s="2">
        <v>45154</v>
      </c>
      <c r="J348" t="s">
        <v>0</v>
      </c>
      <c r="K348" s="2">
        <v>45197</v>
      </c>
      <c r="L348" s="3">
        <v>-1348207</v>
      </c>
      <c r="M348" t="s">
        <v>7</v>
      </c>
      <c r="N348" s="2">
        <v>45204</v>
      </c>
      <c r="O348" t="s">
        <v>479</v>
      </c>
      <c r="P348" s="28">
        <f>+VLOOKUP(F348,'NCC NHÁP'!$B:$H,7,0)</f>
        <v>1348207</v>
      </c>
      <c r="Q348" s="28">
        <f t="shared" si="5"/>
        <v>0</v>
      </c>
    </row>
    <row r="349" spans="1:17" ht="14.1" customHeight="1" outlineLevel="2" x14ac:dyDescent="0.2">
      <c r="A349" t="s">
        <v>1</v>
      </c>
      <c r="B349" t="s">
        <v>123</v>
      </c>
      <c r="C349" t="s">
        <v>3</v>
      </c>
      <c r="D349" t="s">
        <v>758</v>
      </c>
      <c r="E349" t="s">
        <v>759</v>
      </c>
      <c r="F349" s="27">
        <v>48468</v>
      </c>
      <c r="G349" t="s">
        <v>6</v>
      </c>
      <c r="H349" s="2">
        <v>45153</v>
      </c>
      <c r="I349" s="2">
        <v>45154</v>
      </c>
      <c r="J349" t="s">
        <v>0</v>
      </c>
      <c r="K349" s="2">
        <v>45198</v>
      </c>
      <c r="L349" s="3">
        <v>-1348207</v>
      </c>
      <c r="M349" t="s">
        <v>7</v>
      </c>
      <c r="N349" s="2">
        <v>45204</v>
      </c>
      <c r="O349" t="s">
        <v>479</v>
      </c>
      <c r="P349" s="28">
        <f>+VLOOKUP(F349,'NCC NHÁP'!$B:$H,7,0)</f>
        <v>1348207</v>
      </c>
      <c r="Q349" s="28">
        <f t="shared" si="5"/>
        <v>0</v>
      </c>
    </row>
    <row r="350" spans="1:17" ht="14.1" customHeight="1" outlineLevel="2" x14ac:dyDescent="0.2">
      <c r="A350" t="s">
        <v>1</v>
      </c>
      <c r="B350" t="s">
        <v>159</v>
      </c>
      <c r="C350" t="s">
        <v>3</v>
      </c>
      <c r="D350" t="s">
        <v>760</v>
      </c>
      <c r="E350" t="s">
        <v>761</v>
      </c>
      <c r="F350" s="27">
        <v>48416</v>
      </c>
      <c r="G350" t="s">
        <v>6</v>
      </c>
      <c r="H350" s="2">
        <v>45152</v>
      </c>
      <c r="I350" s="2">
        <v>45154</v>
      </c>
      <c r="J350" t="s">
        <v>0</v>
      </c>
      <c r="K350" s="2">
        <v>45197</v>
      </c>
      <c r="L350" s="3">
        <v>-1019509</v>
      </c>
      <c r="M350" t="s">
        <v>7</v>
      </c>
      <c r="N350" s="2">
        <v>45204</v>
      </c>
      <c r="O350" t="s">
        <v>479</v>
      </c>
      <c r="P350" s="28">
        <f>+VLOOKUP(F350,'NCC NHÁP'!$B:$H,7,0)</f>
        <v>1019509</v>
      </c>
      <c r="Q350" s="28">
        <f t="shared" si="5"/>
        <v>0</v>
      </c>
    </row>
    <row r="351" spans="1:17" ht="14.1" customHeight="1" outlineLevel="2" x14ac:dyDescent="0.2">
      <c r="A351" t="s">
        <v>1</v>
      </c>
      <c r="B351" t="s">
        <v>159</v>
      </c>
      <c r="C351" t="s">
        <v>3</v>
      </c>
      <c r="D351" t="s">
        <v>762</v>
      </c>
      <c r="E351" t="s">
        <v>763</v>
      </c>
      <c r="F351" s="27">
        <v>48415</v>
      </c>
      <c r="G351" t="s">
        <v>6</v>
      </c>
      <c r="H351" s="2">
        <v>45152</v>
      </c>
      <c r="I351" s="2">
        <v>45154</v>
      </c>
      <c r="J351" t="s">
        <v>0</v>
      </c>
      <c r="K351" s="2">
        <v>45197</v>
      </c>
      <c r="L351" s="3">
        <v>-433581</v>
      </c>
      <c r="M351" t="s">
        <v>7</v>
      </c>
      <c r="N351" s="2">
        <v>45204</v>
      </c>
      <c r="O351" t="s">
        <v>479</v>
      </c>
      <c r="P351" s="28">
        <f>+VLOOKUP(F351,'NCC NHÁP'!$B:$H,7,0)</f>
        <v>433581</v>
      </c>
      <c r="Q351" s="28">
        <f t="shared" si="5"/>
        <v>0</v>
      </c>
    </row>
    <row r="352" spans="1:17" ht="14.1" customHeight="1" outlineLevel="2" x14ac:dyDescent="0.2">
      <c r="A352" t="s">
        <v>1</v>
      </c>
      <c r="B352" t="s">
        <v>11</v>
      </c>
      <c r="C352" t="s">
        <v>3</v>
      </c>
      <c r="D352" t="s">
        <v>764</v>
      </c>
      <c r="E352" t="s">
        <v>765</v>
      </c>
      <c r="F352" s="27">
        <v>48363</v>
      </c>
      <c r="G352" t="s">
        <v>6</v>
      </c>
      <c r="H352" s="2">
        <v>45152</v>
      </c>
      <c r="I352" s="2">
        <v>45154</v>
      </c>
      <c r="J352" t="s">
        <v>0</v>
      </c>
      <c r="K352" s="2">
        <v>45197</v>
      </c>
      <c r="L352" s="3">
        <v>-1019509</v>
      </c>
      <c r="M352" t="s">
        <v>7</v>
      </c>
      <c r="N352" s="2">
        <v>45204</v>
      </c>
      <c r="O352" t="s">
        <v>479</v>
      </c>
      <c r="P352" s="28">
        <f>+VLOOKUP(F352,'NCC NHÁP'!$B:$H,7,0)</f>
        <v>1019509</v>
      </c>
      <c r="Q352" s="28">
        <f t="shared" si="5"/>
        <v>0</v>
      </c>
    </row>
    <row r="353" spans="1:17" ht="14.1" customHeight="1" outlineLevel="2" x14ac:dyDescent="0.2">
      <c r="A353" t="s">
        <v>1</v>
      </c>
      <c r="B353" t="s">
        <v>345</v>
      </c>
      <c r="C353" t="s">
        <v>3</v>
      </c>
      <c r="D353" t="s">
        <v>766</v>
      </c>
      <c r="E353" t="s">
        <v>767</v>
      </c>
      <c r="F353" s="27">
        <v>48071</v>
      </c>
      <c r="G353" t="s">
        <v>6</v>
      </c>
      <c r="H353" s="2">
        <v>45148</v>
      </c>
      <c r="I353" s="2">
        <v>45150</v>
      </c>
      <c r="J353" t="s">
        <v>0</v>
      </c>
      <c r="K353" s="2">
        <v>45193</v>
      </c>
      <c r="L353" s="3">
        <v>-1348207</v>
      </c>
      <c r="M353" t="s">
        <v>7</v>
      </c>
      <c r="N353" s="2">
        <v>45204</v>
      </c>
      <c r="O353" t="s">
        <v>479</v>
      </c>
      <c r="P353" s="28">
        <f>+VLOOKUP(F353,'NCC NHÁP'!$B:$H,7,0)</f>
        <v>1348207</v>
      </c>
      <c r="Q353" s="28">
        <f t="shared" si="5"/>
        <v>0</v>
      </c>
    </row>
    <row r="354" spans="1:17" ht="14.1" customHeight="1" outlineLevel="2" x14ac:dyDescent="0.2">
      <c r="A354" t="s">
        <v>1</v>
      </c>
      <c r="B354" t="s">
        <v>70</v>
      </c>
      <c r="C354" t="s">
        <v>3</v>
      </c>
      <c r="D354" t="s">
        <v>768</v>
      </c>
      <c r="E354" t="s">
        <v>769</v>
      </c>
      <c r="F354" s="27">
        <v>48460</v>
      </c>
      <c r="G354" t="s">
        <v>6</v>
      </c>
      <c r="H354" s="2">
        <v>45153</v>
      </c>
      <c r="I354" s="2">
        <v>45153</v>
      </c>
      <c r="J354" t="s">
        <v>0</v>
      </c>
      <c r="K354" s="2">
        <v>45198</v>
      </c>
      <c r="L354" s="3">
        <v>-1348207</v>
      </c>
      <c r="M354" t="s">
        <v>7</v>
      </c>
      <c r="N354" s="2">
        <v>45204</v>
      </c>
      <c r="O354" t="s">
        <v>479</v>
      </c>
      <c r="P354" s="28">
        <f>+VLOOKUP(F354,'NCC NHÁP'!$B:$H,7,0)</f>
        <v>1348207</v>
      </c>
      <c r="Q354" s="28">
        <f t="shared" si="5"/>
        <v>0</v>
      </c>
    </row>
    <row r="355" spans="1:17" ht="14.1" customHeight="1" outlineLevel="2" x14ac:dyDescent="0.2">
      <c r="A355" t="s">
        <v>1</v>
      </c>
      <c r="B355" t="s">
        <v>70</v>
      </c>
      <c r="C355" t="s">
        <v>3</v>
      </c>
      <c r="D355" t="s">
        <v>770</v>
      </c>
      <c r="E355" t="s">
        <v>771</v>
      </c>
      <c r="F355" s="27">
        <v>48461</v>
      </c>
      <c r="G355" t="s">
        <v>6</v>
      </c>
      <c r="H355" s="2">
        <v>45153</v>
      </c>
      <c r="I355" s="2">
        <v>45153</v>
      </c>
      <c r="J355" t="s">
        <v>0</v>
      </c>
      <c r="K355" s="2">
        <v>45198</v>
      </c>
      <c r="L355" s="3">
        <v>-1019509</v>
      </c>
      <c r="M355" t="s">
        <v>7</v>
      </c>
      <c r="N355" s="2">
        <v>45204</v>
      </c>
      <c r="O355" t="s">
        <v>479</v>
      </c>
      <c r="P355" s="28">
        <f>+VLOOKUP(F355,'NCC NHÁP'!$B:$H,7,0)</f>
        <v>1019509</v>
      </c>
      <c r="Q355" s="28">
        <f t="shared" si="5"/>
        <v>0</v>
      </c>
    </row>
    <row r="356" spans="1:17" ht="14.1" customHeight="1" outlineLevel="2" x14ac:dyDescent="0.2">
      <c r="A356" t="s">
        <v>1</v>
      </c>
      <c r="B356" t="s">
        <v>29</v>
      </c>
      <c r="C356" t="s">
        <v>3</v>
      </c>
      <c r="D356" t="s">
        <v>772</v>
      </c>
      <c r="E356" t="s">
        <v>773</v>
      </c>
      <c r="F356" s="27">
        <v>48364</v>
      </c>
      <c r="G356" t="s">
        <v>6</v>
      </c>
      <c r="H356" s="2">
        <v>45152</v>
      </c>
      <c r="I356" s="2">
        <v>45153</v>
      </c>
      <c r="J356" t="s">
        <v>0</v>
      </c>
      <c r="K356" s="2">
        <v>45197</v>
      </c>
      <c r="L356" s="3">
        <v>-3058528</v>
      </c>
      <c r="M356" t="s">
        <v>7</v>
      </c>
      <c r="N356" s="2">
        <v>45204</v>
      </c>
      <c r="O356" t="s">
        <v>479</v>
      </c>
      <c r="P356" s="28">
        <f>+VLOOKUP(F356,'NCC NHÁP'!$B:$H,7,0)</f>
        <v>3058528</v>
      </c>
      <c r="Q356" s="28">
        <f t="shared" si="5"/>
        <v>0</v>
      </c>
    </row>
    <row r="357" spans="1:17" ht="14.1" customHeight="1" outlineLevel="2" x14ac:dyDescent="0.2">
      <c r="A357" t="s">
        <v>1</v>
      </c>
      <c r="B357" t="s">
        <v>120</v>
      </c>
      <c r="C357" t="s">
        <v>3</v>
      </c>
      <c r="D357" t="s">
        <v>774</v>
      </c>
      <c r="E357" t="s">
        <v>775</v>
      </c>
      <c r="F357" s="27">
        <v>48437</v>
      </c>
      <c r="G357" t="s">
        <v>6</v>
      </c>
      <c r="H357" s="2">
        <v>45153</v>
      </c>
      <c r="I357" s="2">
        <v>45153</v>
      </c>
      <c r="J357" t="s">
        <v>0</v>
      </c>
      <c r="K357" s="2">
        <v>45198</v>
      </c>
      <c r="L357" s="3">
        <v>-2367716</v>
      </c>
      <c r="M357" t="s">
        <v>7</v>
      </c>
      <c r="N357" s="2">
        <v>45204</v>
      </c>
      <c r="O357" t="s">
        <v>479</v>
      </c>
      <c r="P357" s="28">
        <f>+VLOOKUP(F357,'NCC NHÁP'!$B:$H,7,0)</f>
        <v>2367716</v>
      </c>
      <c r="Q357" s="28">
        <f t="shared" si="5"/>
        <v>0</v>
      </c>
    </row>
    <row r="358" spans="1:17" ht="14.1" customHeight="1" outlineLevel="2" x14ac:dyDescent="0.2">
      <c r="A358" t="s">
        <v>1</v>
      </c>
      <c r="B358" t="s">
        <v>67</v>
      </c>
      <c r="C358" t="s">
        <v>3</v>
      </c>
      <c r="D358" t="s">
        <v>776</v>
      </c>
      <c r="E358" t="s">
        <v>777</v>
      </c>
      <c r="F358" s="27">
        <v>48458</v>
      </c>
      <c r="G358" t="s">
        <v>6</v>
      </c>
      <c r="H358" s="2">
        <v>45153</v>
      </c>
      <c r="I358" s="2">
        <v>45153</v>
      </c>
      <c r="J358" t="s">
        <v>0</v>
      </c>
      <c r="K358" s="2">
        <v>45198</v>
      </c>
      <c r="L358" s="3">
        <v>-1348207</v>
      </c>
      <c r="M358" t="s">
        <v>7</v>
      </c>
      <c r="N358" s="2">
        <v>45204</v>
      </c>
      <c r="O358" t="s">
        <v>479</v>
      </c>
      <c r="P358" s="28">
        <f>+VLOOKUP(F358,'NCC NHÁP'!$B:$H,7,0)</f>
        <v>1348207</v>
      </c>
      <c r="Q358" s="28">
        <f t="shared" si="5"/>
        <v>0</v>
      </c>
    </row>
    <row r="359" spans="1:17" ht="14.1" customHeight="1" outlineLevel="2" x14ac:dyDescent="0.2">
      <c r="A359" t="s">
        <v>1</v>
      </c>
      <c r="B359" t="s">
        <v>164</v>
      </c>
      <c r="C359" t="s">
        <v>3</v>
      </c>
      <c r="D359" t="s">
        <v>778</v>
      </c>
      <c r="E359" t="s">
        <v>779</v>
      </c>
      <c r="F359" s="27">
        <v>48464</v>
      </c>
      <c r="G359" t="s">
        <v>6</v>
      </c>
      <c r="H359" s="2">
        <v>45153</v>
      </c>
      <c r="I359" s="2">
        <v>45153</v>
      </c>
      <c r="J359" t="s">
        <v>0</v>
      </c>
      <c r="K359" s="2">
        <v>45198</v>
      </c>
      <c r="L359" s="3">
        <v>-3058528</v>
      </c>
      <c r="M359" t="s">
        <v>7</v>
      </c>
      <c r="N359" s="2">
        <v>45204</v>
      </c>
      <c r="O359" t="s">
        <v>479</v>
      </c>
      <c r="P359" s="28">
        <f>+VLOOKUP(F359,'NCC NHÁP'!$B:$H,7,0)</f>
        <v>3058528</v>
      </c>
      <c r="Q359" s="28">
        <f t="shared" si="5"/>
        <v>0</v>
      </c>
    </row>
    <row r="360" spans="1:17" ht="14.1" customHeight="1" outlineLevel="2" x14ac:dyDescent="0.2">
      <c r="A360" t="s">
        <v>1</v>
      </c>
      <c r="B360" t="s">
        <v>23</v>
      </c>
      <c r="C360" t="s">
        <v>3</v>
      </c>
      <c r="D360" t="s">
        <v>780</v>
      </c>
      <c r="E360" t="s">
        <v>781</v>
      </c>
      <c r="F360" s="27">
        <v>48070</v>
      </c>
      <c r="G360" t="s">
        <v>6</v>
      </c>
      <c r="H360" s="2">
        <v>45148</v>
      </c>
      <c r="I360" s="2">
        <v>45153</v>
      </c>
      <c r="J360" t="s">
        <v>0</v>
      </c>
      <c r="K360" s="2">
        <v>45193</v>
      </c>
      <c r="L360" s="3">
        <v>-1348207</v>
      </c>
      <c r="M360" t="s">
        <v>7</v>
      </c>
      <c r="N360" s="2">
        <v>45204</v>
      </c>
      <c r="O360" t="s">
        <v>479</v>
      </c>
      <c r="P360" s="28">
        <f>+VLOOKUP(F360,'NCC NHÁP'!$B:$H,7,0)</f>
        <v>1348207</v>
      </c>
      <c r="Q360" s="28">
        <f t="shared" si="5"/>
        <v>0</v>
      </c>
    </row>
    <row r="361" spans="1:17" ht="14.1" customHeight="1" outlineLevel="2" x14ac:dyDescent="0.2">
      <c r="A361" t="s">
        <v>1</v>
      </c>
      <c r="B361" t="s">
        <v>293</v>
      </c>
      <c r="C361" t="s">
        <v>3</v>
      </c>
      <c r="D361" t="s">
        <v>782</v>
      </c>
      <c r="E361" t="s">
        <v>783</v>
      </c>
      <c r="F361" s="27">
        <v>48472</v>
      </c>
      <c r="G361" t="s">
        <v>6</v>
      </c>
      <c r="H361" s="2">
        <v>45153</v>
      </c>
      <c r="I361" s="2">
        <v>45153</v>
      </c>
      <c r="J361" t="s">
        <v>0</v>
      </c>
      <c r="K361" s="2">
        <v>45198</v>
      </c>
      <c r="L361" s="3">
        <v>-1348207</v>
      </c>
      <c r="M361" t="s">
        <v>7</v>
      </c>
      <c r="N361" s="2">
        <v>45204</v>
      </c>
      <c r="O361" t="s">
        <v>479</v>
      </c>
      <c r="P361" s="28">
        <f>+VLOOKUP(F361,'NCC NHÁP'!$B:$H,7,0)</f>
        <v>1348207</v>
      </c>
      <c r="Q361" s="28">
        <f t="shared" si="5"/>
        <v>0</v>
      </c>
    </row>
    <row r="362" spans="1:17" ht="14.1" customHeight="1" outlineLevel="2" x14ac:dyDescent="0.2">
      <c r="A362" t="s">
        <v>1</v>
      </c>
      <c r="B362" t="s">
        <v>67</v>
      </c>
      <c r="C362" t="s">
        <v>3</v>
      </c>
      <c r="D362" t="s">
        <v>784</v>
      </c>
      <c r="E362" t="s">
        <v>785</v>
      </c>
      <c r="F362" s="27">
        <v>48457</v>
      </c>
      <c r="G362" t="s">
        <v>6</v>
      </c>
      <c r="H362" s="2">
        <v>45153</v>
      </c>
      <c r="I362" s="2">
        <v>45153</v>
      </c>
      <c r="J362" t="s">
        <v>0</v>
      </c>
      <c r="K362" s="2">
        <v>45198</v>
      </c>
      <c r="L362" s="3">
        <v>-1019509</v>
      </c>
      <c r="M362" t="s">
        <v>7</v>
      </c>
      <c r="N362" s="2">
        <v>45204</v>
      </c>
      <c r="O362" t="s">
        <v>479</v>
      </c>
      <c r="P362" s="28">
        <f>+VLOOKUP(F362,'NCC NHÁP'!$B:$H,7,0)</f>
        <v>1019509</v>
      </c>
      <c r="Q362" s="28">
        <f t="shared" si="5"/>
        <v>0</v>
      </c>
    </row>
    <row r="363" spans="1:17" ht="14.1" customHeight="1" outlineLevel="2" x14ac:dyDescent="0.2">
      <c r="A363" t="s">
        <v>1</v>
      </c>
      <c r="B363" t="s">
        <v>115</v>
      </c>
      <c r="C363" t="s">
        <v>3</v>
      </c>
      <c r="D363" t="s">
        <v>786</v>
      </c>
      <c r="E363" t="s">
        <v>787</v>
      </c>
      <c r="F363" s="27">
        <v>48445</v>
      </c>
      <c r="G363" t="s">
        <v>6</v>
      </c>
      <c r="H363" s="2">
        <v>45153</v>
      </c>
      <c r="I363" s="2">
        <v>45153</v>
      </c>
      <c r="J363" t="s">
        <v>0</v>
      </c>
      <c r="K363" s="2">
        <v>45198</v>
      </c>
      <c r="L363" s="3">
        <v>-2019712</v>
      </c>
      <c r="M363" t="s">
        <v>7</v>
      </c>
      <c r="N363" s="2">
        <v>45204</v>
      </c>
      <c r="O363" t="s">
        <v>479</v>
      </c>
      <c r="P363" s="28">
        <f>+VLOOKUP(F363,'NCC NHÁP'!$B:$H,7,0)</f>
        <v>2019712</v>
      </c>
      <c r="Q363" s="28">
        <f t="shared" si="5"/>
        <v>0</v>
      </c>
    </row>
    <row r="364" spans="1:17" ht="14.1" customHeight="1" outlineLevel="2" x14ac:dyDescent="0.2">
      <c r="A364" t="s">
        <v>1</v>
      </c>
      <c r="B364" t="s">
        <v>293</v>
      </c>
      <c r="C364" t="s">
        <v>3</v>
      </c>
      <c r="D364" t="s">
        <v>788</v>
      </c>
      <c r="E364" t="s">
        <v>789</v>
      </c>
      <c r="F364" s="27">
        <v>48471</v>
      </c>
      <c r="G364" t="s">
        <v>6</v>
      </c>
      <c r="H364" s="2">
        <v>45153</v>
      </c>
      <c r="I364" s="2">
        <v>45153</v>
      </c>
      <c r="J364" t="s">
        <v>0</v>
      </c>
      <c r="K364" s="2">
        <v>45198</v>
      </c>
      <c r="L364" s="3">
        <v>-1019509</v>
      </c>
      <c r="M364" t="s">
        <v>7</v>
      </c>
      <c r="N364" s="2">
        <v>45204</v>
      </c>
      <c r="O364" t="s">
        <v>479</v>
      </c>
      <c r="P364" s="28">
        <f>+VLOOKUP(F364,'NCC NHÁP'!$B:$H,7,0)</f>
        <v>1019509</v>
      </c>
      <c r="Q364" s="28">
        <f t="shared" si="5"/>
        <v>0</v>
      </c>
    </row>
    <row r="365" spans="1:17" ht="14.1" customHeight="1" outlineLevel="2" x14ac:dyDescent="0.2">
      <c r="A365" t="s">
        <v>1</v>
      </c>
      <c r="B365" t="s">
        <v>120</v>
      </c>
      <c r="C365" t="s">
        <v>3</v>
      </c>
      <c r="D365" t="s">
        <v>790</v>
      </c>
      <c r="E365" t="s">
        <v>791</v>
      </c>
      <c r="F365" s="27">
        <v>48438</v>
      </c>
      <c r="G365" t="s">
        <v>6</v>
      </c>
      <c r="H365" s="2">
        <v>45153</v>
      </c>
      <c r="I365" s="2">
        <v>45153</v>
      </c>
      <c r="J365" t="s">
        <v>0</v>
      </c>
      <c r="K365" s="2">
        <v>45198</v>
      </c>
      <c r="L365" s="3">
        <v>-1348207</v>
      </c>
      <c r="M365" t="s">
        <v>7</v>
      </c>
      <c r="N365" s="2">
        <v>45204</v>
      </c>
      <c r="O365" t="s">
        <v>479</v>
      </c>
      <c r="P365" s="28">
        <f>+VLOOKUP(F365,'NCC NHÁP'!$B:$H,7,0)</f>
        <v>1348207</v>
      </c>
      <c r="Q365" s="28">
        <f t="shared" si="5"/>
        <v>0</v>
      </c>
    </row>
    <row r="366" spans="1:17" ht="14.1" customHeight="1" outlineLevel="2" x14ac:dyDescent="0.2">
      <c r="A366" t="s">
        <v>1</v>
      </c>
      <c r="B366" t="s">
        <v>257</v>
      </c>
      <c r="C366" t="s">
        <v>3</v>
      </c>
      <c r="D366" t="s">
        <v>792</v>
      </c>
      <c r="E366" t="s">
        <v>793</v>
      </c>
      <c r="F366" s="27">
        <v>46913</v>
      </c>
      <c r="G366" t="s">
        <v>6</v>
      </c>
      <c r="H366" s="2">
        <v>45145</v>
      </c>
      <c r="I366" s="2">
        <v>45149</v>
      </c>
      <c r="J366" t="s">
        <v>0</v>
      </c>
      <c r="K366" s="2">
        <v>45190</v>
      </c>
      <c r="L366" s="3">
        <v>-1852602</v>
      </c>
      <c r="M366" t="s">
        <v>7</v>
      </c>
      <c r="N366" s="2">
        <v>45204</v>
      </c>
      <c r="O366" t="s">
        <v>479</v>
      </c>
      <c r="P366" s="28">
        <f>+VLOOKUP(F366,'NCC NHÁP'!$B:$H,7,0)</f>
        <v>1852602</v>
      </c>
      <c r="Q366" s="28">
        <f t="shared" si="5"/>
        <v>0</v>
      </c>
    </row>
    <row r="367" spans="1:17" ht="14.1" customHeight="1" outlineLevel="2" x14ac:dyDescent="0.2">
      <c r="A367" t="s">
        <v>1</v>
      </c>
      <c r="B367" t="s">
        <v>70</v>
      </c>
      <c r="C367" t="s">
        <v>3</v>
      </c>
      <c r="D367" t="s">
        <v>794</v>
      </c>
      <c r="E367" t="s">
        <v>795</v>
      </c>
      <c r="F367" s="27">
        <v>48462</v>
      </c>
      <c r="G367" t="s">
        <v>6</v>
      </c>
      <c r="H367" s="2">
        <v>45153</v>
      </c>
      <c r="I367" s="2">
        <v>45153</v>
      </c>
      <c r="J367" t="s">
        <v>0</v>
      </c>
      <c r="K367" s="2">
        <v>45198</v>
      </c>
      <c r="L367" s="3">
        <v>-1348207</v>
      </c>
      <c r="M367" t="s">
        <v>7</v>
      </c>
      <c r="N367" s="2">
        <v>45204</v>
      </c>
      <c r="O367" t="s">
        <v>479</v>
      </c>
      <c r="P367" s="28">
        <f>+VLOOKUP(F367,'NCC NHÁP'!$B:$H,7,0)</f>
        <v>1348207</v>
      </c>
      <c r="Q367" s="28">
        <f t="shared" si="5"/>
        <v>0</v>
      </c>
    </row>
    <row r="368" spans="1:17" ht="14.1" customHeight="1" outlineLevel="2" x14ac:dyDescent="0.2">
      <c r="A368" t="s">
        <v>1</v>
      </c>
      <c r="B368" t="s">
        <v>67</v>
      </c>
      <c r="C368" t="s">
        <v>3</v>
      </c>
      <c r="D368" t="s">
        <v>796</v>
      </c>
      <c r="E368" t="s">
        <v>797</v>
      </c>
      <c r="F368" s="27">
        <v>48456</v>
      </c>
      <c r="G368" t="s">
        <v>6</v>
      </c>
      <c r="H368" s="2">
        <v>45153</v>
      </c>
      <c r="I368" s="2">
        <v>45153</v>
      </c>
      <c r="J368" t="s">
        <v>0</v>
      </c>
      <c r="K368" s="2">
        <v>45198</v>
      </c>
      <c r="L368" s="3">
        <v>-1666043</v>
      </c>
      <c r="M368" t="s">
        <v>7</v>
      </c>
      <c r="N368" s="2">
        <v>45204</v>
      </c>
      <c r="O368" t="s">
        <v>479</v>
      </c>
      <c r="P368" s="28">
        <f>+VLOOKUP(F368,'NCC NHÁP'!$B:$H,7,0)</f>
        <v>1666043</v>
      </c>
      <c r="Q368" s="28">
        <f t="shared" si="5"/>
        <v>0</v>
      </c>
    </row>
    <row r="369" spans="1:17" ht="14.1" customHeight="1" outlineLevel="2" x14ac:dyDescent="0.2">
      <c r="A369" t="s">
        <v>1</v>
      </c>
      <c r="B369" t="s">
        <v>120</v>
      </c>
      <c r="C369" t="s">
        <v>3</v>
      </c>
      <c r="D369" t="s">
        <v>798</v>
      </c>
      <c r="E369" t="s">
        <v>799</v>
      </c>
      <c r="F369" s="27">
        <v>48439</v>
      </c>
      <c r="G369" t="s">
        <v>6</v>
      </c>
      <c r="H369" s="2">
        <v>45153</v>
      </c>
      <c r="I369" s="2">
        <v>45153</v>
      </c>
      <c r="J369" t="s">
        <v>0</v>
      </c>
      <c r="K369" s="2">
        <v>45198</v>
      </c>
      <c r="L369" s="3">
        <v>-1019509</v>
      </c>
      <c r="M369" t="s">
        <v>7</v>
      </c>
      <c r="N369" s="2">
        <v>45204</v>
      </c>
      <c r="O369" t="s">
        <v>479</v>
      </c>
      <c r="P369" s="28">
        <f>+VLOOKUP(F369,'NCC NHÁP'!$B:$H,7,0)</f>
        <v>1019509</v>
      </c>
      <c r="Q369" s="28">
        <f t="shared" si="5"/>
        <v>0</v>
      </c>
    </row>
    <row r="370" spans="1:17" ht="14.1" customHeight="1" outlineLevel="2" x14ac:dyDescent="0.2">
      <c r="A370" t="s">
        <v>1</v>
      </c>
      <c r="B370" t="s">
        <v>164</v>
      </c>
      <c r="C370" t="s">
        <v>3</v>
      </c>
      <c r="D370" t="s">
        <v>800</v>
      </c>
      <c r="E370" t="s">
        <v>801</v>
      </c>
      <c r="F370" s="27">
        <v>48463</v>
      </c>
      <c r="G370" t="s">
        <v>6</v>
      </c>
      <c r="H370" s="2">
        <v>45153</v>
      </c>
      <c r="I370" s="2">
        <v>45153</v>
      </c>
      <c r="J370" t="s">
        <v>0</v>
      </c>
      <c r="K370" s="2">
        <v>45198</v>
      </c>
      <c r="L370" s="3">
        <v>-1348207</v>
      </c>
      <c r="M370" t="s">
        <v>7</v>
      </c>
      <c r="N370" s="2">
        <v>45204</v>
      </c>
      <c r="O370" t="s">
        <v>479</v>
      </c>
      <c r="P370" s="28">
        <f>+VLOOKUP(F370,'NCC NHÁP'!$B:$H,7,0)</f>
        <v>1348207</v>
      </c>
      <c r="Q370" s="28">
        <f t="shared" si="5"/>
        <v>0</v>
      </c>
    </row>
    <row r="371" spans="1:17" ht="14.1" customHeight="1" outlineLevel="2" x14ac:dyDescent="0.2">
      <c r="A371" t="s">
        <v>1</v>
      </c>
      <c r="B371" t="s">
        <v>61</v>
      </c>
      <c r="C371" t="s">
        <v>3</v>
      </c>
      <c r="D371" t="s">
        <v>802</v>
      </c>
      <c r="E371" t="s">
        <v>803</v>
      </c>
      <c r="F371" s="27">
        <v>46918</v>
      </c>
      <c r="G371" t="s">
        <v>6</v>
      </c>
      <c r="H371" s="2">
        <v>45145</v>
      </c>
      <c r="I371" s="2">
        <v>45149</v>
      </c>
      <c r="J371" t="s">
        <v>0</v>
      </c>
      <c r="K371" s="2">
        <v>45190</v>
      </c>
      <c r="L371" s="3">
        <v>-2785558</v>
      </c>
      <c r="M371" t="s">
        <v>7</v>
      </c>
      <c r="N371" s="2">
        <v>45204</v>
      </c>
      <c r="O371" t="s">
        <v>479</v>
      </c>
      <c r="P371" s="28">
        <f>+VLOOKUP(F371,'NCC NHÁP'!$B:$H,7,0)</f>
        <v>2785558</v>
      </c>
      <c r="Q371" s="28">
        <f t="shared" si="5"/>
        <v>0</v>
      </c>
    </row>
    <row r="372" spans="1:17" ht="14.1" customHeight="1" outlineLevel="2" x14ac:dyDescent="0.2">
      <c r="A372" t="s">
        <v>1</v>
      </c>
      <c r="B372" t="s">
        <v>8</v>
      </c>
      <c r="C372" t="s">
        <v>3</v>
      </c>
      <c r="D372" t="s">
        <v>804</v>
      </c>
      <c r="E372" t="s">
        <v>805</v>
      </c>
      <c r="F372" s="27">
        <v>48058</v>
      </c>
      <c r="G372" t="s">
        <v>6</v>
      </c>
      <c r="H372" s="2">
        <v>45148</v>
      </c>
      <c r="I372" s="2">
        <v>45152</v>
      </c>
      <c r="J372" t="s">
        <v>0</v>
      </c>
      <c r="K372" s="2">
        <v>45193</v>
      </c>
      <c r="L372" s="3">
        <v>-2448533</v>
      </c>
      <c r="M372" t="s">
        <v>7</v>
      </c>
      <c r="N372" s="2">
        <v>45204</v>
      </c>
      <c r="O372" t="s">
        <v>479</v>
      </c>
      <c r="P372" s="28">
        <f>+VLOOKUP(F372,'NCC NHÁP'!$B:$H,7,0)</f>
        <v>2448533</v>
      </c>
      <c r="Q372" s="28">
        <f t="shared" si="5"/>
        <v>0</v>
      </c>
    </row>
    <row r="373" spans="1:17" ht="14.1" customHeight="1" outlineLevel="2" x14ac:dyDescent="0.2">
      <c r="A373" t="s">
        <v>1</v>
      </c>
      <c r="B373" t="s">
        <v>45</v>
      </c>
      <c r="C373" t="s">
        <v>3</v>
      </c>
      <c r="D373" t="s">
        <v>806</v>
      </c>
      <c r="E373" t="s">
        <v>807</v>
      </c>
      <c r="F373" s="27">
        <v>46929</v>
      </c>
      <c r="G373" t="s">
        <v>6</v>
      </c>
      <c r="H373" s="2">
        <v>45145</v>
      </c>
      <c r="I373" s="2">
        <v>45149</v>
      </c>
      <c r="J373" t="s">
        <v>0</v>
      </c>
      <c r="K373" s="2">
        <v>45190</v>
      </c>
      <c r="L373" s="3">
        <v>-2051322</v>
      </c>
      <c r="M373" t="s">
        <v>7</v>
      </c>
      <c r="N373" s="2">
        <v>45204</v>
      </c>
      <c r="O373" t="s">
        <v>479</v>
      </c>
      <c r="P373" s="28">
        <f>+VLOOKUP(F373,'NCC NHÁP'!$B:$H,7,0)</f>
        <v>2051322</v>
      </c>
      <c r="Q373" s="28">
        <f t="shared" si="5"/>
        <v>0</v>
      </c>
    </row>
    <row r="374" spans="1:17" ht="14.1" customHeight="1" outlineLevel="2" x14ac:dyDescent="0.2">
      <c r="A374" t="s">
        <v>1</v>
      </c>
      <c r="B374" t="s">
        <v>23</v>
      </c>
      <c r="C374" t="s">
        <v>3</v>
      </c>
      <c r="D374" t="s">
        <v>808</v>
      </c>
      <c r="E374" t="s">
        <v>809</v>
      </c>
      <c r="F374" s="27">
        <v>48069</v>
      </c>
      <c r="G374" t="s">
        <v>6</v>
      </c>
      <c r="H374" s="2">
        <v>45148</v>
      </c>
      <c r="I374" s="2">
        <v>45153</v>
      </c>
      <c r="J374" t="s">
        <v>0</v>
      </c>
      <c r="K374" s="2">
        <v>45193</v>
      </c>
      <c r="L374" s="3">
        <v>-1019509</v>
      </c>
      <c r="M374" t="s">
        <v>7</v>
      </c>
      <c r="N374" s="2">
        <v>45204</v>
      </c>
      <c r="O374" t="s">
        <v>479</v>
      </c>
      <c r="P374" s="28">
        <f>+VLOOKUP(F374,'NCC NHÁP'!$B:$H,7,0)</f>
        <v>1019509</v>
      </c>
      <c r="Q374" s="28">
        <f t="shared" si="5"/>
        <v>0</v>
      </c>
    </row>
    <row r="375" spans="1:17" ht="14.1" customHeight="1" outlineLevel="2" x14ac:dyDescent="0.2">
      <c r="A375" t="s">
        <v>1</v>
      </c>
      <c r="B375" t="s">
        <v>100</v>
      </c>
      <c r="C375" t="s">
        <v>3</v>
      </c>
      <c r="D375" t="s">
        <v>810</v>
      </c>
      <c r="E375" t="s">
        <v>811</v>
      </c>
      <c r="F375" s="27">
        <v>46916</v>
      </c>
      <c r="G375" t="s">
        <v>6</v>
      </c>
      <c r="H375" s="2">
        <v>45145</v>
      </c>
      <c r="I375" s="2">
        <v>45149</v>
      </c>
      <c r="J375" t="s">
        <v>0</v>
      </c>
      <c r="K375" s="2">
        <v>45190</v>
      </c>
      <c r="L375" s="3">
        <v>-1834531</v>
      </c>
      <c r="M375" t="s">
        <v>7</v>
      </c>
      <c r="N375" s="2">
        <v>45204</v>
      </c>
      <c r="O375" t="s">
        <v>479</v>
      </c>
      <c r="P375" s="28">
        <f>+VLOOKUP(F375,'NCC NHÁP'!$B:$H,7,0)</f>
        <v>1834531</v>
      </c>
      <c r="Q375" s="28">
        <f t="shared" si="5"/>
        <v>0</v>
      </c>
    </row>
    <row r="376" spans="1:17" ht="14.1" customHeight="1" outlineLevel="2" x14ac:dyDescent="0.2">
      <c r="A376" t="s">
        <v>1</v>
      </c>
      <c r="B376" t="s">
        <v>126</v>
      </c>
      <c r="C376" t="s">
        <v>3</v>
      </c>
      <c r="D376" t="s">
        <v>812</v>
      </c>
      <c r="E376" t="s">
        <v>813</v>
      </c>
      <c r="F376" s="27">
        <v>48057</v>
      </c>
      <c r="G376" t="s">
        <v>6</v>
      </c>
      <c r="H376" s="2">
        <v>45148</v>
      </c>
      <c r="I376" s="2">
        <v>45151</v>
      </c>
      <c r="J376" t="s">
        <v>0</v>
      </c>
      <c r="K376" s="2">
        <v>45193</v>
      </c>
      <c r="L376" s="3">
        <v>-1413958</v>
      </c>
      <c r="M376" t="s">
        <v>7</v>
      </c>
      <c r="N376" s="2">
        <v>45204</v>
      </c>
      <c r="O376" t="s">
        <v>479</v>
      </c>
      <c r="P376" s="28">
        <f>+VLOOKUP(F376,'NCC NHÁP'!$B:$H,7,0)</f>
        <v>1413958</v>
      </c>
      <c r="Q376" s="28">
        <f t="shared" si="5"/>
        <v>0</v>
      </c>
    </row>
    <row r="377" spans="1:17" ht="14.1" customHeight="1" outlineLevel="2" x14ac:dyDescent="0.2">
      <c r="A377" t="s">
        <v>1</v>
      </c>
      <c r="B377" t="s">
        <v>185</v>
      </c>
      <c r="C377" t="s">
        <v>3</v>
      </c>
      <c r="D377" t="s">
        <v>814</v>
      </c>
      <c r="E377" t="s">
        <v>815</v>
      </c>
      <c r="F377" s="27">
        <v>46919</v>
      </c>
      <c r="G377" t="s">
        <v>6</v>
      </c>
      <c r="H377" s="2">
        <v>45145</v>
      </c>
      <c r="I377" s="2">
        <v>45149</v>
      </c>
      <c r="J377" t="s">
        <v>0</v>
      </c>
      <c r="K377" s="2">
        <v>45190</v>
      </c>
      <c r="L377" s="3">
        <v>-7373203</v>
      </c>
      <c r="M377" t="s">
        <v>7</v>
      </c>
      <c r="N377" s="2">
        <v>45204</v>
      </c>
      <c r="O377" t="s">
        <v>479</v>
      </c>
      <c r="P377" s="28">
        <f>+VLOOKUP(F377,'NCC NHÁP'!$B:$H,7,0)</f>
        <v>7373203</v>
      </c>
      <c r="Q377" s="28">
        <f t="shared" si="5"/>
        <v>0</v>
      </c>
    </row>
    <row r="378" spans="1:17" ht="14.1" customHeight="1" outlineLevel="2" x14ac:dyDescent="0.2">
      <c r="A378" t="s">
        <v>1</v>
      </c>
      <c r="B378" t="s">
        <v>185</v>
      </c>
      <c r="C378" t="s">
        <v>3</v>
      </c>
      <c r="D378" t="s">
        <v>816</v>
      </c>
      <c r="E378" t="s">
        <v>817</v>
      </c>
      <c r="F378" s="27">
        <v>46920</v>
      </c>
      <c r="G378" t="s">
        <v>6</v>
      </c>
      <c r="H378" s="2">
        <v>45145</v>
      </c>
      <c r="I378" s="2">
        <v>45149</v>
      </c>
      <c r="J378" t="s">
        <v>0</v>
      </c>
      <c r="K378" s="2">
        <v>45190</v>
      </c>
      <c r="L378" s="3">
        <v>-3048391</v>
      </c>
      <c r="M378" t="s">
        <v>7</v>
      </c>
      <c r="N378" s="2">
        <v>45204</v>
      </c>
      <c r="O378" t="s">
        <v>479</v>
      </c>
      <c r="P378" s="28">
        <f>+VLOOKUP(F378,'NCC NHÁP'!$B:$H,7,0)</f>
        <v>3048391</v>
      </c>
      <c r="Q378" s="28">
        <f t="shared" si="5"/>
        <v>0</v>
      </c>
    </row>
    <row r="379" spans="1:17" outlineLevel="1" x14ac:dyDescent="0.2">
      <c r="A379" s="4" t="s">
        <v>1</v>
      </c>
      <c r="B379" s="4" t="s">
        <v>0</v>
      </c>
      <c r="C379" s="4" t="s">
        <v>0</v>
      </c>
      <c r="D379" s="4" t="s">
        <v>0</v>
      </c>
      <c r="E379" s="4" t="s">
        <v>0</v>
      </c>
      <c r="F379" s="4"/>
      <c r="G379" s="4" t="s">
        <v>0</v>
      </c>
      <c r="H379" s="5"/>
      <c r="I379" s="5"/>
      <c r="J379" s="4" t="s">
        <v>0</v>
      </c>
      <c r="K379" s="5"/>
      <c r="L379" s="6">
        <v>-730248789</v>
      </c>
      <c r="M379" s="4" t="s">
        <v>0</v>
      </c>
      <c r="N379" s="5"/>
      <c r="O379" s="4" t="s">
        <v>0</v>
      </c>
      <c r="P379" s="28" t="e">
        <f>+VLOOKUP(F379,'NCC NHÁP'!$B:$H,7,0)</f>
        <v>#N/A</v>
      </c>
      <c r="Q379" s="28" t="e">
        <f t="shared" si="5"/>
        <v>#N/A</v>
      </c>
    </row>
    <row r="380" spans="1:17" x14ac:dyDescent="0.2">
      <c r="A380" s="7" t="s">
        <v>0</v>
      </c>
      <c r="B380" s="7" t="s">
        <v>0</v>
      </c>
      <c r="C380" s="7" t="s">
        <v>0</v>
      </c>
      <c r="D380" s="7" t="s">
        <v>0</v>
      </c>
      <c r="E380" s="7" t="s">
        <v>0</v>
      </c>
      <c r="F380" s="7"/>
      <c r="G380" s="7" t="s">
        <v>0</v>
      </c>
      <c r="H380" s="8"/>
      <c r="I380" s="8"/>
      <c r="J380" s="7" t="s">
        <v>0</v>
      </c>
      <c r="K380" s="8"/>
      <c r="L380" s="9">
        <v>-730248789</v>
      </c>
      <c r="M380" s="7" t="s">
        <v>0</v>
      </c>
      <c r="N380" s="8"/>
      <c r="O380" s="7" t="s">
        <v>0</v>
      </c>
      <c r="P380" s="28" t="e">
        <f>+VLOOKUP(F380,'NCC NHÁP'!$B:$H,7,0)</f>
        <v>#N/A</v>
      </c>
      <c r="Q380" s="28" t="e">
        <f t="shared" si="5"/>
        <v>#N/A</v>
      </c>
    </row>
  </sheetData>
  <autoFilter ref="A1:R380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T384"/>
  <sheetViews>
    <sheetView tabSelected="1" zoomScaleNormal="100" workbookViewId="0">
      <selection activeCell="H378" sqref="H378"/>
    </sheetView>
  </sheetViews>
  <sheetFormatPr defaultColWidth="9.140625" defaultRowHeight="15" x14ac:dyDescent="0.25"/>
  <cols>
    <col min="1" max="1" width="14.28515625" style="14" customWidth="1"/>
    <col min="2" max="3" width="11.42578125" style="11" customWidth="1"/>
    <col min="4" max="4" width="45" style="11" customWidth="1"/>
    <col min="5" max="5" width="17.140625" style="13" customWidth="1"/>
    <col min="6" max="6" width="11.42578125" style="11" customWidth="1"/>
    <col min="7" max="8" width="15.7109375" style="13" customWidth="1"/>
    <col min="9" max="9" width="21.7109375" style="11" customWidth="1"/>
    <col min="10" max="10" width="12.5703125" style="11" customWidth="1"/>
    <col min="11" max="11" width="10.7109375" style="11" bestFit="1" customWidth="1"/>
    <col min="12" max="12" width="13.28515625" style="12" bestFit="1" customWidth="1"/>
    <col min="13" max="13" width="12.140625" style="12" bestFit="1" customWidth="1"/>
    <col min="14" max="15" width="9.140625" style="11"/>
    <col min="16" max="16" width="14.85546875" style="11" bestFit="1" customWidth="1"/>
    <col min="17" max="17" width="9.140625" style="11"/>
    <col min="18" max="18" width="13.28515625" style="29" bestFit="1" customWidth="1"/>
    <col min="19" max="19" width="12.140625" style="29" bestFit="1" customWidth="1"/>
    <col min="20" max="16384" width="9.140625" style="11"/>
  </cols>
  <sheetData>
    <row r="1" spans="1:20" ht="24.75" customHeight="1" x14ac:dyDescent="0.25">
      <c r="A1" s="26" t="s">
        <v>920</v>
      </c>
      <c r="B1" s="24" t="s">
        <v>919</v>
      </c>
      <c r="C1" s="24" t="s">
        <v>918</v>
      </c>
      <c r="D1" s="24" t="s">
        <v>917</v>
      </c>
      <c r="E1" s="25" t="s">
        <v>916</v>
      </c>
      <c r="F1" s="24" t="s">
        <v>915</v>
      </c>
      <c r="G1" s="25" t="s">
        <v>914</v>
      </c>
      <c r="H1" s="25" t="s">
        <v>913</v>
      </c>
      <c r="I1" s="24" t="s">
        <v>912</v>
      </c>
      <c r="J1" s="24" t="s">
        <v>911</v>
      </c>
      <c r="K1" s="21" t="s">
        <v>910</v>
      </c>
      <c r="L1" s="23" t="s">
        <v>909</v>
      </c>
      <c r="M1" s="23" t="s">
        <v>908</v>
      </c>
      <c r="N1" s="22" t="s">
        <v>907</v>
      </c>
      <c r="O1" s="21" t="s">
        <v>906</v>
      </c>
      <c r="P1" s="20" t="s">
        <v>905</v>
      </c>
      <c r="Q1" s="11" t="s">
        <v>904</v>
      </c>
      <c r="R1" s="29" t="s">
        <v>922</v>
      </c>
      <c r="S1" s="29" t="s">
        <v>908</v>
      </c>
      <c r="T1" s="11" t="s">
        <v>904</v>
      </c>
    </row>
    <row r="2" spans="1:20" hidden="1" x14ac:dyDescent="0.25">
      <c r="A2" s="15">
        <v>45140</v>
      </c>
      <c r="B2" s="19">
        <v>45506</v>
      </c>
      <c r="C2" s="16" t="s">
        <v>840</v>
      </c>
      <c r="D2" s="16" t="s">
        <v>875</v>
      </c>
      <c r="E2" s="17">
        <v>2421892</v>
      </c>
      <c r="F2" s="18" t="s">
        <v>835</v>
      </c>
      <c r="G2" s="17">
        <v>193751</v>
      </c>
      <c r="H2" s="17">
        <f t="shared" ref="H2:H65" si="0">+E2+G2</f>
        <v>2615643</v>
      </c>
      <c r="I2" s="16" t="s">
        <v>834</v>
      </c>
      <c r="J2" s="16" t="s">
        <v>833</v>
      </c>
      <c r="K2" s="15">
        <f t="shared" ref="K2:K65" si="1">48+A2</f>
        <v>45188</v>
      </c>
      <c r="L2" s="12">
        <f>+VLOOKUP(B2,[1]nháp!E$1234:M$1398,9,0)</f>
        <v>-2615643</v>
      </c>
      <c r="M2" s="12">
        <f t="shared" ref="M2:M65" si="2">+L2+H2</f>
        <v>0</v>
      </c>
      <c r="N2" s="15" t="str">
        <f>+VLOOKUP(B2,[1]nháp!E$1234:M$1398,8,0)</f>
        <v>05.10.2023</v>
      </c>
      <c r="O2" s="11" t="s">
        <v>832</v>
      </c>
      <c r="R2" s="29">
        <f>+VLOOKUP(B2,'EB GỬI (NHÁP)'!F:L,7,0)</f>
        <v>-2615643</v>
      </c>
      <c r="S2" s="29">
        <f>+R2+H2</f>
        <v>0</v>
      </c>
    </row>
    <row r="3" spans="1:20" hidden="1" x14ac:dyDescent="0.25">
      <c r="A3" s="15">
        <v>45141</v>
      </c>
      <c r="B3" s="19">
        <v>46622</v>
      </c>
      <c r="C3" s="16" t="s">
        <v>840</v>
      </c>
      <c r="D3" s="16" t="s">
        <v>841</v>
      </c>
      <c r="E3" s="17">
        <v>5293072</v>
      </c>
      <c r="F3" s="18" t="s">
        <v>835</v>
      </c>
      <c r="G3" s="17">
        <v>423446</v>
      </c>
      <c r="H3" s="17">
        <f t="shared" si="0"/>
        <v>5716518</v>
      </c>
      <c r="I3" s="16" t="s">
        <v>834</v>
      </c>
      <c r="J3" s="16" t="s">
        <v>833</v>
      </c>
      <c r="K3" s="15">
        <f t="shared" si="1"/>
        <v>45189</v>
      </c>
      <c r="L3" s="12">
        <f>+VLOOKUP(B3,[1]nháp!E$1234:M$1398,9,0)</f>
        <v>-5716518</v>
      </c>
      <c r="M3" s="12">
        <f t="shared" si="2"/>
        <v>0</v>
      </c>
      <c r="N3" s="15" t="str">
        <f>+VLOOKUP(B3,[1]nháp!E$1234:M$1398,8,0)</f>
        <v>05.10.2023</v>
      </c>
      <c r="O3" s="11" t="s">
        <v>832</v>
      </c>
      <c r="R3" s="29">
        <f>+VLOOKUP(B3,'EB GỬI (NHÁP)'!F:L,7,0)</f>
        <v>-5716518</v>
      </c>
      <c r="S3" s="29">
        <f t="shared" ref="S3:S66" si="3">+R3+H3</f>
        <v>0</v>
      </c>
    </row>
    <row r="4" spans="1:20" hidden="1" x14ac:dyDescent="0.25">
      <c r="A4" s="15">
        <v>45141</v>
      </c>
      <c r="B4" s="19">
        <v>46623</v>
      </c>
      <c r="C4" s="16" t="s">
        <v>840</v>
      </c>
      <c r="D4" s="16" t="s">
        <v>839</v>
      </c>
      <c r="E4" s="17">
        <v>1715372</v>
      </c>
      <c r="F4" s="18" t="s">
        <v>835</v>
      </c>
      <c r="G4" s="17">
        <v>137230</v>
      </c>
      <c r="H4" s="17">
        <f t="shared" si="0"/>
        <v>1852602</v>
      </c>
      <c r="I4" s="16" t="s">
        <v>834</v>
      </c>
      <c r="J4" s="16" t="s">
        <v>833</v>
      </c>
      <c r="K4" s="15">
        <f t="shared" si="1"/>
        <v>45189</v>
      </c>
      <c r="L4" s="12">
        <f>+VLOOKUP(B4,[1]nháp!E$1234:M$1398,9,0)</f>
        <v>-1852602</v>
      </c>
      <c r="M4" s="12">
        <f t="shared" si="2"/>
        <v>0</v>
      </c>
      <c r="N4" s="15" t="str">
        <f>+VLOOKUP(B4,[1]nháp!E$1234:M$1398,8,0)</f>
        <v>05.10.2023</v>
      </c>
      <c r="O4" s="11" t="s">
        <v>832</v>
      </c>
      <c r="R4" s="29">
        <f>+VLOOKUP(B4,'EB GỬI (NHÁP)'!F:L,7,0)</f>
        <v>-1852602</v>
      </c>
      <c r="S4" s="29">
        <f t="shared" si="3"/>
        <v>0</v>
      </c>
    </row>
    <row r="5" spans="1:20" hidden="1" x14ac:dyDescent="0.25">
      <c r="A5" s="15">
        <v>45141</v>
      </c>
      <c r="B5" s="19">
        <v>46624</v>
      </c>
      <c r="C5" s="16" t="s">
        <v>840</v>
      </c>
      <c r="D5" s="16" t="s">
        <v>891</v>
      </c>
      <c r="E5" s="17">
        <v>1468640</v>
      </c>
      <c r="F5" s="18" t="s">
        <v>835</v>
      </c>
      <c r="G5" s="17">
        <v>117491</v>
      </c>
      <c r="H5" s="17">
        <f t="shared" si="0"/>
        <v>1586131</v>
      </c>
      <c r="I5" s="16" t="s">
        <v>834</v>
      </c>
      <c r="J5" s="16" t="s">
        <v>833</v>
      </c>
      <c r="K5" s="15">
        <f t="shared" si="1"/>
        <v>45189</v>
      </c>
      <c r="L5" s="12">
        <f>+VLOOKUP(B5,[1]nháp!E$1234:M$1398,9,0)</f>
        <v>-1586131</v>
      </c>
      <c r="M5" s="12">
        <f t="shared" si="2"/>
        <v>0</v>
      </c>
      <c r="N5" s="15" t="str">
        <f>+VLOOKUP(B5,[1]nháp!E$1234:M$1398,8,0)</f>
        <v>05.10.2023</v>
      </c>
      <c r="O5" s="11" t="s">
        <v>832</v>
      </c>
      <c r="R5" s="29">
        <f>+VLOOKUP(B5,'EB GỬI (NHÁP)'!F:L,7,0)</f>
        <v>-1586131</v>
      </c>
      <c r="S5" s="29">
        <f t="shared" si="3"/>
        <v>0</v>
      </c>
    </row>
    <row r="6" spans="1:20" hidden="1" x14ac:dyDescent="0.25">
      <c r="A6" s="15">
        <v>45141</v>
      </c>
      <c r="B6" s="19">
        <v>46644</v>
      </c>
      <c r="C6" s="16" t="s">
        <v>840</v>
      </c>
      <c r="D6" s="16" t="s">
        <v>870</v>
      </c>
      <c r="E6" s="17">
        <v>1403312</v>
      </c>
      <c r="F6" s="18" t="s">
        <v>835</v>
      </c>
      <c r="G6" s="17">
        <v>112265</v>
      </c>
      <c r="H6" s="17">
        <f t="shared" si="0"/>
        <v>1515577</v>
      </c>
      <c r="I6" s="16" t="s">
        <v>834</v>
      </c>
      <c r="J6" s="16" t="s">
        <v>833</v>
      </c>
      <c r="K6" s="15">
        <f t="shared" si="1"/>
        <v>45189</v>
      </c>
      <c r="L6" s="12">
        <f>+VLOOKUP(B6,[1]nháp!E$1234:M$1398,9,0)</f>
        <v>-1515577</v>
      </c>
      <c r="M6" s="12">
        <f t="shared" si="2"/>
        <v>0</v>
      </c>
      <c r="N6" s="15" t="str">
        <f>+VLOOKUP(B6,[1]nháp!E$1234:M$1398,8,0)</f>
        <v>05.10.2023</v>
      </c>
      <c r="O6" s="11" t="s">
        <v>832</v>
      </c>
      <c r="R6" s="29">
        <f>+VLOOKUP(B6,'EB GỬI (NHÁP)'!F:L,7,0)</f>
        <v>-1515577</v>
      </c>
      <c r="S6" s="29">
        <f t="shared" si="3"/>
        <v>0</v>
      </c>
    </row>
    <row r="7" spans="1:20" hidden="1" x14ac:dyDescent="0.25">
      <c r="A7" s="15">
        <v>45141</v>
      </c>
      <c r="B7" s="19">
        <v>46645</v>
      </c>
      <c r="C7" s="16" t="s">
        <v>840</v>
      </c>
      <c r="D7" s="16" t="s">
        <v>849</v>
      </c>
      <c r="E7" s="17">
        <v>1110580</v>
      </c>
      <c r="F7" s="18" t="s">
        <v>835</v>
      </c>
      <c r="G7" s="17">
        <v>88846</v>
      </c>
      <c r="H7" s="17">
        <f t="shared" si="0"/>
        <v>1199426</v>
      </c>
      <c r="I7" s="16" t="s">
        <v>834</v>
      </c>
      <c r="J7" s="16" t="s">
        <v>833</v>
      </c>
      <c r="K7" s="15">
        <f t="shared" si="1"/>
        <v>45189</v>
      </c>
      <c r="L7" s="12">
        <f>+VLOOKUP(B7,[1]nháp!E$1234:M$1398,9,0)</f>
        <v>-1199426</v>
      </c>
      <c r="M7" s="12">
        <f t="shared" si="2"/>
        <v>0</v>
      </c>
      <c r="N7" s="15" t="str">
        <f>+VLOOKUP(B7,[1]nháp!E$1234:M$1398,8,0)</f>
        <v>05.10.2023</v>
      </c>
      <c r="O7" s="11" t="s">
        <v>832</v>
      </c>
      <c r="R7" s="29">
        <f>+VLOOKUP(B7,'EB GỬI (NHÁP)'!F:L,7,0)</f>
        <v>-1199426</v>
      </c>
      <c r="S7" s="29">
        <f t="shared" si="3"/>
        <v>0</v>
      </c>
    </row>
    <row r="8" spans="1:20" hidden="1" x14ac:dyDescent="0.25">
      <c r="A8" s="15">
        <v>45141</v>
      </c>
      <c r="B8" s="19">
        <v>46646</v>
      </c>
      <c r="C8" s="16" t="s">
        <v>840</v>
      </c>
      <c r="D8" s="16" t="s">
        <v>897</v>
      </c>
      <c r="E8" s="17">
        <v>1468640</v>
      </c>
      <c r="F8" s="18" t="s">
        <v>835</v>
      </c>
      <c r="G8" s="17">
        <v>117491</v>
      </c>
      <c r="H8" s="17">
        <f t="shared" si="0"/>
        <v>1586131</v>
      </c>
      <c r="I8" s="16" t="s">
        <v>834</v>
      </c>
      <c r="J8" s="16" t="s">
        <v>833</v>
      </c>
      <c r="K8" s="15">
        <f t="shared" si="1"/>
        <v>45189</v>
      </c>
      <c r="L8" s="12">
        <f>+VLOOKUP(B8,[1]nháp!E$1234:M$1398,9,0)</f>
        <v>-1586131</v>
      </c>
      <c r="M8" s="12">
        <f t="shared" si="2"/>
        <v>0</v>
      </c>
      <c r="N8" s="15" t="str">
        <f>+VLOOKUP(B8,[1]nháp!E$1234:M$1398,8,0)</f>
        <v>05.10.2023</v>
      </c>
      <c r="O8" s="11" t="s">
        <v>832</v>
      </c>
      <c r="R8" s="29">
        <f>+VLOOKUP(B8,'EB GỬI (NHÁP)'!F:L,7,0)</f>
        <v>-1586131</v>
      </c>
      <c r="S8" s="29">
        <f t="shared" si="3"/>
        <v>0</v>
      </c>
    </row>
    <row r="9" spans="1:20" hidden="1" x14ac:dyDescent="0.25">
      <c r="A9" s="15">
        <v>45141</v>
      </c>
      <c r="B9" s="19">
        <v>46647</v>
      </c>
      <c r="C9" s="16" t="s">
        <v>840</v>
      </c>
      <c r="D9" s="16" t="s">
        <v>845</v>
      </c>
      <c r="E9" s="17">
        <v>2208836</v>
      </c>
      <c r="F9" s="18" t="s">
        <v>835</v>
      </c>
      <c r="G9" s="17">
        <v>176707</v>
      </c>
      <c r="H9" s="17">
        <f t="shared" si="0"/>
        <v>2385543</v>
      </c>
      <c r="I9" s="16" t="s">
        <v>834</v>
      </c>
      <c r="J9" s="16" t="s">
        <v>833</v>
      </c>
      <c r="K9" s="15">
        <f t="shared" si="1"/>
        <v>45189</v>
      </c>
      <c r="L9" s="12">
        <f>+VLOOKUP(B9,[1]nháp!E$1234:M$1398,9,0)</f>
        <v>-2385543</v>
      </c>
      <c r="M9" s="12">
        <f t="shared" si="2"/>
        <v>0</v>
      </c>
      <c r="N9" s="15" t="str">
        <f>+VLOOKUP(B9,[1]nháp!E$1234:M$1398,8,0)</f>
        <v>05.10.2023</v>
      </c>
      <c r="O9" s="11" t="s">
        <v>832</v>
      </c>
      <c r="R9" s="29">
        <f>+VLOOKUP(B9,'EB GỬI (NHÁP)'!F:L,7,0)</f>
        <v>-2385543</v>
      </c>
      <c r="S9" s="29">
        <f t="shared" si="3"/>
        <v>0</v>
      </c>
    </row>
    <row r="10" spans="1:20" hidden="1" x14ac:dyDescent="0.25">
      <c r="A10" s="15">
        <v>45141</v>
      </c>
      <c r="B10" s="19">
        <v>46648</v>
      </c>
      <c r="C10" s="16" t="s">
        <v>840</v>
      </c>
      <c r="D10" s="16" t="s">
        <v>844</v>
      </c>
      <c r="E10" s="17">
        <v>1111900</v>
      </c>
      <c r="F10" s="18" t="s">
        <v>835</v>
      </c>
      <c r="G10" s="17">
        <v>88952</v>
      </c>
      <c r="H10" s="17">
        <f t="shared" si="0"/>
        <v>1200852</v>
      </c>
      <c r="I10" s="16" t="s">
        <v>834</v>
      </c>
      <c r="J10" s="16" t="s">
        <v>833</v>
      </c>
      <c r="K10" s="15">
        <f t="shared" si="1"/>
        <v>45189</v>
      </c>
      <c r="L10" s="12">
        <f>+VLOOKUP(B10,[1]nháp!E$1234:M$1398,9,0)</f>
        <v>-1200852</v>
      </c>
      <c r="M10" s="12">
        <f t="shared" si="2"/>
        <v>0</v>
      </c>
      <c r="N10" s="15" t="str">
        <f>+VLOOKUP(B10,[1]nháp!E$1234:M$1398,8,0)</f>
        <v>05.10.2023</v>
      </c>
      <c r="O10" s="11" t="s">
        <v>832</v>
      </c>
      <c r="R10" s="29">
        <f>+VLOOKUP(B10,'EB GỬI (NHÁP)'!F:L,7,0)</f>
        <v>-1200852</v>
      </c>
      <c r="S10" s="29">
        <f t="shared" si="3"/>
        <v>0</v>
      </c>
    </row>
    <row r="11" spans="1:20" hidden="1" x14ac:dyDescent="0.25">
      <c r="A11" s="15">
        <v>45143</v>
      </c>
      <c r="B11" s="19">
        <v>46829</v>
      </c>
      <c r="C11" s="16" t="s">
        <v>840</v>
      </c>
      <c r="D11" s="16" t="s">
        <v>842</v>
      </c>
      <c r="E11" s="17">
        <v>4447232</v>
      </c>
      <c r="F11" s="18" t="s">
        <v>835</v>
      </c>
      <c r="G11" s="17">
        <v>355779</v>
      </c>
      <c r="H11" s="17">
        <f t="shared" si="0"/>
        <v>4803011</v>
      </c>
      <c r="I11" s="16" t="s">
        <v>834</v>
      </c>
      <c r="J11" s="16" t="s">
        <v>833</v>
      </c>
      <c r="K11" s="15">
        <f t="shared" si="1"/>
        <v>45191</v>
      </c>
      <c r="L11" s="12">
        <f>+VLOOKUP(B11,[1]nháp!E$1234:M$1398,9,0)</f>
        <v>-4803011</v>
      </c>
      <c r="M11" s="12">
        <f t="shared" si="2"/>
        <v>0</v>
      </c>
      <c r="N11" s="15" t="str">
        <f>+VLOOKUP(B11,[1]nháp!E$1234:M$1398,8,0)</f>
        <v>05.10.2023</v>
      </c>
      <c r="O11" s="11" t="s">
        <v>832</v>
      </c>
      <c r="R11" s="29">
        <f>+VLOOKUP(B11,'EB GỬI (NHÁP)'!F:L,7,0)</f>
        <v>-4803011</v>
      </c>
      <c r="S11" s="29">
        <f t="shared" si="3"/>
        <v>0</v>
      </c>
    </row>
    <row r="12" spans="1:20" hidden="1" x14ac:dyDescent="0.25">
      <c r="A12" s="15">
        <v>45145</v>
      </c>
      <c r="B12" s="19">
        <v>46911</v>
      </c>
      <c r="C12" s="16" t="s">
        <v>840</v>
      </c>
      <c r="D12" s="16" t="s">
        <v>870</v>
      </c>
      <c r="E12" s="17">
        <v>2779952</v>
      </c>
      <c r="F12" s="18" t="s">
        <v>835</v>
      </c>
      <c r="G12" s="17">
        <v>222396</v>
      </c>
      <c r="H12" s="17">
        <f t="shared" si="0"/>
        <v>3002348</v>
      </c>
      <c r="I12" s="16" t="s">
        <v>834</v>
      </c>
      <c r="J12" s="16" t="s">
        <v>833</v>
      </c>
      <c r="K12" s="15">
        <f t="shared" si="1"/>
        <v>45193</v>
      </c>
      <c r="L12" s="12">
        <f>+VLOOKUP(B12,[1]nháp!E$1234:M$1398,9,0)</f>
        <v>-3002348</v>
      </c>
      <c r="M12" s="12">
        <f t="shared" si="2"/>
        <v>0</v>
      </c>
      <c r="N12" s="15" t="str">
        <f>+VLOOKUP(B12,[1]nháp!E$1234:M$1398,8,0)</f>
        <v>05.10.2023</v>
      </c>
      <c r="O12" s="11" t="s">
        <v>832</v>
      </c>
      <c r="R12" s="29">
        <f>+VLOOKUP(B12,'EB GỬI (NHÁP)'!F:L,7,0)</f>
        <v>-3002348</v>
      </c>
      <c r="S12" s="29">
        <f t="shared" si="3"/>
        <v>0</v>
      </c>
    </row>
    <row r="13" spans="1:20" hidden="1" x14ac:dyDescent="0.25">
      <c r="A13" s="15">
        <v>45145</v>
      </c>
      <c r="B13" s="19">
        <v>46912</v>
      </c>
      <c r="C13" s="16" t="s">
        <v>840</v>
      </c>
      <c r="D13" s="16" t="s">
        <v>897</v>
      </c>
      <c r="E13" s="17">
        <v>1468640</v>
      </c>
      <c r="F13" s="18" t="s">
        <v>835</v>
      </c>
      <c r="G13" s="17">
        <v>117491</v>
      </c>
      <c r="H13" s="17">
        <f t="shared" si="0"/>
        <v>1586131</v>
      </c>
      <c r="I13" s="16" t="s">
        <v>834</v>
      </c>
      <c r="J13" s="16" t="s">
        <v>833</v>
      </c>
      <c r="K13" s="15">
        <f t="shared" si="1"/>
        <v>45193</v>
      </c>
      <c r="L13" s="12">
        <f>+VLOOKUP(B13,[1]nháp!E$1234:M$1398,9,0)</f>
        <v>-1586131</v>
      </c>
      <c r="M13" s="12">
        <f t="shared" si="2"/>
        <v>0</v>
      </c>
      <c r="N13" s="15" t="str">
        <f>+VLOOKUP(B13,[1]nháp!E$1234:M$1398,8,0)</f>
        <v>05.10.2023</v>
      </c>
      <c r="O13" s="11" t="s">
        <v>832</v>
      </c>
      <c r="R13" s="29">
        <f>+VLOOKUP(B13,'EB GỬI (NHÁP)'!F:L,7,0)</f>
        <v>-1586131</v>
      </c>
      <c r="S13" s="29">
        <f t="shared" si="3"/>
        <v>0</v>
      </c>
    </row>
    <row r="14" spans="1:20" hidden="1" x14ac:dyDescent="0.25">
      <c r="A14" s="15">
        <v>45145</v>
      </c>
      <c r="B14" s="19">
        <v>46913</v>
      </c>
      <c r="C14" s="16" t="s">
        <v>840</v>
      </c>
      <c r="D14" s="16" t="s">
        <v>883</v>
      </c>
      <c r="E14" s="17">
        <v>1715372</v>
      </c>
      <c r="F14" s="18" t="s">
        <v>835</v>
      </c>
      <c r="G14" s="17">
        <v>137230</v>
      </c>
      <c r="H14" s="17">
        <f t="shared" si="0"/>
        <v>1852602</v>
      </c>
      <c r="I14" s="16" t="s">
        <v>834</v>
      </c>
      <c r="J14" s="16" t="s">
        <v>833</v>
      </c>
      <c r="K14" s="15">
        <f t="shared" si="1"/>
        <v>45193</v>
      </c>
      <c r="L14" s="12">
        <f>+VLOOKUP(B14,[1]nháp!E$1234:M$1398,9,0)</f>
        <v>-1852602</v>
      </c>
      <c r="M14" s="12">
        <f t="shared" si="2"/>
        <v>0</v>
      </c>
      <c r="N14" s="15" t="str">
        <f>+VLOOKUP(B14,[1]nháp!E$1234:M$1398,8,0)</f>
        <v>05.10.2023</v>
      </c>
      <c r="O14" s="11" t="s">
        <v>832</v>
      </c>
      <c r="R14" s="29">
        <f>+VLOOKUP(B14,'EB GỬI (NHÁP)'!F:L,7,0)</f>
        <v>-1852602</v>
      </c>
      <c r="S14" s="29">
        <f t="shared" si="3"/>
        <v>0</v>
      </c>
    </row>
    <row r="15" spans="1:20" hidden="1" x14ac:dyDescent="0.25">
      <c r="A15" s="15">
        <v>45145</v>
      </c>
      <c r="B15" s="19">
        <v>46914</v>
      </c>
      <c r="C15" s="16" t="s">
        <v>840</v>
      </c>
      <c r="D15" s="16" t="s">
        <v>882</v>
      </c>
      <c r="E15" s="17">
        <v>920000</v>
      </c>
      <c r="F15" s="18" t="s">
        <v>835</v>
      </c>
      <c r="G15" s="17">
        <v>73600</v>
      </c>
      <c r="H15" s="17">
        <f t="shared" si="0"/>
        <v>993600</v>
      </c>
      <c r="I15" s="16" t="s">
        <v>834</v>
      </c>
      <c r="J15" s="16" t="s">
        <v>833</v>
      </c>
      <c r="K15" s="15">
        <f t="shared" si="1"/>
        <v>45193</v>
      </c>
      <c r="L15" s="12">
        <f>+VLOOKUP(B15,[1]nháp!E$1234:M$1398,9,0)</f>
        <v>-993600</v>
      </c>
      <c r="M15" s="12">
        <f t="shared" si="2"/>
        <v>0</v>
      </c>
      <c r="N15" s="15" t="str">
        <f>+VLOOKUP(B15,[1]nháp!E$1234:M$1398,8,0)</f>
        <v>05.10.2023</v>
      </c>
      <c r="O15" s="11" t="s">
        <v>832</v>
      </c>
      <c r="R15" s="29">
        <f>+VLOOKUP(B15,'EB GỬI (NHÁP)'!F:L,7,0)</f>
        <v>-993600</v>
      </c>
      <c r="S15" s="29">
        <f t="shared" si="3"/>
        <v>0</v>
      </c>
    </row>
    <row r="16" spans="1:20" hidden="1" x14ac:dyDescent="0.25">
      <c r="A16" s="15">
        <v>45145</v>
      </c>
      <c r="B16" s="19">
        <v>46915</v>
      </c>
      <c r="C16" s="16" t="s">
        <v>840</v>
      </c>
      <c r="D16" s="16" t="s">
        <v>847</v>
      </c>
      <c r="E16" s="17">
        <v>2579220</v>
      </c>
      <c r="F16" s="18" t="s">
        <v>835</v>
      </c>
      <c r="G16" s="17">
        <v>206338</v>
      </c>
      <c r="H16" s="17">
        <f t="shared" si="0"/>
        <v>2785558</v>
      </c>
      <c r="I16" s="16" t="s">
        <v>834</v>
      </c>
      <c r="J16" s="16" t="s">
        <v>833</v>
      </c>
      <c r="K16" s="15">
        <f t="shared" si="1"/>
        <v>45193</v>
      </c>
      <c r="L16" s="12">
        <f>+VLOOKUP(B16,[1]nháp!E$1234:M$1398,9,0)</f>
        <v>-2785558</v>
      </c>
      <c r="M16" s="12">
        <f t="shared" si="2"/>
        <v>0</v>
      </c>
      <c r="N16" s="15" t="str">
        <f>+VLOOKUP(B16,[1]nháp!E$1234:M$1398,8,0)</f>
        <v>05.10.2023</v>
      </c>
      <c r="O16" s="11" t="s">
        <v>832</v>
      </c>
      <c r="R16" s="29">
        <f>+VLOOKUP(B16,'EB GỬI (NHÁP)'!F:L,7,0)</f>
        <v>-2785558</v>
      </c>
      <c r="S16" s="29">
        <f t="shared" si="3"/>
        <v>0</v>
      </c>
    </row>
    <row r="17" spans="1:19" hidden="1" x14ac:dyDescent="0.25">
      <c r="A17" s="15">
        <v>45145</v>
      </c>
      <c r="B17" s="19">
        <v>46916</v>
      </c>
      <c r="C17" s="16" t="s">
        <v>840</v>
      </c>
      <c r="D17" s="16" t="s">
        <v>846</v>
      </c>
      <c r="E17" s="17">
        <v>1698640</v>
      </c>
      <c r="F17" s="18" t="s">
        <v>835</v>
      </c>
      <c r="G17" s="17">
        <v>135891</v>
      </c>
      <c r="H17" s="17">
        <f t="shared" si="0"/>
        <v>1834531</v>
      </c>
      <c r="I17" s="16" t="s">
        <v>834</v>
      </c>
      <c r="J17" s="16" t="s">
        <v>833</v>
      </c>
      <c r="K17" s="15">
        <f t="shared" si="1"/>
        <v>45193</v>
      </c>
      <c r="L17" s="12">
        <f>+VLOOKUP(B17,[1]nháp!E$1234:M$1398,9,0)</f>
        <v>-1834531</v>
      </c>
      <c r="M17" s="12">
        <f t="shared" si="2"/>
        <v>0</v>
      </c>
      <c r="N17" s="15" t="str">
        <f>+VLOOKUP(B17,[1]nháp!E$1234:M$1398,8,0)</f>
        <v>05.10.2023</v>
      </c>
      <c r="O17" s="11" t="s">
        <v>832</v>
      </c>
      <c r="R17" s="29">
        <f>+VLOOKUP(B17,'EB GỬI (NHÁP)'!F:L,7,0)</f>
        <v>-1834531</v>
      </c>
      <c r="S17" s="29">
        <f t="shared" si="3"/>
        <v>0</v>
      </c>
    </row>
    <row r="18" spans="1:19" hidden="1" x14ac:dyDescent="0.25">
      <c r="A18" s="15">
        <v>45145</v>
      </c>
      <c r="B18" s="19">
        <v>46917</v>
      </c>
      <c r="C18" s="16" t="s">
        <v>840</v>
      </c>
      <c r="D18" s="16" t="s">
        <v>844</v>
      </c>
      <c r="E18" s="17">
        <v>3331740</v>
      </c>
      <c r="F18" s="18" t="s">
        <v>835</v>
      </c>
      <c r="G18" s="17">
        <v>266539</v>
      </c>
      <c r="H18" s="17">
        <f t="shared" si="0"/>
        <v>3598279</v>
      </c>
      <c r="I18" s="16" t="s">
        <v>834</v>
      </c>
      <c r="J18" s="16" t="s">
        <v>833</v>
      </c>
      <c r="K18" s="15">
        <f t="shared" si="1"/>
        <v>45193</v>
      </c>
      <c r="L18" s="12">
        <f>+VLOOKUP(B18,[1]nháp!E$1234:M$1398,9,0)</f>
        <v>-3598279</v>
      </c>
      <c r="M18" s="12">
        <f t="shared" si="2"/>
        <v>0</v>
      </c>
      <c r="N18" s="15" t="str">
        <f>+VLOOKUP(B18,[1]nháp!E$1234:M$1398,8,0)</f>
        <v>05.10.2023</v>
      </c>
      <c r="O18" s="11" t="s">
        <v>832</v>
      </c>
      <c r="R18" s="29">
        <f>+VLOOKUP(B18,'EB GỬI (NHÁP)'!F:L,7,0)</f>
        <v>-3598279</v>
      </c>
      <c r="S18" s="29">
        <f t="shared" si="3"/>
        <v>0</v>
      </c>
    </row>
    <row r="19" spans="1:19" hidden="1" x14ac:dyDescent="0.25">
      <c r="A19" s="15">
        <v>45145</v>
      </c>
      <c r="B19" s="19">
        <v>46918</v>
      </c>
      <c r="C19" s="16" t="s">
        <v>840</v>
      </c>
      <c r="D19" s="16" t="s">
        <v>880</v>
      </c>
      <c r="E19" s="17">
        <v>2579220</v>
      </c>
      <c r="F19" s="18" t="s">
        <v>835</v>
      </c>
      <c r="G19" s="17">
        <v>206338</v>
      </c>
      <c r="H19" s="17">
        <f t="shared" si="0"/>
        <v>2785558</v>
      </c>
      <c r="I19" s="16" t="s">
        <v>834</v>
      </c>
      <c r="J19" s="16" t="s">
        <v>833</v>
      </c>
      <c r="K19" s="15">
        <f t="shared" si="1"/>
        <v>45193</v>
      </c>
      <c r="L19" s="12">
        <f>+VLOOKUP(B19,[1]nháp!E$1234:M$1398,9,0)</f>
        <v>-2785558</v>
      </c>
      <c r="M19" s="12">
        <f t="shared" si="2"/>
        <v>0</v>
      </c>
      <c r="N19" s="15" t="str">
        <f>+VLOOKUP(B19,[1]nháp!E$1234:M$1398,8,0)</f>
        <v>05.10.2023</v>
      </c>
      <c r="O19" s="11" t="s">
        <v>832</v>
      </c>
      <c r="R19" s="29">
        <f>+VLOOKUP(B19,'EB GỬI (NHÁP)'!F:L,7,0)</f>
        <v>-2785558</v>
      </c>
      <c r="S19" s="29">
        <f t="shared" si="3"/>
        <v>0</v>
      </c>
    </row>
    <row r="20" spans="1:19" hidden="1" x14ac:dyDescent="0.25">
      <c r="A20" s="15">
        <v>45145</v>
      </c>
      <c r="B20" s="19">
        <v>46919</v>
      </c>
      <c r="C20" s="16" t="s">
        <v>840</v>
      </c>
      <c r="D20" s="16" t="s">
        <v>868</v>
      </c>
      <c r="E20" s="17">
        <v>6827040</v>
      </c>
      <c r="F20" s="18" t="s">
        <v>835</v>
      </c>
      <c r="G20" s="17">
        <v>546163</v>
      </c>
      <c r="H20" s="17">
        <f t="shared" si="0"/>
        <v>7373203</v>
      </c>
      <c r="I20" s="16" t="s">
        <v>834</v>
      </c>
      <c r="J20" s="16" t="s">
        <v>833</v>
      </c>
      <c r="K20" s="15">
        <f t="shared" si="1"/>
        <v>45193</v>
      </c>
      <c r="L20" s="12">
        <f>+VLOOKUP(B20,[1]nháp!E$1234:M$1398,9,0)</f>
        <v>-7373203</v>
      </c>
      <c r="M20" s="12">
        <f t="shared" si="2"/>
        <v>0</v>
      </c>
      <c r="N20" s="15" t="str">
        <f>+VLOOKUP(B20,[1]nháp!E$1234:M$1398,8,0)</f>
        <v>05.10.2023</v>
      </c>
      <c r="O20" s="11" t="s">
        <v>832</v>
      </c>
      <c r="R20" s="29">
        <f>+VLOOKUP(B20,'EB GỬI (NHÁP)'!F:L,7,0)</f>
        <v>-7373203</v>
      </c>
      <c r="S20" s="29">
        <f t="shared" si="3"/>
        <v>0</v>
      </c>
    </row>
    <row r="21" spans="1:19" hidden="1" x14ac:dyDescent="0.25">
      <c r="A21" s="15">
        <v>45145</v>
      </c>
      <c r="B21" s="19">
        <v>46920</v>
      </c>
      <c r="C21" s="16" t="s">
        <v>840</v>
      </c>
      <c r="D21" s="16" t="s">
        <v>868</v>
      </c>
      <c r="E21" s="17">
        <v>2822584</v>
      </c>
      <c r="F21" s="18" t="s">
        <v>835</v>
      </c>
      <c r="G21" s="17">
        <v>225807</v>
      </c>
      <c r="H21" s="17">
        <f t="shared" si="0"/>
        <v>3048391</v>
      </c>
      <c r="I21" s="16" t="s">
        <v>834</v>
      </c>
      <c r="J21" s="16" t="s">
        <v>833</v>
      </c>
      <c r="K21" s="15">
        <f t="shared" si="1"/>
        <v>45193</v>
      </c>
      <c r="L21" s="12">
        <f>+VLOOKUP(B21,[1]nháp!E$1234:M$1398,9,0)</f>
        <v>-3048391</v>
      </c>
      <c r="M21" s="12">
        <f t="shared" si="2"/>
        <v>0</v>
      </c>
      <c r="N21" s="15" t="str">
        <f>+VLOOKUP(B21,[1]nháp!E$1234:M$1398,8,0)</f>
        <v>05.10.2023</v>
      </c>
      <c r="O21" s="11" t="s">
        <v>832</v>
      </c>
      <c r="R21" s="29">
        <f>+VLOOKUP(B21,'EB GỬI (NHÁP)'!F:L,7,0)</f>
        <v>-3048391</v>
      </c>
      <c r="S21" s="29">
        <f t="shared" si="3"/>
        <v>0</v>
      </c>
    </row>
    <row r="22" spans="1:19" hidden="1" x14ac:dyDescent="0.25">
      <c r="A22" s="15">
        <v>45145</v>
      </c>
      <c r="B22" s="19">
        <v>46921</v>
      </c>
      <c r="C22" s="16" t="s">
        <v>840</v>
      </c>
      <c r="D22" s="16" t="s">
        <v>886</v>
      </c>
      <c r="E22" s="17">
        <v>2421892</v>
      </c>
      <c r="F22" s="18" t="s">
        <v>835</v>
      </c>
      <c r="G22" s="17">
        <v>193751</v>
      </c>
      <c r="H22" s="17">
        <f t="shared" si="0"/>
        <v>2615643</v>
      </c>
      <c r="I22" s="16" t="s">
        <v>834</v>
      </c>
      <c r="J22" s="16" t="s">
        <v>833</v>
      </c>
      <c r="K22" s="15">
        <f t="shared" si="1"/>
        <v>45193</v>
      </c>
      <c r="L22" s="12">
        <f>+VLOOKUP(B22,[1]nháp!E$1234:M$1398,9,0)</f>
        <v>-2615643</v>
      </c>
      <c r="M22" s="12">
        <f t="shared" si="2"/>
        <v>0</v>
      </c>
      <c r="N22" s="15" t="str">
        <f>+VLOOKUP(B22,[1]nháp!E$1234:M$1398,8,0)</f>
        <v>05.10.2023</v>
      </c>
      <c r="O22" s="11" t="s">
        <v>832</v>
      </c>
      <c r="R22" s="29">
        <f>+VLOOKUP(B22,'EB GỬI (NHÁP)'!F:L,7,0)</f>
        <v>-2615643</v>
      </c>
      <c r="S22" s="29">
        <f t="shared" si="3"/>
        <v>0</v>
      </c>
    </row>
    <row r="23" spans="1:19" hidden="1" x14ac:dyDescent="0.25">
      <c r="A23" s="15">
        <v>45145</v>
      </c>
      <c r="B23" s="19">
        <v>46922</v>
      </c>
      <c r="C23" s="16" t="s">
        <v>840</v>
      </c>
      <c r="D23" s="16" t="s">
        <v>886</v>
      </c>
      <c r="E23" s="17">
        <v>200732</v>
      </c>
      <c r="F23" s="18" t="s">
        <v>835</v>
      </c>
      <c r="G23" s="17">
        <v>16059</v>
      </c>
      <c r="H23" s="17">
        <f t="shared" si="0"/>
        <v>216791</v>
      </c>
      <c r="I23" s="16" t="s">
        <v>834</v>
      </c>
      <c r="J23" s="16" t="s">
        <v>833</v>
      </c>
      <c r="K23" s="15">
        <f t="shared" si="1"/>
        <v>45193</v>
      </c>
      <c r="L23" s="12">
        <f>+VLOOKUP(B23,[1]nháp!E$1234:M$1398,9,0)</f>
        <v>-216791</v>
      </c>
      <c r="M23" s="12">
        <f t="shared" si="2"/>
        <v>0</v>
      </c>
      <c r="N23" s="15" t="str">
        <f>+VLOOKUP(B23,[1]nháp!E$1234:M$1398,8,0)</f>
        <v>05.10.2023</v>
      </c>
      <c r="O23" s="11" t="s">
        <v>832</v>
      </c>
      <c r="R23" s="29">
        <f>+VLOOKUP(B23,'EB GỬI (NHÁP)'!F:L,7,0)</f>
        <v>-216791</v>
      </c>
      <c r="S23" s="29">
        <f t="shared" si="3"/>
        <v>0</v>
      </c>
    </row>
    <row r="24" spans="1:19" hidden="1" x14ac:dyDescent="0.25">
      <c r="A24" s="15">
        <v>45145</v>
      </c>
      <c r="B24" s="19">
        <v>46923</v>
      </c>
      <c r="C24" s="16" t="s">
        <v>840</v>
      </c>
      <c r="D24" s="16" t="s">
        <v>896</v>
      </c>
      <c r="E24" s="17">
        <v>3689800</v>
      </c>
      <c r="F24" s="18" t="s">
        <v>835</v>
      </c>
      <c r="G24" s="17">
        <v>295184</v>
      </c>
      <c r="H24" s="17">
        <f t="shared" si="0"/>
        <v>3984984</v>
      </c>
      <c r="I24" s="16" t="s">
        <v>834</v>
      </c>
      <c r="J24" s="16" t="s">
        <v>833</v>
      </c>
      <c r="K24" s="15">
        <f t="shared" si="1"/>
        <v>45193</v>
      </c>
      <c r="L24" s="12">
        <f>+VLOOKUP(B24,[1]nháp!E$1234:M$1398,9,0)</f>
        <v>-3984984</v>
      </c>
      <c r="M24" s="12">
        <f t="shared" si="2"/>
        <v>0</v>
      </c>
      <c r="N24" s="15" t="str">
        <f>+VLOOKUP(B24,[1]nháp!E$1234:M$1398,8,0)</f>
        <v>05.10.2023</v>
      </c>
      <c r="O24" s="11" t="s">
        <v>832</v>
      </c>
      <c r="R24" s="29">
        <f>+VLOOKUP(B24,'EB GỬI (NHÁP)'!F:L,7,0)</f>
        <v>-3984984</v>
      </c>
      <c r="S24" s="29">
        <f t="shared" si="3"/>
        <v>0</v>
      </c>
    </row>
    <row r="25" spans="1:19" hidden="1" x14ac:dyDescent="0.25">
      <c r="A25" s="15">
        <v>45145</v>
      </c>
      <c r="B25" s="19">
        <v>46924</v>
      </c>
      <c r="C25" s="16" t="s">
        <v>840</v>
      </c>
      <c r="D25" s="16" t="s">
        <v>867</v>
      </c>
      <c r="E25" s="17">
        <v>1404632</v>
      </c>
      <c r="F25" s="18" t="s">
        <v>835</v>
      </c>
      <c r="G25" s="17">
        <v>112371</v>
      </c>
      <c r="H25" s="17">
        <f t="shared" si="0"/>
        <v>1517003</v>
      </c>
      <c r="I25" s="16" t="s">
        <v>834</v>
      </c>
      <c r="J25" s="16" t="s">
        <v>833</v>
      </c>
      <c r="K25" s="15">
        <f t="shared" si="1"/>
        <v>45193</v>
      </c>
      <c r="L25" s="12">
        <f>+VLOOKUP(B25,[1]nháp!E$1234:M$1398,9,0)</f>
        <v>-1517003</v>
      </c>
      <c r="M25" s="12">
        <f t="shared" si="2"/>
        <v>0</v>
      </c>
      <c r="N25" s="15" t="str">
        <f>+VLOOKUP(B25,[1]nháp!E$1234:M$1398,8,0)</f>
        <v>05.10.2023</v>
      </c>
      <c r="O25" s="11" t="s">
        <v>832</v>
      </c>
      <c r="R25" s="29">
        <f>+VLOOKUP(B25,'EB GỬI (NHÁP)'!F:L,7,0)</f>
        <v>-1517003</v>
      </c>
      <c r="S25" s="29">
        <f t="shared" si="3"/>
        <v>0</v>
      </c>
    </row>
    <row r="26" spans="1:19" hidden="1" x14ac:dyDescent="0.25">
      <c r="A26" s="15">
        <v>45145</v>
      </c>
      <c r="B26" s="19">
        <v>46925</v>
      </c>
      <c r="C26" s="16" t="s">
        <v>840</v>
      </c>
      <c r="D26" s="16" t="s">
        <v>867</v>
      </c>
      <c r="E26" s="17">
        <v>2221160</v>
      </c>
      <c r="F26" s="18" t="s">
        <v>835</v>
      </c>
      <c r="G26" s="17">
        <v>177693</v>
      </c>
      <c r="H26" s="17">
        <f t="shared" si="0"/>
        <v>2398853</v>
      </c>
      <c r="I26" s="16" t="s">
        <v>834</v>
      </c>
      <c r="J26" s="16" t="s">
        <v>833</v>
      </c>
      <c r="K26" s="15">
        <f t="shared" si="1"/>
        <v>45193</v>
      </c>
      <c r="L26" s="12">
        <f>+VLOOKUP(B26,[1]nháp!E$1234:M$1398,9,0)</f>
        <v>-2398853</v>
      </c>
      <c r="M26" s="12">
        <f t="shared" si="2"/>
        <v>0</v>
      </c>
      <c r="N26" s="15" t="str">
        <f>+VLOOKUP(B26,[1]nháp!E$1234:M$1398,8,0)</f>
        <v>05.10.2023</v>
      </c>
      <c r="O26" s="11" t="s">
        <v>832</v>
      </c>
      <c r="R26" s="29">
        <f>+VLOOKUP(B26,'EB GỬI (NHÁP)'!F:L,7,0)</f>
        <v>-2398853</v>
      </c>
      <c r="S26" s="29">
        <f t="shared" si="3"/>
        <v>0</v>
      </c>
    </row>
    <row r="27" spans="1:19" hidden="1" x14ac:dyDescent="0.25">
      <c r="A27" s="15">
        <v>45145</v>
      </c>
      <c r="B27" s="19">
        <v>46926</v>
      </c>
      <c r="C27" s="16" t="s">
        <v>840</v>
      </c>
      <c r="D27" s="16" t="s">
        <v>866</v>
      </c>
      <c r="E27" s="17">
        <v>5001112</v>
      </c>
      <c r="F27" s="18" t="s">
        <v>835</v>
      </c>
      <c r="G27" s="17">
        <v>400089</v>
      </c>
      <c r="H27" s="17">
        <f t="shared" si="0"/>
        <v>5401201</v>
      </c>
      <c r="I27" s="16" t="s">
        <v>834</v>
      </c>
      <c r="J27" s="16" t="s">
        <v>833</v>
      </c>
      <c r="K27" s="15">
        <f t="shared" si="1"/>
        <v>45193</v>
      </c>
      <c r="L27" s="12">
        <f>+VLOOKUP(B27,[1]nháp!E$1234:M$1398,9,0)</f>
        <v>-5401201</v>
      </c>
      <c r="M27" s="12">
        <f t="shared" si="2"/>
        <v>0</v>
      </c>
      <c r="N27" s="15" t="str">
        <f>+VLOOKUP(B27,[1]nháp!E$1234:M$1398,8,0)</f>
        <v>05.10.2023</v>
      </c>
      <c r="O27" s="11" t="s">
        <v>832</v>
      </c>
      <c r="R27" s="29">
        <f>+VLOOKUP(B27,'EB GỬI (NHÁP)'!F:L,7,0)</f>
        <v>-5401201</v>
      </c>
      <c r="S27" s="29">
        <f t="shared" si="3"/>
        <v>0</v>
      </c>
    </row>
    <row r="28" spans="1:19" hidden="1" x14ac:dyDescent="0.25">
      <c r="A28" s="15">
        <v>45145</v>
      </c>
      <c r="B28" s="19">
        <v>46927</v>
      </c>
      <c r="C28" s="16" t="s">
        <v>840</v>
      </c>
      <c r="D28" s="16" t="s">
        <v>865</v>
      </c>
      <c r="E28" s="17">
        <v>11312764</v>
      </c>
      <c r="F28" s="18" t="s">
        <v>835</v>
      </c>
      <c r="G28" s="17">
        <v>905021</v>
      </c>
      <c r="H28" s="17">
        <f t="shared" si="0"/>
        <v>12217785</v>
      </c>
      <c r="I28" s="16" t="s">
        <v>834</v>
      </c>
      <c r="J28" s="16" t="s">
        <v>833</v>
      </c>
      <c r="K28" s="15">
        <f t="shared" si="1"/>
        <v>45193</v>
      </c>
      <c r="L28" s="12">
        <f>+VLOOKUP(B28,[1]nháp!E$1234:M$1398,9,0)</f>
        <v>-12217785</v>
      </c>
      <c r="M28" s="12">
        <f t="shared" si="2"/>
        <v>0</v>
      </c>
      <c r="N28" s="15" t="str">
        <f>+VLOOKUP(B28,[1]nháp!E$1234:M$1398,8,0)</f>
        <v>05.10.2023</v>
      </c>
      <c r="O28" s="11" t="s">
        <v>832</v>
      </c>
      <c r="R28" s="29">
        <f>+VLOOKUP(B28,'EB GỬI (NHÁP)'!F:L,7,0)</f>
        <v>-12217785</v>
      </c>
      <c r="S28" s="29">
        <f t="shared" si="3"/>
        <v>0</v>
      </c>
    </row>
    <row r="29" spans="1:19" hidden="1" x14ac:dyDescent="0.25">
      <c r="A29" s="15">
        <v>45145</v>
      </c>
      <c r="B29" s="19">
        <v>46928</v>
      </c>
      <c r="C29" s="16" t="s">
        <v>840</v>
      </c>
      <c r="D29" s="16" t="s">
        <v>879</v>
      </c>
      <c r="E29" s="17">
        <v>5000340</v>
      </c>
      <c r="F29" s="18" t="s">
        <v>835</v>
      </c>
      <c r="G29" s="17">
        <v>400027</v>
      </c>
      <c r="H29" s="17">
        <f t="shared" si="0"/>
        <v>5400367</v>
      </c>
      <c r="I29" s="16" t="s">
        <v>834</v>
      </c>
      <c r="J29" s="16" t="s">
        <v>833</v>
      </c>
      <c r="K29" s="15">
        <f t="shared" si="1"/>
        <v>45193</v>
      </c>
      <c r="L29" s="12">
        <f>+VLOOKUP(B29,[1]nháp!E$1234:M$1398,9,0)</f>
        <v>-5400367</v>
      </c>
      <c r="M29" s="12">
        <f t="shared" si="2"/>
        <v>0</v>
      </c>
      <c r="N29" s="15" t="str">
        <f>+VLOOKUP(B29,[1]nháp!E$1234:M$1398,8,0)</f>
        <v>05.10.2023</v>
      </c>
      <c r="O29" s="11" t="s">
        <v>832</v>
      </c>
      <c r="R29" s="29">
        <f>+VLOOKUP(B29,'EB GỬI (NHÁP)'!F:L,7,0)</f>
        <v>-5400367</v>
      </c>
      <c r="S29" s="29">
        <f t="shared" si="3"/>
        <v>0</v>
      </c>
    </row>
    <row r="30" spans="1:19" hidden="1" x14ac:dyDescent="0.25">
      <c r="A30" s="15">
        <v>45145</v>
      </c>
      <c r="B30" s="19">
        <v>46929</v>
      </c>
      <c r="C30" s="16" t="s">
        <v>840</v>
      </c>
      <c r="D30" s="16" t="s">
        <v>864</v>
      </c>
      <c r="E30" s="17">
        <v>1899372</v>
      </c>
      <c r="F30" s="18" t="s">
        <v>835</v>
      </c>
      <c r="G30" s="17">
        <v>151950</v>
      </c>
      <c r="H30" s="17">
        <f t="shared" si="0"/>
        <v>2051322</v>
      </c>
      <c r="I30" s="16" t="s">
        <v>834</v>
      </c>
      <c r="J30" s="16" t="s">
        <v>833</v>
      </c>
      <c r="K30" s="15">
        <f t="shared" si="1"/>
        <v>45193</v>
      </c>
      <c r="L30" s="12">
        <f>+VLOOKUP(B30,[1]nháp!E$1234:M$1398,9,0)</f>
        <v>-2051322</v>
      </c>
      <c r="M30" s="12">
        <f t="shared" si="2"/>
        <v>0</v>
      </c>
      <c r="N30" s="15" t="str">
        <f>+VLOOKUP(B30,[1]nháp!E$1234:M$1398,8,0)</f>
        <v>05.10.2023</v>
      </c>
      <c r="O30" s="11" t="s">
        <v>832</v>
      </c>
      <c r="R30" s="29">
        <f>+VLOOKUP(B30,'EB GỬI (NHÁP)'!F:L,7,0)</f>
        <v>-2051322</v>
      </c>
      <c r="S30" s="29">
        <f t="shared" si="3"/>
        <v>0</v>
      </c>
    </row>
    <row r="31" spans="1:19" hidden="1" x14ac:dyDescent="0.25">
      <c r="A31" s="15">
        <v>45145</v>
      </c>
      <c r="B31" s="19">
        <v>46930</v>
      </c>
      <c r="C31" s="16" t="s">
        <v>840</v>
      </c>
      <c r="D31" s="16" t="s">
        <v>863</v>
      </c>
      <c r="E31" s="17">
        <v>2421892</v>
      </c>
      <c r="F31" s="18" t="s">
        <v>835</v>
      </c>
      <c r="G31" s="17">
        <v>193751</v>
      </c>
      <c r="H31" s="17">
        <f t="shared" si="0"/>
        <v>2615643</v>
      </c>
      <c r="I31" s="16" t="s">
        <v>834</v>
      </c>
      <c r="J31" s="16" t="s">
        <v>833</v>
      </c>
      <c r="K31" s="15">
        <f t="shared" si="1"/>
        <v>45193</v>
      </c>
      <c r="L31" s="12">
        <f>+VLOOKUP(B31,[1]nháp!E$1234:M$1398,9,0)</f>
        <v>-2615643</v>
      </c>
      <c r="M31" s="12">
        <f t="shared" si="2"/>
        <v>0</v>
      </c>
      <c r="N31" s="15" t="str">
        <f>+VLOOKUP(B31,[1]nháp!E$1234:M$1398,8,0)</f>
        <v>05.10.2023</v>
      </c>
      <c r="O31" s="11" t="s">
        <v>832</v>
      </c>
      <c r="R31" s="29">
        <f>+VLOOKUP(B31,'EB GỬI (NHÁP)'!F:L,7,0)</f>
        <v>-2615643</v>
      </c>
      <c r="S31" s="29">
        <f t="shared" si="3"/>
        <v>0</v>
      </c>
    </row>
    <row r="32" spans="1:19" hidden="1" x14ac:dyDescent="0.25">
      <c r="A32" s="15">
        <v>45145</v>
      </c>
      <c r="B32" s="19">
        <v>46931</v>
      </c>
      <c r="C32" s="16" t="s">
        <v>840</v>
      </c>
      <c r="D32" s="16" t="s">
        <v>878</v>
      </c>
      <c r="E32" s="17">
        <v>2221160</v>
      </c>
      <c r="F32" s="18" t="s">
        <v>835</v>
      </c>
      <c r="G32" s="17">
        <v>177693</v>
      </c>
      <c r="H32" s="17">
        <f t="shared" si="0"/>
        <v>2398853</v>
      </c>
      <c r="I32" s="16" t="s">
        <v>834</v>
      </c>
      <c r="J32" s="16" t="s">
        <v>833</v>
      </c>
      <c r="K32" s="15">
        <f t="shared" si="1"/>
        <v>45193</v>
      </c>
      <c r="L32" s="12">
        <f>+VLOOKUP(B32,[1]nháp!E$1234:M$1398,9,0)</f>
        <v>-2398853</v>
      </c>
      <c r="M32" s="12">
        <f t="shared" si="2"/>
        <v>0</v>
      </c>
      <c r="N32" s="15" t="str">
        <f>+VLOOKUP(B32,[1]nháp!E$1234:M$1398,8,0)</f>
        <v>05.10.2023</v>
      </c>
      <c r="O32" s="11" t="s">
        <v>832</v>
      </c>
      <c r="R32" s="29">
        <f>+VLOOKUP(B32,'EB GỬI (NHÁP)'!F:L,7,0)</f>
        <v>-2398853</v>
      </c>
      <c r="S32" s="29">
        <f t="shared" si="3"/>
        <v>0</v>
      </c>
    </row>
    <row r="33" spans="1:19" hidden="1" x14ac:dyDescent="0.25">
      <c r="A33" s="15">
        <v>45146</v>
      </c>
      <c r="B33" s="19">
        <v>46941</v>
      </c>
      <c r="C33" s="16" t="s">
        <v>840</v>
      </c>
      <c r="D33" s="16" t="s">
        <v>860</v>
      </c>
      <c r="E33" s="17">
        <v>2625220</v>
      </c>
      <c r="F33" s="18" t="s">
        <v>835</v>
      </c>
      <c r="G33" s="17">
        <v>210018</v>
      </c>
      <c r="H33" s="17">
        <f t="shared" si="0"/>
        <v>2835238</v>
      </c>
      <c r="I33" s="16" t="s">
        <v>834</v>
      </c>
      <c r="J33" s="16" t="s">
        <v>833</v>
      </c>
      <c r="K33" s="15">
        <f t="shared" si="1"/>
        <v>45194</v>
      </c>
      <c r="L33" s="12">
        <f>+VLOOKUP(B33,[1]nháp!E$1234:M$1398,9,0)</f>
        <v>-2835238</v>
      </c>
      <c r="M33" s="12">
        <f t="shared" si="2"/>
        <v>0</v>
      </c>
      <c r="N33" s="15" t="str">
        <f>+VLOOKUP(B33,[1]nháp!E$1234:M$1398,8,0)</f>
        <v>05.10.2023</v>
      </c>
      <c r="O33" s="11" t="s">
        <v>832</v>
      </c>
      <c r="R33" s="29">
        <f>+VLOOKUP(B33,'EB GỬI (NHÁP)'!F:L,7,0)</f>
        <v>-2835238</v>
      </c>
      <c r="S33" s="29">
        <f t="shared" si="3"/>
        <v>0</v>
      </c>
    </row>
    <row r="34" spans="1:19" hidden="1" x14ac:dyDescent="0.25">
      <c r="A34" s="15">
        <v>45146</v>
      </c>
      <c r="B34" s="19">
        <v>46952</v>
      </c>
      <c r="C34" s="16" t="s">
        <v>840</v>
      </c>
      <c r="D34" s="16" t="s">
        <v>854</v>
      </c>
      <c r="E34" s="17">
        <v>1468640</v>
      </c>
      <c r="F34" s="18" t="s">
        <v>835</v>
      </c>
      <c r="G34" s="17">
        <v>117491</v>
      </c>
      <c r="H34" s="17">
        <f t="shared" si="0"/>
        <v>1586131</v>
      </c>
      <c r="I34" s="16" t="s">
        <v>834</v>
      </c>
      <c r="J34" s="16" t="s">
        <v>833</v>
      </c>
      <c r="K34" s="15">
        <f t="shared" si="1"/>
        <v>45194</v>
      </c>
      <c r="L34" s="12">
        <f>+VLOOKUP(B34,[1]nháp!E$1234:M$1398,9,0)</f>
        <v>-1586131</v>
      </c>
      <c r="M34" s="12">
        <f t="shared" si="2"/>
        <v>0</v>
      </c>
      <c r="N34" s="15" t="str">
        <f>+VLOOKUP(B34,[1]nháp!E$1234:M$1398,8,0)</f>
        <v>05.10.2023</v>
      </c>
      <c r="O34" s="11" t="s">
        <v>832</v>
      </c>
      <c r="R34" s="29">
        <f>+VLOOKUP(B34,'EB GỬI (NHÁP)'!F:L,7,0)</f>
        <v>-1586131</v>
      </c>
      <c r="S34" s="29">
        <f t="shared" si="3"/>
        <v>0</v>
      </c>
    </row>
    <row r="35" spans="1:19" hidden="1" x14ac:dyDescent="0.25">
      <c r="A35" s="15">
        <v>45146</v>
      </c>
      <c r="B35" s="19">
        <v>46958</v>
      </c>
      <c r="C35" s="16" t="s">
        <v>840</v>
      </c>
      <c r="D35" s="16" t="s">
        <v>876</v>
      </c>
      <c r="E35" s="17">
        <v>2579220</v>
      </c>
      <c r="F35" s="18" t="s">
        <v>835</v>
      </c>
      <c r="G35" s="17">
        <v>206338</v>
      </c>
      <c r="H35" s="17">
        <f t="shared" si="0"/>
        <v>2785558</v>
      </c>
      <c r="I35" s="16" t="s">
        <v>834</v>
      </c>
      <c r="J35" s="16" t="s">
        <v>833</v>
      </c>
      <c r="K35" s="15">
        <f t="shared" si="1"/>
        <v>45194</v>
      </c>
      <c r="L35" s="12">
        <f>+VLOOKUP(B35,[1]nháp!E$1234:M$1398,9,0)</f>
        <v>-2785558</v>
      </c>
      <c r="M35" s="12">
        <f t="shared" si="2"/>
        <v>0</v>
      </c>
      <c r="N35" s="15" t="str">
        <f>+VLOOKUP(B35,[1]nháp!E$1234:M$1398,8,0)</f>
        <v>05.10.2023</v>
      </c>
      <c r="O35" s="11" t="s">
        <v>832</v>
      </c>
      <c r="R35" s="29">
        <f>+VLOOKUP(B35,'EB GỬI (NHÁP)'!F:L,7,0)</f>
        <v>-2785558</v>
      </c>
      <c r="S35" s="29">
        <f t="shared" si="3"/>
        <v>0</v>
      </c>
    </row>
    <row r="36" spans="1:19" hidden="1" x14ac:dyDescent="0.25">
      <c r="A36" s="15">
        <v>45146</v>
      </c>
      <c r="B36" s="19">
        <v>46971</v>
      </c>
      <c r="C36" s="16" t="s">
        <v>840</v>
      </c>
      <c r="D36" s="16" t="s">
        <v>839</v>
      </c>
      <c r="E36" s="17">
        <v>894928</v>
      </c>
      <c r="F36" s="18" t="s">
        <v>835</v>
      </c>
      <c r="G36" s="17">
        <v>71594</v>
      </c>
      <c r="H36" s="17">
        <f t="shared" si="0"/>
        <v>966522</v>
      </c>
      <c r="I36" s="16" t="s">
        <v>834</v>
      </c>
      <c r="J36" s="16" t="s">
        <v>833</v>
      </c>
      <c r="K36" s="15">
        <f t="shared" si="1"/>
        <v>45194</v>
      </c>
      <c r="L36" s="12">
        <f>+VLOOKUP(B36,[1]nháp!E$1234:M$1398,9,0)</f>
        <v>-966522</v>
      </c>
      <c r="M36" s="12">
        <f t="shared" si="2"/>
        <v>0</v>
      </c>
      <c r="N36" s="15" t="str">
        <f>+VLOOKUP(B36,[1]nháp!E$1234:M$1398,8,0)</f>
        <v>05.10.2023</v>
      </c>
      <c r="O36" s="11" t="s">
        <v>832</v>
      </c>
      <c r="R36" s="29">
        <f>+VLOOKUP(B36,'EB GỬI (NHÁP)'!F:L,7,0)</f>
        <v>-966522</v>
      </c>
      <c r="S36" s="29">
        <f t="shared" si="3"/>
        <v>0</v>
      </c>
    </row>
    <row r="37" spans="1:19" hidden="1" x14ac:dyDescent="0.25">
      <c r="A37" s="15">
        <v>45148</v>
      </c>
      <c r="B37" s="19">
        <v>47777</v>
      </c>
      <c r="C37" s="16" t="s">
        <v>840</v>
      </c>
      <c r="D37" s="16" t="s">
        <v>858</v>
      </c>
      <c r="E37" s="17">
        <v>1468640</v>
      </c>
      <c r="F37" s="18" t="s">
        <v>835</v>
      </c>
      <c r="G37" s="17">
        <v>117491</v>
      </c>
      <c r="H37" s="17">
        <f t="shared" si="0"/>
        <v>1586131</v>
      </c>
      <c r="I37" s="16" t="s">
        <v>834</v>
      </c>
      <c r="J37" s="16" t="s">
        <v>833</v>
      </c>
      <c r="K37" s="15">
        <f t="shared" si="1"/>
        <v>45196</v>
      </c>
      <c r="L37" s="12">
        <f>+VLOOKUP(B37,[1]nháp!E$1234:M$1398,9,0)</f>
        <v>-1586131</v>
      </c>
      <c r="M37" s="12">
        <f t="shared" si="2"/>
        <v>0</v>
      </c>
      <c r="N37" s="15" t="str">
        <f>+VLOOKUP(B37,[1]nháp!E$1234:M$1398,8,0)</f>
        <v>05.10.2023</v>
      </c>
      <c r="O37" s="11" t="s">
        <v>832</v>
      </c>
      <c r="R37" s="29">
        <f>+VLOOKUP(B37,'EB GỬI (NHÁP)'!F:L,7,0)</f>
        <v>-1586131</v>
      </c>
      <c r="S37" s="29">
        <f t="shared" si="3"/>
        <v>0</v>
      </c>
    </row>
    <row r="38" spans="1:19" hidden="1" x14ac:dyDescent="0.25">
      <c r="A38" s="15">
        <v>45148</v>
      </c>
      <c r="B38" s="19">
        <v>48056</v>
      </c>
      <c r="C38" s="16" t="s">
        <v>840</v>
      </c>
      <c r="D38" s="16" t="s">
        <v>849</v>
      </c>
      <c r="E38" s="17">
        <v>1111900</v>
      </c>
      <c r="F38" s="18" t="s">
        <v>835</v>
      </c>
      <c r="G38" s="17">
        <v>88952</v>
      </c>
      <c r="H38" s="17">
        <f t="shared" si="0"/>
        <v>1200852</v>
      </c>
      <c r="I38" s="16" t="s">
        <v>834</v>
      </c>
      <c r="J38" s="16" t="s">
        <v>833</v>
      </c>
      <c r="K38" s="15">
        <f t="shared" si="1"/>
        <v>45196</v>
      </c>
      <c r="L38" s="12">
        <f>+VLOOKUP(B38,[1]nháp!E$1234:M$1398,9,0)</f>
        <v>-1200852</v>
      </c>
      <c r="M38" s="12">
        <f t="shared" si="2"/>
        <v>0</v>
      </c>
      <c r="N38" s="15" t="str">
        <f>+VLOOKUP(B38,[1]nháp!E$1234:M$1398,8,0)</f>
        <v>05.10.2023</v>
      </c>
      <c r="O38" s="11" t="s">
        <v>832</v>
      </c>
      <c r="R38" s="29">
        <f>+VLOOKUP(B38,'EB GỬI (NHÁP)'!F:L,7,0)</f>
        <v>-1200852</v>
      </c>
      <c r="S38" s="29">
        <f t="shared" si="3"/>
        <v>0</v>
      </c>
    </row>
    <row r="39" spans="1:19" hidden="1" x14ac:dyDescent="0.25">
      <c r="A39" s="15">
        <v>45148</v>
      </c>
      <c r="B39" s="19">
        <v>48057</v>
      </c>
      <c r="C39" s="16" t="s">
        <v>840</v>
      </c>
      <c r="D39" s="16" t="s">
        <v>897</v>
      </c>
      <c r="E39" s="17">
        <v>1309220</v>
      </c>
      <c r="F39" s="18" t="s">
        <v>835</v>
      </c>
      <c r="G39" s="17">
        <v>104738</v>
      </c>
      <c r="H39" s="17">
        <f t="shared" si="0"/>
        <v>1413958</v>
      </c>
      <c r="I39" s="16" t="s">
        <v>834</v>
      </c>
      <c r="J39" s="16" t="s">
        <v>833</v>
      </c>
      <c r="K39" s="15">
        <f t="shared" si="1"/>
        <v>45196</v>
      </c>
      <c r="L39" s="12">
        <f>+VLOOKUP(B39,[1]nháp!E$1234:M$1398,9,0)</f>
        <v>-1413958</v>
      </c>
      <c r="M39" s="12">
        <f t="shared" si="2"/>
        <v>0</v>
      </c>
      <c r="N39" s="15" t="str">
        <f>+VLOOKUP(B39,[1]nháp!E$1234:M$1398,8,0)</f>
        <v>05.10.2023</v>
      </c>
      <c r="O39" s="11" t="s">
        <v>832</v>
      </c>
      <c r="R39" s="29">
        <f>+VLOOKUP(B39,'EB GỬI (NHÁP)'!F:L,7,0)</f>
        <v>-1413958</v>
      </c>
      <c r="S39" s="29">
        <f t="shared" si="3"/>
        <v>0</v>
      </c>
    </row>
    <row r="40" spans="1:19" hidden="1" x14ac:dyDescent="0.25">
      <c r="A40" s="15">
        <v>45148</v>
      </c>
      <c r="B40" s="19">
        <v>48058</v>
      </c>
      <c r="C40" s="16" t="s">
        <v>840</v>
      </c>
      <c r="D40" s="16" t="s">
        <v>847</v>
      </c>
      <c r="E40" s="17">
        <v>2267160</v>
      </c>
      <c r="F40" s="18" t="s">
        <v>835</v>
      </c>
      <c r="G40" s="17">
        <v>181373</v>
      </c>
      <c r="H40" s="17">
        <f t="shared" si="0"/>
        <v>2448533</v>
      </c>
      <c r="I40" s="16" t="s">
        <v>834</v>
      </c>
      <c r="J40" s="16" t="s">
        <v>833</v>
      </c>
      <c r="K40" s="15">
        <f t="shared" si="1"/>
        <v>45196</v>
      </c>
      <c r="L40" s="12">
        <f>+VLOOKUP(B40,[1]nháp!E$1234:M$1398,9,0)</f>
        <v>-2448533</v>
      </c>
      <c r="M40" s="12">
        <f t="shared" si="2"/>
        <v>0</v>
      </c>
      <c r="N40" s="15" t="str">
        <f>+VLOOKUP(B40,[1]nháp!E$1234:M$1398,8,0)</f>
        <v>05.10.2023</v>
      </c>
      <c r="O40" s="11" t="s">
        <v>832</v>
      </c>
      <c r="R40" s="29">
        <f>+VLOOKUP(B40,'EB GỬI (NHÁP)'!F:L,7,0)</f>
        <v>-2448533</v>
      </c>
      <c r="S40" s="29">
        <f t="shared" si="3"/>
        <v>0</v>
      </c>
    </row>
    <row r="41" spans="1:19" hidden="1" x14ac:dyDescent="0.25">
      <c r="A41" s="15">
        <v>45148</v>
      </c>
      <c r="B41" s="19">
        <v>48059</v>
      </c>
      <c r="C41" s="16" t="s">
        <v>840</v>
      </c>
      <c r="D41" s="16" t="s">
        <v>844</v>
      </c>
      <c r="E41" s="17">
        <v>2221160</v>
      </c>
      <c r="F41" s="18" t="s">
        <v>835</v>
      </c>
      <c r="G41" s="17">
        <v>177693</v>
      </c>
      <c r="H41" s="17">
        <f t="shared" si="0"/>
        <v>2398853</v>
      </c>
      <c r="I41" s="16" t="s">
        <v>834</v>
      </c>
      <c r="J41" s="16" t="s">
        <v>833</v>
      </c>
      <c r="K41" s="15">
        <f t="shared" si="1"/>
        <v>45196</v>
      </c>
      <c r="L41" s="12">
        <f>+VLOOKUP(B41,[1]nháp!E$1234:M$1398,9,0)</f>
        <v>-2398853</v>
      </c>
      <c r="M41" s="12">
        <f t="shared" si="2"/>
        <v>0</v>
      </c>
      <c r="N41" s="15" t="str">
        <f>+VLOOKUP(B41,[1]nháp!E$1234:M$1398,8,0)</f>
        <v>05.10.2023</v>
      </c>
      <c r="O41" s="11" t="s">
        <v>832</v>
      </c>
      <c r="R41" s="29">
        <f>+VLOOKUP(B41,'EB GỬI (NHÁP)'!F:L,7,0)</f>
        <v>-2398853</v>
      </c>
      <c r="S41" s="29">
        <f t="shared" si="3"/>
        <v>0</v>
      </c>
    </row>
    <row r="42" spans="1:19" hidden="1" x14ac:dyDescent="0.25">
      <c r="A42" s="15">
        <v>45148</v>
      </c>
      <c r="B42" s="19">
        <v>48060</v>
      </c>
      <c r="C42" s="16" t="s">
        <v>840</v>
      </c>
      <c r="D42" s="16" t="s">
        <v>880</v>
      </c>
      <c r="E42" s="17">
        <v>1647952</v>
      </c>
      <c r="F42" s="18" t="s">
        <v>835</v>
      </c>
      <c r="G42" s="17">
        <v>131836</v>
      </c>
      <c r="H42" s="17">
        <f t="shared" si="0"/>
        <v>1779788</v>
      </c>
      <c r="I42" s="16" t="s">
        <v>834</v>
      </c>
      <c r="J42" s="16" t="s">
        <v>833</v>
      </c>
      <c r="K42" s="15">
        <f t="shared" si="1"/>
        <v>45196</v>
      </c>
      <c r="L42" s="12">
        <f>+VLOOKUP(B42,[1]nháp!E$1234:M$1398,9,0)</f>
        <v>-1779788</v>
      </c>
      <c r="M42" s="12">
        <f t="shared" si="2"/>
        <v>0</v>
      </c>
      <c r="N42" s="15" t="str">
        <f>+VLOOKUP(B42,[1]nháp!E$1234:M$1398,8,0)</f>
        <v>05.10.2023</v>
      </c>
      <c r="O42" s="11" t="s">
        <v>832</v>
      </c>
      <c r="R42" s="29">
        <f>+VLOOKUP(B42,'EB GỬI (NHÁP)'!F:L,7,0)</f>
        <v>-1779788</v>
      </c>
      <c r="S42" s="29">
        <f t="shared" si="3"/>
        <v>0</v>
      </c>
    </row>
    <row r="43" spans="1:19" hidden="1" x14ac:dyDescent="0.25">
      <c r="A43" s="15">
        <v>45148</v>
      </c>
      <c r="B43" s="19">
        <v>48065</v>
      </c>
      <c r="C43" s="16" t="s">
        <v>840</v>
      </c>
      <c r="D43" s="16" t="s">
        <v>839</v>
      </c>
      <c r="E43" s="17">
        <v>1248340</v>
      </c>
      <c r="F43" s="18" t="s">
        <v>835</v>
      </c>
      <c r="G43" s="17">
        <v>99867</v>
      </c>
      <c r="H43" s="17">
        <f t="shared" si="0"/>
        <v>1348207</v>
      </c>
      <c r="I43" s="16" t="s">
        <v>834</v>
      </c>
      <c r="J43" s="16" t="s">
        <v>833</v>
      </c>
      <c r="K43" s="15">
        <f t="shared" si="1"/>
        <v>45196</v>
      </c>
      <c r="L43" s="12">
        <f>+VLOOKUP(B43,[1]nháp!E$1234:M$1398,9,0)</f>
        <v>-1348207</v>
      </c>
      <c r="M43" s="12">
        <f t="shared" si="2"/>
        <v>0</v>
      </c>
      <c r="N43" s="15" t="str">
        <f>+VLOOKUP(B43,[1]nháp!E$1234:M$1398,8,0)</f>
        <v>05.10.2023</v>
      </c>
      <c r="O43" s="11" t="s">
        <v>832</v>
      </c>
      <c r="R43" s="29">
        <f>+VLOOKUP(B43,'EB GỬI (NHÁP)'!F:L,7,0)</f>
        <v>-1348207</v>
      </c>
      <c r="S43" s="29">
        <f t="shared" si="3"/>
        <v>0</v>
      </c>
    </row>
    <row r="44" spans="1:19" hidden="1" x14ac:dyDescent="0.25">
      <c r="A44" s="15">
        <v>45148</v>
      </c>
      <c r="B44" s="19">
        <v>48066</v>
      </c>
      <c r="C44" s="16" t="s">
        <v>840</v>
      </c>
      <c r="D44" s="16" t="s">
        <v>839</v>
      </c>
      <c r="E44" s="17">
        <v>2088712</v>
      </c>
      <c r="F44" s="18" t="s">
        <v>835</v>
      </c>
      <c r="G44" s="17">
        <v>167097</v>
      </c>
      <c r="H44" s="17">
        <f t="shared" si="0"/>
        <v>2255809</v>
      </c>
      <c r="I44" s="16" t="s">
        <v>834</v>
      </c>
      <c r="J44" s="16" t="s">
        <v>833</v>
      </c>
      <c r="K44" s="15">
        <f t="shared" si="1"/>
        <v>45196</v>
      </c>
      <c r="L44" s="12">
        <f>+VLOOKUP(B44,[1]nháp!E$1234:M$1398,9,0)</f>
        <v>-2255809</v>
      </c>
      <c r="M44" s="12">
        <f t="shared" si="2"/>
        <v>0</v>
      </c>
      <c r="N44" s="15" t="str">
        <f>+VLOOKUP(B44,[1]nháp!E$1234:M$1398,8,0)</f>
        <v>05.10.2023</v>
      </c>
      <c r="O44" s="11" t="s">
        <v>832</v>
      </c>
      <c r="R44" s="29">
        <f>+VLOOKUP(B44,'EB GỬI (NHÁP)'!F:L,7,0)</f>
        <v>-2255809</v>
      </c>
      <c r="S44" s="29">
        <f t="shared" si="3"/>
        <v>0</v>
      </c>
    </row>
    <row r="45" spans="1:19" hidden="1" x14ac:dyDescent="0.25">
      <c r="A45" s="15">
        <v>45148</v>
      </c>
      <c r="B45" s="19">
        <v>48067</v>
      </c>
      <c r="C45" s="16" t="s">
        <v>840</v>
      </c>
      <c r="D45" s="16" t="s">
        <v>841</v>
      </c>
      <c r="E45" s="17">
        <v>1248340</v>
      </c>
      <c r="F45" s="18" t="s">
        <v>835</v>
      </c>
      <c r="G45" s="17">
        <v>99867</v>
      </c>
      <c r="H45" s="17">
        <f t="shared" si="0"/>
        <v>1348207</v>
      </c>
      <c r="I45" s="16" t="s">
        <v>834</v>
      </c>
      <c r="J45" s="16" t="s">
        <v>833</v>
      </c>
      <c r="K45" s="15">
        <f t="shared" si="1"/>
        <v>45196</v>
      </c>
      <c r="L45" s="12">
        <f>+VLOOKUP(B45,[1]nháp!E$1234:M$1398,9,0)</f>
        <v>-1348207</v>
      </c>
      <c r="M45" s="12">
        <f t="shared" si="2"/>
        <v>0</v>
      </c>
      <c r="N45" s="15" t="str">
        <f>+VLOOKUP(B45,[1]nháp!E$1234:M$1398,8,0)</f>
        <v>05.10.2023</v>
      </c>
      <c r="O45" s="11" t="s">
        <v>832</v>
      </c>
      <c r="R45" s="29">
        <f>+VLOOKUP(B45,'EB GỬI (NHÁP)'!F:L,7,0)</f>
        <v>-1348207</v>
      </c>
      <c r="S45" s="29">
        <f t="shared" si="3"/>
        <v>0</v>
      </c>
    </row>
    <row r="46" spans="1:19" hidden="1" x14ac:dyDescent="0.25">
      <c r="A46" s="15">
        <v>45148</v>
      </c>
      <c r="B46" s="19">
        <v>48068</v>
      </c>
      <c r="C46" s="16" t="s">
        <v>840</v>
      </c>
      <c r="D46" s="16" t="s">
        <v>841</v>
      </c>
      <c r="E46" s="17">
        <v>943990</v>
      </c>
      <c r="F46" s="18" t="s">
        <v>835</v>
      </c>
      <c r="G46" s="17">
        <v>75519</v>
      </c>
      <c r="H46" s="17">
        <f t="shared" si="0"/>
        <v>1019509</v>
      </c>
      <c r="I46" s="16" t="s">
        <v>834</v>
      </c>
      <c r="J46" s="16" t="s">
        <v>833</v>
      </c>
      <c r="K46" s="15">
        <f t="shared" si="1"/>
        <v>45196</v>
      </c>
      <c r="L46" s="12">
        <f>+VLOOKUP(B46,[1]nháp!E$1234:M$1398,9,0)</f>
        <v>-1019509</v>
      </c>
      <c r="M46" s="12">
        <f t="shared" si="2"/>
        <v>0</v>
      </c>
      <c r="N46" s="15" t="str">
        <f>+VLOOKUP(B46,[1]nháp!E$1234:M$1398,8,0)</f>
        <v>05.10.2023</v>
      </c>
      <c r="O46" s="11" t="s">
        <v>832</v>
      </c>
      <c r="R46" s="29">
        <f>+VLOOKUP(B46,'EB GỬI (NHÁP)'!F:L,7,0)</f>
        <v>-1019509</v>
      </c>
      <c r="S46" s="29">
        <f t="shared" si="3"/>
        <v>0</v>
      </c>
    </row>
    <row r="47" spans="1:19" hidden="1" x14ac:dyDescent="0.25">
      <c r="A47" s="15">
        <v>45148</v>
      </c>
      <c r="B47" s="19">
        <v>48069</v>
      </c>
      <c r="C47" s="16" t="s">
        <v>840</v>
      </c>
      <c r="D47" s="16" t="s">
        <v>891</v>
      </c>
      <c r="E47" s="17">
        <v>943990</v>
      </c>
      <c r="F47" s="18" t="s">
        <v>835</v>
      </c>
      <c r="G47" s="17">
        <v>75519</v>
      </c>
      <c r="H47" s="17">
        <f t="shared" si="0"/>
        <v>1019509</v>
      </c>
      <c r="I47" s="16" t="s">
        <v>834</v>
      </c>
      <c r="J47" s="16" t="s">
        <v>833</v>
      </c>
      <c r="K47" s="15">
        <f t="shared" si="1"/>
        <v>45196</v>
      </c>
      <c r="L47" s="12">
        <f>+VLOOKUP(B47,[1]nháp!E$1234:M$1398,9,0)</f>
        <v>-1019509</v>
      </c>
      <c r="M47" s="12">
        <f t="shared" si="2"/>
        <v>0</v>
      </c>
      <c r="N47" s="15" t="str">
        <f>+VLOOKUP(B47,[1]nháp!E$1234:M$1398,8,0)</f>
        <v>05.10.2023</v>
      </c>
      <c r="O47" s="11" t="s">
        <v>832</v>
      </c>
      <c r="R47" s="29">
        <f>+VLOOKUP(B47,'EB GỬI (NHÁP)'!F:L,7,0)</f>
        <v>-1019509</v>
      </c>
      <c r="S47" s="29">
        <f t="shared" si="3"/>
        <v>0</v>
      </c>
    </row>
    <row r="48" spans="1:19" hidden="1" x14ac:dyDescent="0.25">
      <c r="A48" s="15">
        <v>45148</v>
      </c>
      <c r="B48" s="19">
        <v>48070</v>
      </c>
      <c r="C48" s="16" t="s">
        <v>840</v>
      </c>
      <c r="D48" s="16" t="s">
        <v>891</v>
      </c>
      <c r="E48" s="17">
        <v>1248340</v>
      </c>
      <c r="F48" s="18" t="s">
        <v>835</v>
      </c>
      <c r="G48" s="17">
        <v>99867</v>
      </c>
      <c r="H48" s="17">
        <f t="shared" si="0"/>
        <v>1348207</v>
      </c>
      <c r="I48" s="16" t="s">
        <v>834</v>
      </c>
      <c r="J48" s="16" t="s">
        <v>833</v>
      </c>
      <c r="K48" s="15">
        <f t="shared" si="1"/>
        <v>45196</v>
      </c>
      <c r="L48" s="12">
        <f>+VLOOKUP(B48,[1]nháp!E$1234:M$1398,9,0)</f>
        <v>-1348207</v>
      </c>
      <c r="M48" s="12">
        <f t="shared" si="2"/>
        <v>0</v>
      </c>
      <c r="N48" s="15" t="str">
        <f>+VLOOKUP(B48,[1]nháp!E$1234:M$1398,8,0)</f>
        <v>05.10.2023</v>
      </c>
      <c r="O48" s="11" t="s">
        <v>832</v>
      </c>
      <c r="R48" s="29">
        <f>+VLOOKUP(B48,'EB GỬI (NHÁP)'!F:L,7,0)</f>
        <v>-1348207</v>
      </c>
      <c r="S48" s="29">
        <f t="shared" si="3"/>
        <v>0</v>
      </c>
    </row>
    <row r="49" spans="1:19" hidden="1" x14ac:dyDescent="0.25">
      <c r="A49" s="15">
        <v>45148</v>
      </c>
      <c r="B49" s="19">
        <v>48071</v>
      </c>
      <c r="C49" s="16" t="s">
        <v>840</v>
      </c>
      <c r="D49" s="16" t="s">
        <v>902</v>
      </c>
      <c r="E49" s="17">
        <v>1248340</v>
      </c>
      <c r="F49" s="18" t="s">
        <v>835</v>
      </c>
      <c r="G49" s="17">
        <v>99867</v>
      </c>
      <c r="H49" s="17">
        <f t="shared" si="0"/>
        <v>1348207</v>
      </c>
      <c r="I49" s="16" t="s">
        <v>834</v>
      </c>
      <c r="J49" s="16" t="s">
        <v>833</v>
      </c>
      <c r="K49" s="15">
        <f t="shared" si="1"/>
        <v>45196</v>
      </c>
      <c r="L49" s="12">
        <f>+VLOOKUP(B49,[1]nháp!E$1234:M$1398,9,0)</f>
        <v>-1348207</v>
      </c>
      <c r="M49" s="12">
        <f t="shared" si="2"/>
        <v>0</v>
      </c>
      <c r="N49" s="15" t="str">
        <f>+VLOOKUP(B49,[1]nháp!E$1234:M$1398,8,0)</f>
        <v>05.10.2023</v>
      </c>
      <c r="O49" s="11" t="s">
        <v>832</v>
      </c>
      <c r="R49" s="29">
        <f>+VLOOKUP(B49,'EB GỬI (NHÁP)'!F:L,7,0)</f>
        <v>-1348207</v>
      </c>
      <c r="S49" s="29">
        <f t="shared" si="3"/>
        <v>0</v>
      </c>
    </row>
    <row r="50" spans="1:19" hidden="1" x14ac:dyDescent="0.25">
      <c r="A50" s="15">
        <v>45148</v>
      </c>
      <c r="B50" s="19">
        <v>48072</v>
      </c>
      <c r="C50" s="16" t="s">
        <v>840</v>
      </c>
      <c r="D50" s="16" t="s">
        <v>902</v>
      </c>
      <c r="E50" s="17">
        <v>943990</v>
      </c>
      <c r="F50" s="18" t="s">
        <v>835</v>
      </c>
      <c r="G50" s="17">
        <v>75519</v>
      </c>
      <c r="H50" s="17">
        <f t="shared" si="0"/>
        <v>1019509</v>
      </c>
      <c r="I50" s="16" t="s">
        <v>834</v>
      </c>
      <c r="J50" s="16" t="s">
        <v>833</v>
      </c>
      <c r="K50" s="15">
        <f t="shared" si="1"/>
        <v>45196</v>
      </c>
      <c r="L50" s="12">
        <f>+VLOOKUP(B50,[1]nháp!E$1234:M$1398,9,0)</f>
        <v>-1019509</v>
      </c>
      <c r="M50" s="12">
        <f t="shared" si="2"/>
        <v>0</v>
      </c>
      <c r="N50" s="15" t="str">
        <f>+VLOOKUP(B50,[1]nháp!E$1234:M$1398,8,0)</f>
        <v>05.10.2023</v>
      </c>
      <c r="O50" s="11" t="s">
        <v>832</v>
      </c>
      <c r="R50" s="29">
        <f>+VLOOKUP(B50,'EB GỬI (NHÁP)'!F:L,7,0)</f>
        <v>-1019509</v>
      </c>
      <c r="S50" s="29">
        <f t="shared" si="3"/>
        <v>0</v>
      </c>
    </row>
    <row r="51" spans="1:19" hidden="1" x14ac:dyDescent="0.25">
      <c r="A51" s="15">
        <v>45148</v>
      </c>
      <c r="B51" s="19">
        <v>48073</v>
      </c>
      <c r="C51" s="16" t="s">
        <v>840</v>
      </c>
      <c r="D51" s="16" t="s">
        <v>890</v>
      </c>
      <c r="E51" s="17">
        <v>3136320</v>
      </c>
      <c r="F51" s="18" t="s">
        <v>835</v>
      </c>
      <c r="G51" s="17">
        <v>250906</v>
      </c>
      <c r="H51" s="17">
        <f t="shared" si="0"/>
        <v>3387226</v>
      </c>
      <c r="I51" s="16" t="s">
        <v>834</v>
      </c>
      <c r="J51" s="16" t="s">
        <v>833</v>
      </c>
      <c r="K51" s="15">
        <f t="shared" si="1"/>
        <v>45196</v>
      </c>
      <c r="L51" s="12">
        <f>+VLOOKUP(B51,[1]nháp!E$1234:M$1398,9,0)</f>
        <v>-3387226</v>
      </c>
      <c r="M51" s="12">
        <f t="shared" si="2"/>
        <v>0</v>
      </c>
      <c r="N51" s="15" t="str">
        <f>+VLOOKUP(B51,[1]nháp!E$1234:M$1398,8,0)</f>
        <v>05.10.2023</v>
      </c>
      <c r="O51" s="11" t="s">
        <v>832</v>
      </c>
      <c r="R51" s="29">
        <f>+VLOOKUP(B51,'EB GỬI (NHÁP)'!F:L,7,0)</f>
        <v>-3387226</v>
      </c>
      <c r="S51" s="29">
        <f t="shared" si="3"/>
        <v>0</v>
      </c>
    </row>
    <row r="52" spans="1:19" hidden="1" x14ac:dyDescent="0.25">
      <c r="A52" s="15">
        <v>45152</v>
      </c>
      <c r="B52" s="19">
        <v>48362</v>
      </c>
      <c r="C52" s="16" t="s">
        <v>840</v>
      </c>
      <c r="D52" s="16" t="s">
        <v>891</v>
      </c>
      <c r="E52" s="17">
        <v>1248340</v>
      </c>
      <c r="F52" s="18" t="s">
        <v>835</v>
      </c>
      <c r="G52" s="17">
        <v>99867</v>
      </c>
      <c r="H52" s="17">
        <f t="shared" si="0"/>
        <v>1348207</v>
      </c>
      <c r="I52" s="16" t="s">
        <v>834</v>
      </c>
      <c r="J52" s="16" t="s">
        <v>833</v>
      </c>
      <c r="K52" s="15">
        <f t="shared" si="1"/>
        <v>45200</v>
      </c>
      <c r="L52" s="12">
        <f>+VLOOKUP(B52,[1]nháp!E$1234:M$1398,9,0)</f>
        <v>-1348207</v>
      </c>
      <c r="M52" s="12">
        <f t="shared" si="2"/>
        <v>0</v>
      </c>
      <c r="N52" s="15" t="str">
        <f>+VLOOKUP(B52,[1]nháp!E$1234:M$1398,8,0)</f>
        <v>05.10.2023</v>
      </c>
      <c r="O52" s="11" t="s">
        <v>832</v>
      </c>
      <c r="R52" s="29">
        <f>+VLOOKUP(B52,'EB GỬI (NHÁP)'!F:L,7,0)</f>
        <v>-1348207</v>
      </c>
      <c r="S52" s="29">
        <f t="shared" si="3"/>
        <v>0</v>
      </c>
    </row>
    <row r="53" spans="1:19" hidden="1" x14ac:dyDescent="0.25">
      <c r="A53" s="15">
        <v>45152</v>
      </c>
      <c r="B53" s="19">
        <v>48363</v>
      </c>
      <c r="C53" s="16" t="s">
        <v>840</v>
      </c>
      <c r="D53" s="16" t="s">
        <v>841</v>
      </c>
      <c r="E53" s="17">
        <v>943990</v>
      </c>
      <c r="F53" s="18" t="s">
        <v>835</v>
      </c>
      <c r="G53" s="17">
        <v>75519</v>
      </c>
      <c r="H53" s="17">
        <f t="shared" si="0"/>
        <v>1019509</v>
      </c>
      <c r="I53" s="16" t="s">
        <v>834</v>
      </c>
      <c r="J53" s="16" t="s">
        <v>833</v>
      </c>
      <c r="K53" s="15">
        <f t="shared" si="1"/>
        <v>45200</v>
      </c>
      <c r="L53" s="12">
        <f>+VLOOKUP(B53,[1]nháp!E$1234:M$1398,9,0)</f>
        <v>-1019509</v>
      </c>
      <c r="M53" s="12">
        <f t="shared" si="2"/>
        <v>0</v>
      </c>
      <c r="N53" s="15" t="str">
        <f>+VLOOKUP(B53,[1]nháp!E$1234:M$1398,8,0)</f>
        <v>05.10.2023</v>
      </c>
      <c r="O53" s="11" t="s">
        <v>832</v>
      </c>
      <c r="R53" s="29">
        <f>+VLOOKUP(B53,'EB GỬI (NHÁP)'!F:L,7,0)</f>
        <v>-1019509</v>
      </c>
      <c r="S53" s="29">
        <f t="shared" si="3"/>
        <v>0</v>
      </c>
    </row>
    <row r="54" spans="1:19" hidden="1" x14ac:dyDescent="0.25">
      <c r="A54" s="15">
        <v>45152</v>
      </c>
      <c r="B54" s="19">
        <v>48364</v>
      </c>
      <c r="C54" s="16" t="s">
        <v>840</v>
      </c>
      <c r="D54" s="16" t="s">
        <v>839</v>
      </c>
      <c r="E54" s="17">
        <v>2831970</v>
      </c>
      <c r="F54" s="18" t="s">
        <v>835</v>
      </c>
      <c r="G54" s="17">
        <v>226558</v>
      </c>
      <c r="H54" s="17">
        <f t="shared" si="0"/>
        <v>3058528</v>
      </c>
      <c r="I54" s="16" t="s">
        <v>834</v>
      </c>
      <c r="J54" s="16" t="s">
        <v>833</v>
      </c>
      <c r="K54" s="15">
        <f t="shared" si="1"/>
        <v>45200</v>
      </c>
      <c r="L54" s="12">
        <f>+VLOOKUP(B54,[1]nháp!E$1234:M$1398,9,0)</f>
        <v>-3058528</v>
      </c>
      <c r="M54" s="12">
        <f t="shared" si="2"/>
        <v>0</v>
      </c>
      <c r="N54" s="15" t="str">
        <f>+VLOOKUP(B54,[1]nháp!E$1234:M$1398,8,0)</f>
        <v>05.10.2023</v>
      </c>
      <c r="O54" s="11" t="s">
        <v>832</v>
      </c>
      <c r="R54" s="29">
        <f>+VLOOKUP(B54,'EB GỬI (NHÁP)'!F:L,7,0)</f>
        <v>-3058528</v>
      </c>
      <c r="S54" s="29">
        <f t="shared" si="3"/>
        <v>0</v>
      </c>
    </row>
    <row r="55" spans="1:19" hidden="1" x14ac:dyDescent="0.25">
      <c r="A55" s="15">
        <v>45152</v>
      </c>
      <c r="B55" s="19">
        <v>48398</v>
      </c>
      <c r="C55" s="16" t="s">
        <v>840</v>
      </c>
      <c r="D55" s="16" t="s">
        <v>865</v>
      </c>
      <c r="E55" s="17">
        <v>4719950</v>
      </c>
      <c r="F55" s="18" t="s">
        <v>835</v>
      </c>
      <c r="G55" s="17">
        <v>377596</v>
      </c>
      <c r="H55" s="17">
        <f t="shared" si="0"/>
        <v>5097546</v>
      </c>
      <c r="I55" s="16" t="s">
        <v>834</v>
      </c>
      <c r="J55" s="16" t="s">
        <v>833</v>
      </c>
      <c r="K55" s="15">
        <f t="shared" si="1"/>
        <v>45200</v>
      </c>
      <c r="L55" s="12">
        <f>+VLOOKUP(B55,[1]nháp!E$1234:M$1398,9,0)</f>
        <v>-5097546</v>
      </c>
      <c r="M55" s="12">
        <f t="shared" si="2"/>
        <v>0</v>
      </c>
      <c r="N55" s="15" t="str">
        <f>+VLOOKUP(B55,[1]nháp!E$1234:M$1398,8,0)</f>
        <v>05.10.2023</v>
      </c>
      <c r="O55" s="11" t="s">
        <v>832</v>
      </c>
      <c r="R55" s="29">
        <f>+VLOOKUP(B55,'EB GỬI (NHÁP)'!F:L,7,0)</f>
        <v>-5097546</v>
      </c>
      <c r="S55" s="29">
        <f t="shared" si="3"/>
        <v>0</v>
      </c>
    </row>
    <row r="56" spans="1:19" hidden="1" x14ac:dyDescent="0.25">
      <c r="A56" s="15">
        <v>45152</v>
      </c>
      <c r="B56" s="19">
        <v>48399</v>
      </c>
      <c r="C56" s="16" t="s">
        <v>840</v>
      </c>
      <c r="D56" s="16" t="s">
        <v>865</v>
      </c>
      <c r="E56" s="17">
        <v>3745020</v>
      </c>
      <c r="F56" s="18" t="s">
        <v>835</v>
      </c>
      <c r="G56" s="17">
        <v>299602</v>
      </c>
      <c r="H56" s="17">
        <f t="shared" si="0"/>
        <v>4044622</v>
      </c>
      <c r="I56" s="16" t="s">
        <v>834</v>
      </c>
      <c r="J56" s="16" t="s">
        <v>833</v>
      </c>
      <c r="K56" s="15">
        <f t="shared" si="1"/>
        <v>45200</v>
      </c>
      <c r="L56" s="12">
        <f>+VLOOKUP(B56,[1]nháp!E$1234:M$1398,9,0)</f>
        <v>-4044622</v>
      </c>
      <c r="M56" s="12">
        <f t="shared" si="2"/>
        <v>0</v>
      </c>
      <c r="N56" s="15" t="str">
        <f>+VLOOKUP(B56,[1]nháp!E$1234:M$1398,8,0)</f>
        <v>05.10.2023</v>
      </c>
      <c r="O56" s="11" t="s">
        <v>832</v>
      </c>
      <c r="R56" s="29">
        <f>+VLOOKUP(B56,'EB GỬI (NHÁP)'!F:L,7,0)</f>
        <v>-4044622</v>
      </c>
      <c r="S56" s="29">
        <f t="shared" si="3"/>
        <v>0</v>
      </c>
    </row>
    <row r="57" spans="1:19" hidden="1" x14ac:dyDescent="0.25">
      <c r="A57" s="15">
        <v>45152</v>
      </c>
      <c r="B57" s="19">
        <v>48400</v>
      </c>
      <c r="C57" s="16" t="s">
        <v>840</v>
      </c>
      <c r="D57" s="16" t="s">
        <v>870</v>
      </c>
      <c r="E57" s="17">
        <v>200732</v>
      </c>
      <c r="F57" s="18" t="s">
        <v>835</v>
      </c>
      <c r="G57" s="17">
        <v>16059</v>
      </c>
      <c r="H57" s="17">
        <f t="shared" si="0"/>
        <v>216791</v>
      </c>
      <c r="I57" s="16" t="s">
        <v>834</v>
      </c>
      <c r="J57" s="16" t="s">
        <v>833</v>
      </c>
      <c r="K57" s="15">
        <f t="shared" si="1"/>
        <v>45200</v>
      </c>
      <c r="L57" s="12">
        <f>+VLOOKUP(B57,[1]nháp!E$1234:M$1398,9,0)</f>
        <v>-216791</v>
      </c>
      <c r="M57" s="12">
        <f t="shared" si="2"/>
        <v>0</v>
      </c>
      <c r="N57" s="15" t="str">
        <f>+VLOOKUP(B57,[1]nháp!E$1234:M$1398,8,0)</f>
        <v>05.10.2023</v>
      </c>
      <c r="O57" s="11" t="s">
        <v>832</v>
      </c>
      <c r="R57" s="29">
        <f>+VLOOKUP(B57,'EB GỬI (NHÁP)'!F:L,7,0)</f>
        <v>-216791</v>
      </c>
      <c r="S57" s="29">
        <f t="shared" si="3"/>
        <v>0</v>
      </c>
    </row>
    <row r="58" spans="1:19" hidden="1" x14ac:dyDescent="0.25">
      <c r="A58" s="15">
        <v>45152</v>
      </c>
      <c r="B58" s="19">
        <v>48401</v>
      </c>
      <c r="C58" s="16" t="s">
        <v>840</v>
      </c>
      <c r="D58" s="16" t="s">
        <v>870</v>
      </c>
      <c r="E58" s="17">
        <v>1248340</v>
      </c>
      <c r="F58" s="18" t="s">
        <v>835</v>
      </c>
      <c r="G58" s="17">
        <v>99867</v>
      </c>
      <c r="H58" s="17">
        <f t="shared" si="0"/>
        <v>1348207</v>
      </c>
      <c r="I58" s="16" t="s">
        <v>834</v>
      </c>
      <c r="J58" s="16" t="s">
        <v>833</v>
      </c>
      <c r="K58" s="15">
        <f t="shared" si="1"/>
        <v>45200</v>
      </c>
      <c r="L58" s="12">
        <f>+VLOOKUP(B58,[1]nháp!E$1234:M$1398,9,0)</f>
        <v>-1348207</v>
      </c>
      <c r="M58" s="12">
        <f t="shared" si="2"/>
        <v>0</v>
      </c>
      <c r="N58" s="15" t="str">
        <f>+VLOOKUP(B58,[1]nháp!E$1234:M$1398,8,0)</f>
        <v>05.10.2023</v>
      </c>
      <c r="O58" s="11" t="s">
        <v>832</v>
      </c>
      <c r="R58" s="29">
        <f>+VLOOKUP(B58,'EB GỬI (NHÁP)'!F:L,7,0)</f>
        <v>-1348207</v>
      </c>
      <c r="S58" s="29">
        <f t="shared" si="3"/>
        <v>0</v>
      </c>
    </row>
    <row r="59" spans="1:19" hidden="1" x14ac:dyDescent="0.25">
      <c r="A59" s="15">
        <v>45152</v>
      </c>
      <c r="B59" s="19">
        <v>48402</v>
      </c>
      <c r="C59" s="16" t="s">
        <v>840</v>
      </c>
      <c r="D59" s="16" t="s">
        <v>849</v>
      </c>
      <c r="E59" s="17">
        <v>2393062</v>
      </c>
      <c r="F59" s="18" t="s">
        <v>835</v>
      </c>
      <c r="G59" s="17">
        <v>191445</v>
      </c>
      <c r="H59" s="17">
        <f t="shared" si="0"/>
        <v>2584507</v>
      </c>
      <c r="I59" s="16" t="s">
        <v>834</v>
      </c>
      <c r="J59" s="16" t="s">
        <v>833</v>
      </c>
      <c r="K59" s="15">
        <f t="shared" si="1"/>
        <v>45200</v>
      </c>
      <c r="L59" s="12">
        <f>+VLOOKUP(B59,[1]nháp!E$1234:M$1398,9,0)</f>
        <v>-2584507</v>
      </c>
      <c r="M59" s="12">
        <f t="shared" si="2"/>
        <v>0</v>
      </c>
      <c r="N59" s="15" t="str">
        <f>+VLOOKUP(B59,[1]nháp!E$1234:M$1398,8,0)</f>
        <v>05.10.2023</v>
      </c>
      <c r="O59" s="11" t="s">
        <v>832</v>
      </c>
      <c r="R59" s="29">
        <f>+VLOOKUP(B59,'EB GỬI (NHÁP)'!F:L,7,0)</f>
        <v>-2584507</v>
      </c>
      <c r="S59" s="29">
        <f t="shared" si="3"/>
        <v>0</v>
      </c>
    </row>
    <row r="60" spans="1:19" hidden="1" x14ac:dyDescent="0.25">
      <c r="A60" s="15">
        <v>45152</v>
      </c>
      <c r="B60" s="19">
        <v>48403</v>
      </c>
      <c r="C60" s="16" t="s">
        <v>840</v>
      </c>
      <c r="D60" s="16" t="s">
        <v>849</v>
      </c>
      <c r="E60" s="17">
        <v>1887980</v>
      </c>
      <c r="F60" s="18" t="s">
        <v>835</v>
      </c>
      <c r="G60" s="17">
        <v>151038</v>
      </c>
      <c r="H60" s="17">
        <f t="shared" si="0"/>
        <v>2039018</v>
      </c>
      <c r="I60" s="16" t="s">
        <v>834</v>
      </c>
      <c r="J60" s="16" t="s">
        <v>833</v>
      </c>
      <c r="K60" s="15">
        <f t="shared" si="1"/>
        <v>45200</v>
      </c>
      <c r="L60" s="12">
        <f>+VLOOKUP(B60,[1]nháp!E$1234:M$1398,9,0)</f>
        <v>-2039018</v>
      </c>
      <c r="M60" s="12">
        <f t="shared" si="2"/>
        <v>0</v>
      </c>
      <c r="N60" s="15" t="str">
        <f>+VLOOKUP(B60,[1]nháp!E$1234:M$1398,8,0)</f>
        <v>05.10.2023</v>
      </c>
      <c r="O60" s="11" t="s">
        <v>832</v>
      </c>
      <c r="R60" s="29">
        <f>+VLOOKUP(B60,'EB GỬI (NHÁP)'!F:L,7,0)</f>
        <v>-2039018</v>
      </c>
      <c r="S60" s="29">
        <f t="shared" si="3"/>
        <v>0</v>
      </c>
    </row>
    <row r="61" spans="1:19" hidden="1" x14ac:dyDescent="0.25">
      <c r="A61" s="15">
        <v>45152</v>
      </c>
      <c r="B61" s="19">
        <v>48404</v>
      </c>
      <c r="C61" s="16" t="s">
        <v>840</v>
      </c>
      <c r="D61" s="16" t="s">
        <v>849</v>
      </c>
      <c r="E61" s="17">
        <v>1248340</v>
      </c>
      <c r="F61" s="18" t="s">
        <v>835</v>
      </c>
      <c r="G61" s="17">
        <v>99867</v>
      </c>
      <c r="H61" s="17">
        <f t="shared" si="0"/>
        <v>1348207</v>
      </c>
      <c r="I61" s="16" t="s">
        <v>834</v>
      </c>
      <c r="J61" s="16" t="s">
        <v>833</v>
      </c>
      <c r="K61" s="15">
        <f t="shared" si="1"/>
        <v>45200</v>
      </c>
      <c r="L61" s="12">
        <f>+VLOOKUP(B61,[1]nháp!E$1234:M$1398,9,0)</f>
        <v>-1348207</v>
      </c>
      <c r="M61" s="12">
        <f t="shared" si="2"/>
        <v>0</v>
      </c>
      <c r="N61" s="15" t="str">
        <f>+VLOOKUP(B61,[1]nháp!E$1234:M$1398,8,0)</f>
        <v>05.10.2023</v>
      </c>
      <c r="O61" s="11" t="s">
        <v>832</v>
      </c>
      <c r="R61" s="29">
        <f>+VLOOKUP(B61,'EB GỬI (NHÁP)'!F:L,7,0)</f>
        <v>-1348207</v>
      </c>
      <c r="S61" s="29">
        <f t="shared" si="3"/>
        <v>0</v>
      </c>
    </row>
    <row r="62" spans="1:19" hidden="1" x14ac:dyDescent="0.25">
      <c r="A62" s="15">
        <v>45152</v>
      </c>
      <c r="B62" s="19">
        <v>48405</v>
      </c>
      <c r="C62" s="16" t="s">
        <v>840</v>
      </c>
      <c r="D62" s="16" t="s">
        <v>848</v>
      </c>
      <c r="E62" s="17">
        <v>1282722</v>
      </c>
      <c r="F62" s="18" t="s">
        <v>835</v>
      </c>
      <c r="G62" s="17">
        <v>102618</v>
      </c>
      <c r="H62" s="17">
        <f t="shared" si="0"/>
        <v>1385340</v>
      </c>
      <c r="I62" s="16" t="s">
        <v>834</v>
      </c>
      <c r="J62" s="16" t="s">
        <v>833</v>
      </c>
      <c r="K62" s="15">
        <f t="shared" si="1"/>
        <v>45200</v>
      </c>
      <c r="L62" s="12">
        <f>+VLOOKUP(B62,[1]nháp!E$1234:M$1398,9,0)</f>
        <v>-1385340</v>
      </c>
      <c r="M62" s="12">
        <f t="shared" si="2"/>
        <v>0</v>
      </c>
      <c r="N62" s="15" t="str">
        <f>+VLOOKUP(B62,[1]nháp!E$1234:M$1398,8,0)</f>
        <v>05.10.2023</v>
      </c>
      <c r="O62" s="11" t="s">
        <v>832</v>
      </c>
      <c r="R62" s="29">
        <f>+VLOOKUP(B62,'EB GỬI (NHÁP)'!F:L,7,0)</f>
        <v>-1385340</v>
      </c>
      <c r="S62" s="29">
        <f t="shared" si="3"/>
        <v>0</v>
      </c>
    </row>
    <row r="63" spans="1:19" hidden="1" x14ac:dyDescent="0.25">
      <c r="A63" s="15">
        <v>45152</v>
      </c>
      <c r="B63" s="19">
        <v>48406</v>
      </c>
      <c r="C63" s="16" t="s">
        <v>840</v>
      </c>
      <c r="D63" s="16" t="s">
        <v>848</v>
      </c>
      <c r="E63" s="17">
        <v>943990</v>
      </c>
      <c r="F63" s="18" t="s">
        <v>835</v>
      </c>
      <c r="G63" s="17">
        <v>75519</v>
      </c>
      <c r="H63" s="17">
        <f t="shared" si="0"/>
        <v>1019509</v>
      </c>
      <c r="I63" s="16" t="s">
        <v>834</v>
      </c>
      <c r="J63" s="16" t="s">
        <v>833</v>
      </c>
      <c r="K63" s="15">
        <f t="shared" si="1"/>
        <v>45200</v>
      </c>
      <c r="L63" s="12">
        <f>+VLOOKUP(B63,[1]nháp!E$1234:M$1398,9,0)</f>
        <v>-1019509</v>
      </c>
      <c r="M63" s="12">
        <f t="shared" si="2"/>
        <v>0</v>
      </c>
      <c r="N63" s="15" t="str">
        <f>+VLOOKUP(B63,[1]nháp!E$1234:M$1398,8,0)</f>
        <v>05.10.2023</v>
      </c>
      <c r="O63" s="11" t="s">
        <v>832</v>
      </c>
      <c r="R63" s="29">
        <f>+VLOOKUP(B63,'EB GỬI (NHÁP)'!F:L,7,0)</f>
        <v>-1019509</v>
      </c>
      <c r="S63" s="29">
        <f t="shared" si="3"/>
        <v>0</v>
      </c>
    </row>
    <row r="64" spans="1:19" hidden="1" x14ac:dyDescent="0.25">
      <c r="A64" s="15">
        <v>45152</v>
      </c>
      <c r="B64" s="19">
        <v>48407</v>
      </c>
      <c r="C64" s="16" t="s">
        <v>840</v>
      </c>
      <c r="D64" s="16" t="s">
        <v>848</v>
      </c>
      <c r="E64" s="17">
        <v>1248340</v>
      </c>
      <c r="F64" s="18" t="s">
        <v>835</v>
      </c>
      <c r="G64" s="17">
        <v>99867</v>
      </c>
      <c r="H64" s="17">
        <f t="shared" si="0"/>
        <v>1348207</v>
      </c>
      <c r="I64" s="16" t="s">
        <v>834</v>
      </c>
      <c r="J64" s="16" t="s">
        <v>833</v>
      </c>
      <c r="K64" s="15">
        <f t="shared" si="1"/>
        <v>45200</v>
      </c>
      <c r="L64" s="12">
        <f>+VLOOKUP(B64,[1]nháp!E$1234:M$1398,9,0)</f>
        <v>-1348207</v>
      </c>
      <c r="M64" s="12">
        <f t="shared" si="2"/>
        <v>0</v>
      </c>
      <c r="N64" s="15" t="str">
        <f>+VLOOKUP(B64,[1]nháp!E$1234:M$1398,8,0)</f>
        <v>05.10.2023</v>
      </c>
      <c r="O64" s="11" t="s">
        <v>832</v>
      </c>
      <c r="R64" s="29">
        <f>+VLOOKUP(B64,'EB GỬI (NHÁP)'!F:L,7,0)</f>
        <v>-1348207</v>
      </c>
      <c r="S64" s="29">
        <f t="shared" si="3"/>
        <v>0</v>
      </c>
    </row>
    <row r="65" spans="1:19" hidden="1" x14ac:dyDescent="0.25">
      <c r="A65" s="15">
        <v>45152</v>
      </c>
      <c r="B65" s="19">
        <v>48408</v>
      </c>
      <c r="C65" s="16" t="s">
        <v>840</v>
      </c>
      <c r="D65" s="16" t="s">
        <v>882</v>
      </c>
      <c r="E65" s="17">
        <v>1248340</v>
      </c>
      <c r="F65" s="18" t="s">
        <v>835</v>
      </c>
      <c r="G65" s="17">
        <v>99867</v>
      </c>
      <c r="H65" s="17">
        <f t="shared" si="0"/>
        <v>1348207</v>
      </c>
      <c r="I65" s="16" t="s">
        <v>834</v>
      </c>
      <c r="J65" s="16" t="s">
        <v>833</v>
      </c>
      <c r="K65" s="15">
        <f t="shared" si="1"/>
        <v>45200</v>
      </c>
      <c r="L65" s="12">
        <f>+VLOOKUP(B65,[1]nháp!E$1234:M$1398,9,0)</f>
        <v>-1348207</v>
      </c>
      <c r="M65" s="12">
        <f t="shared" si="2"/>
        <v>0</v>
      </c>
      <c r="N65" s="15" t="str">
        <f>+VLOOKUP(B65,[1]nháp!E$1234:M$1398,8,0)</f>
        <v>05.10.2023</v>
      </c>
      <c r="O65" s="11" t="s">
        <v>832</v>
      </c>
      <c r="R65" s="29">
        <f>+VLOOKUP(B65,'EB GỬI (NHÁP)'!F:L,7,0)</f>
        <v>-1348207</v>
      </c>
      <c r="S65" s="29">
        <f t="shared" si="3"/>
        <v>0</v>
      </c>
    </row>
    <row r="66" spans="1:19" hidden="1" x14ac:dyDescent="0.25">
      <c r="A66" s="15">
        <v>45152</v>
      </c>
      <c r="B66" s="19">
        <v>48409</v>
      </c>
      <c r="C66" s="16" t="s">
        <v>840</v>
      </c>
      <c r="D66" s="16" t="s">
        <v>847</v>
      </c>
      <c r="E66" s="17">
        <v>1248340</v>
      </c>
      <c r="F66" s="18" t="s">
        <v>835</v>
      </c>
      <c r="G66" s="17">
        <v>99867</v>
      </c>
      <c r="H66" s="17">
        <f t="shared" ref="H66:H129" si="4">+E66+G66</f>
        <v>1348207</v>
      </c>
      <c r="I66" s="16" t="s">
        <v>834</v>
      </c>
      <c r="J66" s="16" t="s">
        <v>833</v>
      </c>
      <c r="K66" s="15">
        <f t="shared" ref="K66:K129" si="5">48+A66</f>
        <v>45200</v>
      </c>
      <c r="L66" s="12">
        <f>+VLOOKUP(B66,[1]nháp!E$1234:M$1398,9,0)</f>
        <v>-1348207</v>
      </c>
      <c r="M66" s="12">
        <f t="shared" ref="M66:M129" si="6">+L66+H66</f>
        <v>0</v>
      </c>
      <c r="N66" s="15" t="str">
        <f>+VLOOKUP(B66,[1]nháp!E$1234:M$1398,8,0)</f>
        <v>05.10.2023</v>
      </c>
      <c r="O66" s="11" t="s">
        <v>832</v>
      </c>
      <c r="R66" s="29">
        <f>+VLOOKUP(B66,'EB GỬI (NHÁP)'!F:L,7,0)</f>
        <v>-1348207</v>
      </c>
      <c r="S66" s="29">
        <f t="shared" si="3"/>
        <v>0</v>
      </c>
    </row>
    <row r="67" spans="1:19" hidden="1" x14ac:dyDescent="0.25">
      <c r="A67" s="15">
        <v>45152</v>
      </c>
      <c r="B67" s="19">
        <v>48410</v>
      </c>
      <c r="C67" s="16" t="s">
        <v>840</v>
      </c>
      <c r="D67" s="16" t="s">
        <v>847</v>
      </c>
      <c r="E67" s="17">
        <v>1887980</v>
      </c>
      <c r="F67" s="18" t="s">
        <v>835</v>
      </c>
      <c r="G67" s="17">
        <v>151038</v>
      </c>
      <c r="H67" s="17">
        <f t="shared" si="4"/>
        <v>2039018</v>
      </c>
      <c r="I67" s="16" t="s">
        <v>834</v>
      </c>
      <c r="J67" s="16" t="s">
        <v>833</v>
      </c>
      <c r="K67" s="15">
        <f t="shared" si="5"/>
        <v>45200</v>
      </c>
      <c r="L67" s="12">
        <f>+VLOOKUP(B67,[1]nháp!E$1234:M$1398,9,0)</f>
        <v>-2039018</v>
      </c>
      <c r="M67" s="12">
        <f t="shared" si="6"/>
        <v>0</v>
      </c>
      <c r="N67" s="15" t="str">
        <f>+VLOOKUP(B67,[1]nháp!E$1234:M$1398,8,0)</f>
        <v>05.10.2023</v>
      </c>
      <c r="O67" s="11" t="s">
        <v>832</v>
      </c>
      <c r="R67" s="29">
        <f>+VLOOKUP(B67,'EB GỬI (NHÁP)'!F:L,7,0)</f>
        <v>-2039018</v>
      </c>
      <c r="S67" s="29">
        <f t="shared" ref="S67:S130" si="7">+R67+H67</f>
        <v>0</v>
      </c>
    </row>
    <row r="68" spans="1:19" hidden="1" x14ac:dyDescent="0.25">
      <c r="A68" s="15">
        <v>45152</v>
      </c>
      <c r="B68" s="19">
        <v>48411</v>
      </c>
      <c r="C68" s="16" t="s">
        <v>840</v>
      </c>
      <c r="D68" s="16" t="s">
        <v>847</v>
      </c>
      <c r="E68" s="17">
        <v>1248340</v>
      </c>
      <c r="F68" s="18" t="s">
        <v>835</v>
      </c>
      <c r="G68" s="17">
        <v>99867</v>
      </c>
      <c r="H68" s="17">
        <f t="shared" si="4"/>
        <v>1348207</v>
      </c>
      <c r="I68" s="16" t="s">
        <v>834</v>
      </c>
      <c r="J68" s="16" t="s">
        <v>833</v>
      </c>
      <c r="K68" s="15">
        <f t="shared" si="5"/>
        <v>45200</v>
      </c>
      <c r="L68" s="12">
        <f>+VLOOKUP(B68,[1]nháp!E$1234:M$1398,9,0)</f>
        <v>-1348207</v>
      </c>
      <c r="M68" s="12">
        <f t="shared" si="6"/>
        <v>0</v>
      </c>
      <c r="N68" s="15" t="str">
        <f>+VLOOKUP(B68,[1]nháp!E$1234:M$1398,8,0)</f>
        <v>05.10.2023</v>
      </c>
      <c r="O68" s="11" t="s">
        <v>832</v>
      </c>
      <c r="R68" s="29">
        <f>+VLOOKUP(B68,'EB GỬI (NHÁP)'!F:L,7,0)</f>
        <v>-1348207</v>
      </c>
      <c r="S68" s="29">
        <f t="shared" si="7"/>
        <v>0</v>
      </c>
    </row>
    <row r="69" spans="1:19" hidden="1" x14ac:dyDescent="0.25">
      <c r="A69" s="15">
        <v>45152</v>
      </c>
      <c r="B69" s="19">
        <v>48412</v>
      </c>
      <c r="C69" s="16" t="s">
        <v>840</v>
      </c>
      <c r="D69" s="16" t="s">
        <v>846</v>
      </c>
      <c r="E69" s="17">
        <v>1248340</v>
      </c>
      <c r="F69" s="18" t="s">
        <v>835</v>
      </c>
      <c r="G69" s="17">
        <v>99867</v>
      </c>
      <c r="H69" s="17">
        <f t="shared" si="4"/>
        <v>1348207</v>
      </c>
      <c r="I69" s="16" t="s">
        <v>834</v>
      </c>
      <c r="J69" s="16" t="s">
        <v>833</v>
      </c>
      <c r="K69" s="15">
        <f t="shared" si="5"/>
        <v>45200</v>
      </c>
      <c r="L69" s="12">
        <f>+VLOOKUP(B69,[1]nháp!E$1234:M$1398,9,0)</f>
        <v>-1348207</v>
      </c>
      <c r="M69" s="12">
        <f t="shared" si="6"/>
        <v>0</v>
      </c>
      <c r="N69" s="15" t="str">
        <f>+VLOOKUP(B69,[1]nháp!E$1234:M$1398,8,0)</f>
        <v>05.10.2023</v>
      </c>
      <c r="O69" s="11" t="s">
        <v>832</v>
      </c>
      <c r="R69" s="29">
        <f>+VLOOKUP(B69,'EB GỬI (NHÁP)'!F:L,7,0)</f>
        <v>-1348207</v>
      </c>
      <c r="S69" s="29">
        <f t="shared" si="7"/>
        <v>0</v>
      </c>
    </row>
    <row r="70" spans="1:19" hidden="1" x14ac:dyDescent="0.25">
      <c r="A70" s="15">
        <v>45152</v>
      </c>
      <c r="B70" s="19">
        <v>48413</v>
      </c>
      <c r="C70" s="16" t="s">
        <v>840</v>
      </c>
      <c r="D70" s="16" t="s">
        <v>845</v>
      </c>
      <c r="E70" s="17">
        <v>1248340</v>
      </c>
      <c r="F70" s="18" t="s">
        <v>835</v>
      </c>
      <c r="G70" s="17">
        <v>99867</v>
      </c>
      <c r="H70" s="17">
        <f t="shared" si="4"/>
        <v>1348207</v>
      </c>
      <c r="I70" s="16" t="s">
        <v>834</v>
      </c>
      <c r="J70" s="16" t="s">
        <v>833</v>
      </c>
      <c r="K70" s="15">
        <f t="shared" si="5"/>
        <v>45200</v>
      </c>
      <c r="L70" s="12">
        <f>+VLOOKUP(B70,[1]nháp!E$1234:M$1398,9,0)</f>
        <v>-1348207</v>
      </c>
      <c r="M70" s="12">
        <f t="shared" si="6"/>
        <v>0</v>
      </c>
      <c r="N70" s="15" t="str">
        <f>+VLOOKUP(B70,[1]nháp!E$1234:M$1398,8,0)</f>
        <v>05.10.2023</v>
      </c>
      <c r="O70" s="11" t="s">
        <v>832</v>
      </c>
      <c r="R70" s="29">
        <f>+VLOOKUP(B70,'EB GỬI (NHÁP)'!F:L,7,0)</f>
        <v>-1348207</v>
      </c>
      <c r="S70" s="29">
        <f t="shared" si="7"/>
        <v>0</v>
      </c>
    </row>
    <row r="71" spans="1:19" hidden="1" x14ac:dyDescent="0.25">
      <c r="A71" s="15">
        <v>45152</v>
      </c>
      <c r="B71" s="19">
        <v>48414</v>
      </c>
      <c r="C71" s="16" t="s">
        <v>840</v>
      </c>
      <c r="D71" s="16" t="s">
        <v>881</v>
      </c>
      <c r="E71" s="17">
        <v>1248340</v>
      </c>
      <c r="F71" s="18" t="s">
        <v>835</v>
      </c>
      <c r="G71" s="17">
        <v>99867</v>
      </c>
      <c r="H71" s="17">
        <f t="shared" si="4"/>
        <v>1348207</v>
      </c>
      <c r="I71" s="16" t="s">
        <v>834</v>
      </c>
      <c r="J71" s="16" t="s">
        <v>833</v>
      </c>
      <c r="K71" s="15">
        <f t="shared" si="5"/>
        <v>45200</v>
      </c>
      <c r="L71" s="12">
        <f>+VLOOKUP(B71,[1]nháp!E$1234:M$1398,9,0)</f>
        <v>-1348207</v>
      </c>
      <c r="M71" s="12">
        <f t="shared" si="6"/>
        <v>0</v>
      </c>
      <c r="N71" s="15" t="str">
        <f>+VLOOKUP(B71,[1]nháp!E$1234:M$1398,8,0)</f>
        <v>05.10.2023</v>
      </c>
      <c r="O71" s="11" t="s">
        <v>832</v>
      </c>
      <c r="R71" s="29">
        <f>+VLOOKUP(B71,'EB GỬI (NHÁP)'!F:L,7,0)</f>
        <v>-1348207</v>
      </c>
      <c r="S71" s="29">
        <f t="shared" si="7"/>
        <v>0</v>
      </c>
    </row>
    <row r="72" spans="1:19" hidden="1" x14ac:dyDescent="0.25">
      <c r="A72" s="15">
        <v>45152</v>
      </c>
      <c r="B72" s="19">
        <v>48415</v>
      </c>
      <c r="C72" s="16" t="s">
        <v>840</v>
      </c>
      <c r="D72" s="16" t="s">
        <v>869</v>
      </c>
      <c r="E72" s="17">
        <v>401464</v>
      </c>
      <c r="F72" s="18" t="s">
        <v>835</v>
      </c>
      <c r="G72" s="17">
        <v>32117</v>
      </c>
      <c r="H72" s="17">
        <f t="shared" si="4"/>
        <v>433581</v>
      </c>
      <c r="I72" s="16" t="s">
        <v>834</v>
      </c>
      <c r="J72" s="16" t="s">
        <v>833</v>
      </c>
      <c r="K72" s="15">
        <f t="shared" si="5"/>
        <v>45200</v>
      </c>
      <c r="L72" s="12">
        <f>+VLOOKUP(B72,[1]nháp!E$1234:M$1398,9,0)</f>
        <v>-433581</v>
      </c>
      <c r="M72" s="12">
        <f t="shared" si="6"/>
        <v>0</v>
      </c>
      <c r="N72" s="15" t="str">
        <f>+VLOOKUP(B72,[1]nháp!E$1234:M$1398,8,0)</f>
        <v>05.10.2023</v>
      </c>
      <c r="O72" s="11" t="s">
        <v>832</v>
      </c>
      <c r="R72" s="29">
        <f>+VLOOKUP(B72,'EB GỬI (NHÁP)'!F:L,7,0)</f>
        <v>-433581</v>
      </c>
      <c r="S72" s="29">
        <f t="shared" si="7"/>
        <v>0</v>
      </c>
    </row>
    <row r="73" spans="1:19" hidden="1" x14ac:dyDescent="0.25">
      <c r="A73" s="15">
        <v>45152</v>
      </c>
      <c r="B73" s="19">
        <v>48416</v>
      </c>
      <c r="C73" s="16" t="s">
        <v>840</v>
      </c>
      <c r="D73" s="16" t="s">
        <v>869</v>
      </c>
      <c r="E73" s="17">
        <v>943990</v>
      </c>
      <c r="F73" s="18" t="s">
        <v>835</v>
      </c>
      <c r="G73" s="17">
        <v>75519</v>
      </c>
      <c r="H73" s="17">
        <f t="shared" si="4"/>
        <v>1019509</v>
      </c>
      <c r="I73" s="16" t="s">
        <v>834</v>
      </c>
      <c r="J73" s="16" t="s">
        <v>833</v>
      </c>
      <c r="K73" s="15">
        <f t="shared" si="5"/>
        <v>45200</v>
      </c>
      <c r="L73" s="12">
        <f>+VLOOKUP(B73,[1]nháp!E$1234:M$1398,9,0)</f>
        <v>-1019509</v>
      </c>
      <c r="M73" s="12">
        <f t="shared" si="6"/>
        <v>0</v>
      </c>
      <c r="N73" s="15" t="str">
        <f>+VLOOKUP(B73,[1]nháp!E$1234:M$1398,8,0)</f>
        <v>05.10.2023</v>
      </c>
      <c r="O73" s="11" t="s">
        <v>832</v>
      </c>
      <c r="R73" s="29">
        <f>+VLOOKUP(B73,'EB GỬI (NHÁP)'!F:L,7,0)</f>
        <v>-1019509</v>
      </c>
      <c r="S73" s="29">
        <f t="shared" si="7"/>
        <v>0</v>
      </c>
    </row>
    <row r="74" spans="1:19" hidden="1" x14ac:dyDescent="0.25">
      <c r="A74" s="15">
        <v>45152</v>
      </c>
      <c r="B74" s="19">
        <v>48417</v>
      </c>
      <c r="C74" s="16" t="s">
        <v>840</v>
      </c>
      <c r="D74" s="16" t="s">
        <v>869</v>
      </c>
      <c r="E74" s="17">
        <v>1248340</v>
      </c>
      <c r="F74" s="18" t="s">
        <v>835</v>
      </c>
      <c r="G74" s="17">
        <v>99867</v>
      </c>
      <c r="H74" s="17">
        <f t="shared" si="4"/>
        <v>1348207</v>
      </c>
      <c r="I74" s="16" t="s">
        <v>834</v>
      </c>
      <c r="J74" s="16" t="s">
        <v>833</v>
      </c>
      <c r="K74" s="15">
        <f t="shared" si="5"/>
        <v>45200</v>
      </c>
      <c r="L74" s="12">
        <f>+VLOOKUP(B74,[1]nháp!E$1234:M$1398,9,0)</f>
        <v>-1348207</v>
      </c>
      <c r="M74" s="12">
        <f t="shared" si="6"/>
        <v>0</v>
      </c>
      <c r="N74" s="15" t="str">
        <f>+VLOOKUP(B74,[1]nháp!E$1234:M$1398,8,0)</f>
        <v>05.10.2023</v>
      </c>
      <c r="O74" s="11" t="s">
        <v>832</v>
      </c>
      <c r="R74" s="29">
        <f>+VLOOKUP(B74,'EB GỬI (NHÁP)'!F:L,7,0)</f>
        <v>-1348207</v>
      </c>
      <c r="S74" s="29">
        <f t="shared" si="7"/>
        <v>0</v>
      </c>
    </row>
    <row r="75" spans="1:19" hidden="1" x14ac:dyDescent="0.25">
      <c r="A75" s="15">
        <v>45152</v>
      </c>
      <c r="B75" s="19">
        <v>48418</v>
      </c>
      <c r="C75" s="16" t="s">
        <v>840</v>
      </c>
      <c r="D75" s="16" t="s">
        <v>844</v>
      </c>
      <c r="E75" s="17">
        <v>1309220</v>
      </c>
      <c r="F75" s="18" t="s">
        <v>835</v>
      </c>
      <c r="G75" s="17">
        <v>104738</v>
      </c>
      <c r="H75" s="17">
        <f t="shared" si="4"/>
        <v>1413958</v>
      </c>
      <c r="I75" s="16" t="s">
        <v>834</v>
      </c>
      <c r="J75" s="16" t="s">
        <v>833</v>
      </c>
      <c r="K75" s="15">
        <f t="shared" si="5"/>
        <v>45200</v>
      </c>
      <c r="L75" s="12">
        <f>+VLOOKUP(B75,[1]nháp!E$1234:M$1398,9,0)</f>
        <v>-1413958</v>
      </c>
      <c r="M75" s="12">
        <f t="shared" si="6"/>
        <v>0</v>
      </c>
      <c r="N75" s="15" t="str">
        <f>+VLOOKUP(B75,[1]nháp!E$1234:M$1398,8,0)</f>
        <v>05.10.2023</v>
      </c>
      <c r="O75" s="11" t="s">
        <v>832</v>
      </c>
      <c r="R75" s="29">
        <f>+VLOOKUP(B75,'EB GỬI (NHÁP)'!F:L,7,0)</f>
        <v>-1413958</v>
      </c>
      <c r="S75" s="29">
        <f t="shared" si="7"/>
        <v>0</v>
      </c>
    </row>
    <row r="76" spans="1:19" hidden="1" x14ac:dyDescent="0.25">
      <c r="A76" s="15">
        <v>45152</v>
      </c>
      <c r="B76" s="19">
        <v>48419</v>
      </c>
      <c r="C76" s="16" t="s">
        <v>840</v>
      </c>
      <c r="D76" s="16" t="s">
        <v>844</v>
      </c>
      <c r="E76" s="17">
        <v>3775960</v>
      </c>
      <c r="F76" s="18" t="s">
        <v>835</v>
      </c>
      <c r="G76" s="17">
        <v>302077</v>
      </c>
      <c r="H76" s="17">
        <f t="shared" si="4"/>
        <v>4078037</v>
      </c>
      <c r="I76" s="16" t="s">
        <v>834</v>
      </c>
      <c r="J76" s="16" t="s">
        <v>833</v>
      </c>
      <c r="K76" s="15">
        <f t="shared" si="5"/>
        <v>45200</v>
      </c>
      <c r="L76" s="12">
        <f>+VLOOKUP(B76,[1]nháp!E$1234:M$1398,9,0)</f>
        <v>-4078037</v>
      </c>
      <c r="M76" s="12">
        <f t="shared" si="6"/>
        <v>0</v>
      </c>
      <c r="N76" s="15" t="str">
        <f>+VLOOKUP(B76,[1]nháp!E$1234:M$1398,8,0)</f>
        <v>05.10.2023</v>
      </c>
      <c r="O76" s="11" t="s">
        <v>832</v>
      </c>
      <c r="R76" s="29">
        <f>+VLOOKUP(B76,'EB GỬI (NHÁP)'!F:L,7,0)</f>
        <v>-4078037</v>
      </c>
      <c r="S76" s="29">
        <f t="shared" si="7"/>
        <v>0</v>
      </c>
    </row>
    <row r="77" spans="1:19" hidden="1" x14ac:dyDescent="0.25">
      <c r="A77" s="15">
        <v>45152</v>
      </c>
      <c r="B77" s="19">
        <v>48420</v>
      </c>
      <c r="C77" s="16" t="s">
        <v>840</v>
      </c>
      <c r="D77" s="16" t="s">
        <v>844</v>
      </c>
      <c r="E77" s="17">
        <v>2496680</v>
      </c>
      <c r="F77" s="18" t="s">
        <v>835</v>
      </c>
      <c r="G77" s="17">
        <v>199734</v>
      </c>
      <c r="H77" s="17">
        <f t="shared" si="4"/>
        <v>2696414</v>
      </c>
      <c r="I77" s="16" t="s">
        <v>834</v>
      </c>
      <c r="J77" s="16" t="s">
        <v>833</v>
      </c>
      <c r="K77" s="15">
        <f t="shared" si="5"/>
        <v>45200</v>
      </c>
      <c r="L77" s="12">
        <f>+VLOOKUP(B77,[1]nháp!E$1234:M$1398,9,0)</f>
        <v>-2696414</v>
      </c>
      <c r="M77" s="12">
        <f t="shared" si="6"/>
        <v>0</v>
      </c>
      <c r="N77" s="15" t="str">
        <f>+VLOOKUP(B77,[1]nháp!E$1234:M$1398,8,0)</f>
        <v>05.10.2023</v>
      </c>
      <c r="O77" s="11" t="s">
        <v>832</v>
      </c>
      <c r="R77" s="29">
        <f>+VLOOKUP(B77,'EB GỬI (NHÁP)'!F:L,7,0)</f>
        <v>-2696414</v>
      </c>
      <c r="S77" s="29">
        <f t="shared" si="7"/>
        <v>0</v>
      </c>
    </row>
    <row r="78" spans="1:19" hidden="1" x14ac:dyDescent="0.25">
      <c r="A78" s="15">
        <v>45152</v>
      </c>
      <c r="B78" s="19">
        <v>48421</v>
      </c>
      <c r="C78" s="16" t="s">
        <v>840</v>
      </c>
      <c r="D78" s="16" t="s">
        <v>880</v>
      </c>
      <c r="E78" s="17">
        <v>943990</v>
      </c>
      <c r="F78" s="18" t="s">
        <v>835</v>
      </c>
      <c r="G78" s="17">
        <v>75519</v>
      </c>
      <c r="H78" s="17">
        <f t="shared" si="4"/>
        <v>1019509</v>
      </c>
      <c r="I78" s="16" t="s">
        <v>834</v>
      </c>
      <c r="J78" s="16" t="s">
        <v>833</v>
      </c>
      <c r="K78" s="15">
        <f t="shared" si="5"/>
        <v>45200</v>
      </c>
      <c r="L78" s="12">
        <f>+VLOOKUP(B78,[1]nháp!E$1234:M$1398,9,0)</f>
        <v>-1019509</v>
      </c>
      <c r="M78" s="12">
        <f t="shared" si="6"/>
        <v>0</v>
      </c>
      <c r="N78" s="15" t="str">
        <f>+VLOOKUP(B78,[1]nháp!E$1234:M$1398,8,0)</f>
        <v>05.10.2023</v>
      </c>
      <c r="O78" s="11" t="s">
        <v>832</v>
      </c>
      <c r="R78" s="29">
        <f>+VLOOKUP(B78,'EB GỬI (NHÁP)'!F:L,7,0)</f>
        <v>-1019509</v>
      </c>
      <c r="S78" s="29">
        <f t="shared" si="7"/>
        <v>0</v>
      </c>
    </row>
    <row r="79" spans="1:19" hidden="1" x14ac:dyDescent="0.25">
      <c r="A79" s="15">
        <v>45152</v>
      </c>
      <c r="B79" s="19">
        <v>48422</v>
      </c>
      <c r="C79" s="16" t="s">
        <v>840</v>
      </c>
      <c r="D79" s="16" t="s">
        <v>880</v>
      </c>
      <c r="E79" s="17">
        <v>1248340</v>
      </c>
      <c r="F79" s="18" t="s">
        <v>835</v>
      </c>
      <c r="G79" s="17">
        <v>99867</v>
      </c>
      <c r="H79" s="17">
        <f t="shared" si="4"/>
        <v>1348207</v>
      </c>
      <c r="I79" s="16" t="s">
        <v>834</v>
      </c>
      <c r="J79" s="16" t="s">
        <v>833</v>
      </c>
      <c r="K79" s="15">
        <f t="shared" si="5"/>
        <v>45200</v>
      </c>
      <c r="L79" s="12">
        <f>+VLOOKUP(B79,[1]nháp!E$1234:M$1398,9,0)</f>
        <v>-1348207</v>
      </c>
      <c r="M79" s="12">
        <f t="shared" si="6"/>
        <v>0</v>
      </c>
      <c r="N79" s="15" t="str">
        <f>+VLOOKUP(B79,[1]nháp!E$1234:M$1398,8,0)</f>
        <v>05.10.2023</v>
      </c>
      <c r="O79" s="11" t="s">
        <v>832</v>
      </c>
      <c r="R79" s="29">
        <f>+VLOOKUP(B79,'EB GỬI (NHÁP)'!F:L,7,0)</f>
        <v>-1348207</v>
      </c>
      <c r="S79" s="29">
        <f t="shared" si="7"/>
        <v>0</v>
      </c>
    </row>
    <row r="80" spans="1:19" hidden="1" x14ac:dyDescent="0.25">
      <c r="A80" s="15">
        <v>45152</v>
      </c>
      <c r="B80" s="19">
        <v>48423</v>
      </c>
      <c r="C80" s="16" t="s">
        <v>840</v>
      </c>
      <c r="D80" s="16" t="s">
        <v>886</v>
      </c>
      <c r="E80" s="17">
        <v>2831970</v>
      </c>
      <c r="F80" s="18" t="s">
        <v>835</v>
      </c>
      <c r="G80" s="17">
        <v>226558</v>
      </c>
      <c r="H80" s="17">
        <f t="shared" si="4"/>
        <v>3058528</v>
      </c>
      <c r="I80" s="16" t="s">
        <v>834</v>
      </c>
      <c r="J80" s="16" t="s">
        <v>833</v>
      </c>
      <c r="K80" s="15">
        <f t="shared" si="5"/>
        <v>45200</v>
      </c>
      <c r="L80" s="12">
        <f>+VLOOKUP(B80,[1]nháp!E$1234:M$1398,9,0)</f>
        <v>-3058528</v>
      </c>
      <c r="M80" s="12">
        <f t="shared" si="6"/>
        <v>0</v>
      </c>
      <c r="N80" s="15" t="str">
        <f>+VLOOKUP(B80,[1]nháp!E$1234:M$1398,8,0)</f>
        <v>05.10.2023</v>
      </c>
      <c r="O80" s="11" t="s">
        <v>832</v>
      </c>
      <c r="R80" s="29">
        <f>+VLOOKUP(B80,'EB GỬI (NHÁP)'!F:L,7,0)</f>
        <v>-3058528</v>
      </c>
      <c r="S80" s="29">
        <f t="shared" si="7"/>
        <v>0</v>
      </c>
    </row>
    <row r="81" spans="1:19" hidden="1" x14ac:dyDescent="0.25">
      <c r="A81" s="15">
        <v>45152</v>
      </c>
      <c r="B81" s="19">
        <v>48424</v>
      </c>
      <c r="C81" s="16" t="s">
        <v>840</v>
      </c>
      <c r="D81" s="16" t="s">
        <v>886</v>
      </c>
      <c r="E81" s="17">
        <v>1248340</v>
      </c>
      <c r="F81" s="18" t="s">
        <v>835</v>
      </c>
      <c r="G81" s="17">
        <v>99867</v>
      </c>
      <c r="H81" s="17">
        <f t="shared" si="4"/>
        <v>1348207</v>
      </c>
      <c r="I81" s="16" t="s">
        <v>834</v>
      </c>
      <c r="J81" s="16" t="s">
        <v>833</v>
      </c>
      <c r="K81" s="15">
        <f t="shared" si="5"/>
        <v>45200</v>
      </c>
      <c r="L81" s="12">
        <f>+VLOOKUP(B81,[1]nháp!E$1234:M$1398,9,0)</f>
        <v>-1348207</v>
      </c>
      <c r="M81" s="12">
        <f t="shared" si="6"/>
        <v>0</v>
      </c>
      <c r="N81" s="15" t="str">
        <f>+VLOOKUP(B81,[1]nháp!E$1234:M$1398,8,0)</f>
        <v>05.10.2023</v>
      </c>
      <c r="O81" s="11" t="s">
        <v>832</v>
      </c>
      <c r="R81" s="29">
        <f>+VLOOKUP(B81,'EB GỬI (NHÁP)'!F:L,7,0)</f>
        <v>-1348207</v>
      </c>
      <c r="S81" s="29">
        <f t="shared" si="7"/>
        <v>0</v>
      </c>
    </row>
    <row r="82" spans="1:19" hidden="1" x14ac:dyDescent="0.25">
      <c r="A82" s="15">
        <v>45152</v>
      </c>
      <c r="B82" s="19">
        <v>48425</v>
      </c>
      <c r="C82" s="16" t="s">
        <v>840</v>
      </c>
      <c r="D82" s="16" t="s">
        <v>896</v>
      </c>
      <c r="E82" s="17">
        <v>1248340</v>
      </c>
      <c r="F82" s="18" t="s">
        <v>835</v>
      </c>
      <c r="G82" s="17">
        <v>99867</v>
      </c>
      <c r="H82" s="17">
        <f t="shared" si="4"/>
        <v>1348207</v>
      </c>
      <c r="I82" s="16" t="s">
        <v>834</v>
      </c>
      <c r="J82" s="16" t="s">
        <v>833</v>
      </c>
      <c r="K82" s="15">
        <f t="shared" si="5"/>
        <v>45200</v>
      </c>
      <c r="L82" s="12">
        <f>+VLOOKUP(B82,[1]nháp!E$1234:M$1398,9,0)</f>
        <v>-1348207</v>
      </c>
      <c r="M82" s="12">
        <f t="shared" si="6"/>
        <v>0</v>
      </c>
      <c r="N82" s="15" t="str">
        <f>+VLOOKUP(B82,[1]nháp!E$1234:M$1398,8,0)</f>
        <v>05.10.2023</v>
      </c>
      <c r="O82" s="11" t="s">
        <v>832</v>
      </c>
      <c r="R82" s="29">
        <f>+VLOOKUP(B82,'EB GỬI (NHÁP)'!F:L,7,0)</f>
        <v>-1348207</v>
      </c>
      <c r="S82" s="29">
        <f t="shared" si="7"/>
        <v>0</v>
      </c>
    </row>
    <row r="83" spans="1:19" hidden="1" x14ac:dyDescent="0.25">
      <c r="A83" s="15">
        <v>45152</v>
      </c>
      <c r="B83" s="19">
        <v>48426</v>
      </c>
      <c r="C83" s="16" t="s">
        <v>840</v>
      </c>
      <c r="D83" s="16" t="s">
        <v>843</v>
      </c>
      <c r="E83" s="17">
        <v>2345210</v>
      </c>
      <c r="F83" s="18" t="s">
        <v>835</v>
      </c>
      <c r="G83" s="17">
        <v>187617</v>
      </c>
      <c r="H83" s="17">
        <f t="shared" si="4"/>
        <v>2532827</v>
      </c>
      <c r="I83" s="16" t="s">
        <v>834</v>
      </c>
      <c r="J83" s="16" t="s">
        <v>833</v>
      </c>
      <c r="K83" s="15">
        <f t="shared" si="5"/>
        <v>45200</v>
      </c>
      <c r="L83" s="12">
        <f>+VLOOKUP(B83,[1]nháp!E$1234:M$1398,9,0)</f>
        <v>-2532827</v>
      </c>
      <c r="M83" s="12">
        <f t="shared" si="6"/>
        <v>0</v>
      </c>
      <c r="N83" s="15" t="str">
        <f>+VLOOKUP(B83,[1]nháp!E$1234:M$1398,8,0)</f>
        <v>05.10.2023</v>
      </c>
      <c r="O83" s="11" t="s">
        <v>832</v>
      </c>
      <c r="R83" s="29">
        <f>+VLOOKUP(B83,'EB GỬI (NHÁP)'!F:L,7,0)</f>
        <v>-2532827</v>
      </c>
      <c r="S83" s="29">
        <f t="shared" si="7"/>
        <v>0</v>
      </c>
    </row>
    <row r="84" spans="1:19" hidden="1" x14ac:dyDescent="0.25">
      <c r="A84" s="15">
        <v>45152</v>
      </c>
      <c r="B84" s="19">
        <v>48427</v>
      </c>
      <c r="C84" s="16" t="s">
        <v>840</v>
      </c>
      <c r="D84" s="16" t="s">
        <v>867</v>
      </c>
      <c r="E84" s="17">
        <v>4719950</v>
      </c>
      <c r="F84" s="18" t="s">
        <v>835</v>
      </c>
      <c r="G84" s="17">
        <v>377596</v>
      </c>
      <c r="H84" s="17">
        <f t="shared" si="4"/>
        <v>5097546</v>
      </c>
      <c r="I84" s="16" t="s">
        <v>834</v>
      </c>
      <c r="J84" s="16" t="s">
        <v>833</v>
      </c>
      <c r="K84" s="15">
        <f t="shared" si="5"/>
        <v>45200</v>
      </c>
      <c r="L84" s="12">
        <f>+VLOOKUP(B84,[1]nháp!E$1234:M$1398,9,0)</f>
        <v>-5097546</v>
      </c>
      <c r="M84" s="12">
        <f t="shared" si="6"/>
        <v>0</v>
      </c>
      <c r="N84" s="15" t="str">
        <f>+VLOOKUP(B84,[1]nháp!E$1234:M$1398,8,0)</f>
        <v>05.10.2023</v>
      </c>
      <c r="O84" s="11" t="s">
        <v>832</v>
      </c>
      <c r="R84" s="29">
        <f>+VLOOKUP(B84,'EB GỬI (NHÁP)'!F:L,7,0)</f>
        <v>-5097546</v>
      </c>
      <c r="S84" s="29">
        <f t="shared" si="7"/>
        <v>0</v>
      </c>
    </row>
    <row r="85" spans="1:19" hidden="1" x14ac:dyDescent="0.25">
      <c r="A85" s="15">
        <v>45152</v>
      </c>
      <c r="B85" s="19">
        <v>48428</v>
      </c>
      <c r="C85" s="16" t="s">
        <v>840</v>
      </c>
      <c r="D85" s="16" t="s">
        <v>867</v>
      </c>
      <c r="E85" s="17">
        <v>1248340</v>
      </c>
      <c r="F85" s="18" t="s">
        <v>835</v>
      </c>
      <c r="G85" s="17">
        <v>99867</v>
      </c>
      <c r="H85" s="17">
        <f t="shared" si="4"/>
        <v>1348207</v>
      </c>
      <c r="I85" s="16" t="s">
        <v>834</v>
      </c>
      <c r="J85" s="16" t="s">
        <v>833</v>
      </c>
      <c r="K85" s="15">
        <f t="shared" si="5"/>
        <v>45200</v>
      </c>
      <c r="L85" s="12">
        <f>+VLOOKUP(B85,[1]nháp!E$1234:M$1398,9,0)</f>
        <v>-1348207</v>
      </c>
      <c r="M85" s="12">
        <f t="shared" si="6"/>
        <v>0</v>
      </c>
      <c r="N85" s="15" t="str">
        <f>+VLOOKUP(B85,[1]nháp!E$1234:M$1398,8,0)</f>
        <v>05.10.2023</v>
      </c>
      <c r="O85" s="11" t="s">
        <v>832</v>
      </c>
      <c r="R85" s="29">
        <f>+VLOOKUP(B85,'EB GỬI (NHÁP)'!F:L,7,0)</f>
        <v>-1348207</v>
      </c>
      <c r="S85" s="29">
        <f t="shared" si="7"/>
        <v>0</v>
      </c>
    </row>
    <row r="86" spans="1:19" hidden="1" x14ac:dyDescent="0.25">
      <c r="A86" s="15">
        <v>45152</v>
      </c>
      <c r="B86" s="19">
        <v>48429</v>
      </c>
      <c r="C86" s="16" t="s">
        <v>840</v>
      </c>
      <c r="D86" s="16" t="s">
        <v>866</v>
      </c>
      <c r="E86" s="17">
        <v>1236722</v>
      </c>
      <c r="F86" s="18" t="s">
        <v>835</v>
      </c>
      <c r="G86" s="17">
        <v>98938</v>
      </c>
      <c r="H86" s="17">
        <f t="shared" si="4"/>
        <v>1335660</v>
      </c>
      <c r="I86" s="16" t="s">
        <v>834</v>
      </c>
      <c r="J86" s="16" t="s">
        <v>833</v>
      </c>
      <c r="K86" s="15">
        <f t="shared" si="5"/>
        <v>45200</v>
      </c>
      <c r="L86" s="12">
        <f>+VLOOKUP(B86,[1]nháp!E$1234:M$1398,9,0)</f>
        <v>-1335660</v>
      </c>
      <c r="M86" s="12">
        <f t="shared" si="6"/>
        <v>0</v>
      </c>
      <c r="N86" s="15" t="str">
        <f>+VLOOKUP(B86,[1]nháp!E$1234:M$1398,8,0)</f>
        <v>05.10.2023</v>
      </c>
      <c r="O86" s="11" t="s">
        <v>832</v>
      </c>
      <c r="R86" s="29">
        <f>+VLOOKUP(B86,'EB GỬI (NHÁP)'!F:L,7,0)</f>
        <v>-1335660</v>
      </c>
      <c r="S86" s="29">
        <f t="shared" si="7"/>
        <v>0</v>
      </c>
    </row>
    <row r="87" spans="1:19" hidden="1" x14ac:dyDescent="0.25">
      <c r="A87" s="15">
        <v>45152</v>
      </c>
      <c r="B87" s="19">
        <v>48430</v>
      </c>
      <c r="C87" s="16" t="s">
        <v>840</v>
      </c>
      <c r="D87" s="16" t="s">
        <v>866</v>
      </c>
      <c r="E87" s="17">
        <v>1248340</v>
      </c>
      <c r="F87" s="18" t="s">
        <v>835</v>
      </c>
      <c r="G87" s="17">
        <v>99867</v>
      </c>
      <c r="H87" s="17">
        <f t="shared" si="4"/>
        <v>1348207</v>
      </c>
      <c r="I87" s="16" t="s">
        <v>834</v>
      </c>
      <c r="J87" s="16" t="s">
        <v>833</v>
      </c>
      <c r="K87" s="15">
        <f t="shared" si="5"/>
        <v>45200</v>
      </c>
      <c r="L87" s="12">
        <f>+VLOOKUP(B87,[1]nháp!E$1234:M$1398,9,0)</f>
        <v>-1348207</v>
      </c>
      <c r="M87" s="12">
        <f t="shared" si="6"/>
        <v>0</v>
      </c>
      <c r="N87" s="15" t="str">
        <f>+VLOOKUP(B87,[1]nháp!E$1234:M$1398,8,0)</f>
        <v>05.10.2023</v>
      </c>
      <c r="O87" s="11" t="s">
        <v>832</v>
      </c>
      <c r="R87" s="29">
        <f>+VLOOKUP(B87,'EB GỬI (NHÁP)'!F:L,7,0)</f>
        <v>-1348207</v>
      </c>
      <c r="S87" s="29">
        <f t="shared" si="7"/>
        <v>0</v>
      </c>
    </row>
    <row r="88" spans="1:19" hidden="1" x14ac:dyDescent="0.25">
      <c r="A88" s="15">
        <v>45152</v>
      </c>
      <c r="B88" s="19">
        <v>48431</v>
      </c>
      <c r="C88" s="16" t="s">
        <v>840</v>
      </c>
      <c r="D88" s="16" t="s">
        <v>866</v>
      </c>
      <c r="E88" s="17">
        <v>6607930</v>
      </c>
      <c r="F88" s="18" t="s">
        <v>835</v>
      </c>
      <c r="G88" s="17">
        <v>528634</v>
      </c>
      <c r="H88" s="17">
        <f t="shared" si="4"/>
        <v>7136564</v>
      </c>
      <c r="I88" s="16" t="s">
        <v>834</v>
      </c>
      <c r="J88" s="16" t="s">
        <v>833</v>
      </c>
      <c r="K88" s="15">
        <f t="shared" si="5"/>
        <v>45200</v>
      </c>
      <c r="L88" s="12">
        <f>+VLOOKUP(B88,[1]nháp!E$1234:M$1398,9,0)</f>
        <v>-7136564</v>
      </c>
      <c r="M88" s="12">
        <f t="shared" si="6"/>
        <v>0</v>
      </c>
      <c r="N88" s="15" t="str">
        <f>+VLOOKUP(B88,[1]nháp!E$1234:M$1398,8,0)</f>
        <v>05.10.2023</v>
      </c>
      <c r="O88" s="11" t="s">
        <v>832</v>
      </c>
      <c r="R88" s="29">
        <f>+VLOOKUP(B88,'EB GỬI (NHÁP)'!F:L,7,0)</f>
        <v>-7136564</v>
      </c>
      <c r="S88" s="29">
        <f t="shared" si="7"/>
        <v>0</v>
      </c>
    </row>
    <row r="89" spans="1:19" hidden="1" x14ac:dyDescent="0.25">
      <c r="A89" s="15">
        <v>45152</v>
      </c>
      <c r="B89" s="19">
        <v>48432</v>
      </c>
      <c r="C89" s="16" t="s">
        <v>840</v>
      </c>
      <c r="D89" s="16" t="s">
        <v>879</v>
      </c>
      <c r="E89" s="17">
        <v>2853062</v>
      </c>
      <c r="F89" s="18" t="s">
        <v>835</v>
      </c>
      <c r="G89" s="17">
        <v>228245</v>
      </c>
      <c r="H89" s="17">
        <f t="shared" si="4"/>
        <v>3081307</v>
      </c>
      <c r="I89" s="16" t="s">
        <v>834</v>
      </c>
      <c r="J89" s="16" t="s">
        <v>833</v>
      </c>
      <c r="K89" s="15">
        <f t="shared" si="5"/>
        <v>45200</v>
      </c>
      <c r="L89" s="12">
        <f>+VLOOKUP(B89,[1]nháp!E$1234:M$1398,9,0)</f>
        <v>-3081307</v>
      </c>
      <c r="M89" s="12">
        <f t="shared" si="6"/>
        <v>0</v>
      </c>
      <c r="N89" s="15" t="str">
        <f>+VLOOKUP(B89,[1]nháp!E$1234:M$1398,8,0)</f>
        <v>05.10.2023</v>
      </c>
      <c r="O89" s="11" t="s">
        <v>832</v>
      </c>
      <c r="R89" s="29">
        <f>+VLOOKUP(B89,'EB GỬI (NHÁP)'!F:L,7,0)</f>
        <v>-3081307</v>
      </c>
      <c r="S89" s="29">
        <f t="shared" si="7"/>
        <v>0</v>
      </c>
    </row>
    <row r="90" spans="1:19" hidden="1" x14ac:dyDescent="0.25">
      <c r="A90" s="15">
        <v>45152</v>
      </c>
      <c r="B90" s="19">
        <v>48433</v>
      </c>
      <c r="C90" s="16" t="s">
        <v>840</v>
      </c>
      <c r="D90" s="16" t="s">
        <v>879</v>
      </c>
      <c r="E90" s="17">
        <v>1248340</v>
      </c>
      <c r="F90" s="18" t="s">
        <v>835</v>
      </c>
      <c r="G90" s="17">
        <v>99867</v>
      </c>
      <c r="H90" s="17">
        <f t="shared" si="4"/>
        <v>1348207</v>
      </c>
      <c r="I90" s="16" t="s">
        <v>834</v>
      </c>
      <c r="J90" s="16" t="s">
        <v>833</v>
      </c>
      <c r="K90" s="15">
        <f t="shared" si="5"/>
        <v>45200</v>
      </c>
      <c r="L90" s="12">
        <f>+VLOOKUP(B90,[1]nháp!E$1234:M$1398,9,0)</f>
        <v>-1348207</v>
      </c>
      <c r="M90" s="12">
        <f t="shared" si="6"/>
        <v>0</v>
      </c>
      <c r="N90" s="15" t="str">
        <f>+VLOOKUP(B90,[1]nháp!E$1234:M$1398,8,0)</f>
        <v>05.10.2023</v>
      </c>
      <c r="O90" s="11" t="s">
        <v>832</v>
      </c>
      <c r="R90" s="29">
        <f>+VLOOKUP(B90,'EB GỬI (NHÁP)'!F:L,7,0)</f>
        <v>-1348207</v>
      </c>
      <c r="S90" s="29">
        <f t="shared" si="7"/>
        <v>0</v>
      </c>
    </row>
    <row r="91" spans="1:19" hidden="1" x14ac:dyDescent="0.25">
      <c r="A91" s="15">
        <v>45152</v>
      </c>
      <c r="B91" s="19">
        <v>48434</v>
      </c>
      <c r="C91" s="16" t="s">
        <v>840</v>
      </c>
      <c r="D91" s="16" t="s">
        <v>864</v>
      </c>
      <c r="E91" s="17">
        <v>1449072</v>
      </c>
      <c r="F91" s="18" t="s">
        <v>835</v>
      </c>
      <c r="G91" s="17">
        <v>115926</v>
      </c>
      <c r="H91" s="17">
        <f t="shared" si="4"/>
        <v>1564998</v>
      </c>
      <c r="I91" s="16" t="s">
        <v>834</v>
      </c>
      <c r="J91" s="16" t="s">
        <v>833</v>
      </c>
      <c r="K91" s="15">
        <f t="shared" si="5"/>
        <v>45200</v>
      </c>
      <c r="L91" s="12">
        <f>+VLOOKUP(B91,[1]nháp!E$1234:M$1398,9,0)</f>
        <v>-1564998</v>
      </c>
      <c r="M91" s="12">
        <f t="shared" si="6"/>
        <v>0</v>
      </c>
      <c r="N91" s="15" t="str">
        <f>+VLOOKUP(B91,[1]nháp!E$1234:M$1398,8,0)</f>
        <v>05.10.2023</v>
      </c>
      <c r="O91" s="11" t="s">
        <v>832</v>
      </c>
      <c r="R91" s="29">
        <f>+VLOOKUP(B91,'EB GỬI (NHÁP)'!F:L,7,0)</f>
        <v>-1564998</v>
      </c>
      <c r="S91" s="29">
        <f t="shared" si="7"/>
        <v>0</v>
      </c>
    </row>
    <row r="92" spans="1:19" hidden="1" x14ac:dyDescent="0.25">
      <c r="A92" s="15">
        <v>45152</v>
      </c>
      <c r="B92" s="19">
        <v>48435</v>
      </c>
      <c r="C92" s="16" t="s">
        <v>840</v>
      </c>
      <c r="D92" s="16" t="s">
        <v>864</v>
      </c>
      <c r="E92" s="17">
        <v>4246500</v>
      </c>
      <c r="F92" s="18" t="s">
        <v>835</v>
      </c>
      <c r="G92" s="17">
        <v>339720</v>
      </c>
      <c r="H92" s="17">
        <f t="shared" si="4"/>
        <v>4586220</v>
      </c>
      <c r="I92" s="16" t="s">
        <v>834</v>
      </c>
      <c r="J92" s="16" t="s">
        <v>833</v>
      </c>
      <c r="K92" s="15">
        <f t="shared" si="5"/>
        <v>45200</v>
      </c>
      <c r="L92" s="12">
        <f>+VLOOKUP(B92,[1]nháp!E$1234:M$1398,9,0)</f>
        <v>-4586220</v>
      </c>
      <c r="M92" s="12">
        <f t="shared" si="6"/>
        <v>0</v>
      </c>
      <c r="N92" s="15" t="str">
        <f>+VLOOKUP(B92,[1]nháp!E$1234:M$1398,8,0)</f>
        <v>05.10.2023</v>
      </c>
      <c r="O92" s="11" t="s">
        <v>832</v>
      </c>
      <c r="R92" s="29">
        <f>+VLOOKUP(B92,'EB GỬI (NHÁP)'!F:L,7,0)</f>
        <v>-4586220</v>
      </c>
      <c r="S92" s="29">
        <f t="shared" si="7"/>
        <v>0</v>
      </c>
    </row>
    <row r="93" spans="1:19" hidden="1" x14ac:dyDescent="0.25">
      <c r="A93" s="15">
        <v>45152</v>
      </c>
      <c r="B93" s="19">
        <v>48436</v>
      </c>
      <c r="C93" s="16" t="s">
        <v>840</v>
      </c>
      <c r="D93" s="16" t="s">
        <v>863</v>
      </c>
      <c r="E93" s="17">
        <v>2831970</v>
      </c>
      <c r="F93" s="18" t="s">
        <v>835</v>
      </c>
      <c r="G93" s="17">
        <v>226558</v>
      </c>
      <c r="H93" s="17">
        <f t="shared" si="4"/>
        <v>3058528</v>
      </c>
      <c r="I93" s="16" t="s">
        <v>834</v>
      </c>
      <c r="J93" s="16" t="s">
        <v>833</v>
      </c>
      <c r="K93" s="15">
        <f t="shared" si="5"/>
        <v>45200</v>
      </c>
      <c r="L93" s="12">
        <f>+VLOOKUP(B93,[1]nháp!E$1234:M$1398,9,0)</f>
        <v>-3058528</v>
      </c>
      <c r="M93" s="12">
        <f t="shared" si="6"/>
        <v>0</v>
      </c>
      <c r="N93" s="15" t="str">
        <f>+VLOOKUP(B93,[1]nháp!E$1234:M$1398,8,0)</f>
        <v>05.10.2023</v>
      </c>
      <c r="O93" s="11" t="s">
        <v>832</v>
      </c>
      <c r="R93" s="29">
        <f>+VLOOKUP(B93,'EB GỬI (NHÁP)'!F:L,7,0)</f>
        <v>-3058528</v>
      </c>
      <c r="S93" s="29">
        <f t="shared" si="7"/>
        <v>0</v>
      </c>
    </row>
    <row r="94" spans="1:19" hidden="1" x14ac:dyDescent="0.25">
      <c r="A94" s="15">
        <v>45153</v>
      </c>
      <c r="B94" s="19">
        <v>48437</v>
      </c>
      <c r="C94" s="16" t="s">
        <v>840</v>
      </c>
      <c r="D94" s="16" t="s">
        <v>854</v>
      </c>
      <c r="E94" s="17">
        <v>2192330</v>
      </c>
      <c r="F94" s="18" t="s">
        <v>835</v>
      </c>
      <c r="G94" s="17">
        <v>175386</v>
      </c>
      <c r="H94" s="17">
        <f t="shared" si="4"/>
        <v>2367716</v>
      </c>
      <c r="I94" s="16" t="s">
        <v>834</v>
      </c>
      <c r="J94" s="16" t="s">
        <v>833</v>
      </c>
      <c r="K94" s="15">
        <f t="shared" si="5"/>
        <v>45201</v>
      </c>
      <c r="L94" s="12">
        <f>+VLOOKUP(B94,[1]nháp!E$1234:M$1398,9,0)</f>
        <v>-2367716</v>
      </c>
      <c r="M94" s="12">
        <f t="shared" si="6"/>
        <v>0</v>
      </c>
      <c r="N94" s="15" t="str">
        <f>+VLOOKUP(B94,[1]nháp!E$1234:M$1398,8,0)</f>
        <v>05.10.2023</v>
      </c>
      <c r="O94" s="11" t="s">
        <v>832</v>
      </c>
      <c r="R94" s="29">
        <f>+VLOOKUP(B94,'EB GỬI (NHÁP)'!F:L,7,0)</f>
        <v>-2367716</v>
      </c>
      <c r="S94" s="29">
        <f t="shared" si="7"/>
        <v>0</v>
      </c>
    </row>
    <row r="95" spans="1:19" hidden="1" x14ac:dyDescent="0.25">
      <c r="A95" s="15">
        <v>45153</v>
      </c>
      <c r="B95" s="19">
        <v>48438</v>
      </c>
      <c r="C95" s="16" t="s">
        <v>840</v>
      </c>
      <c r="D95" s="16" t="s">
        <v>854</v>
      </c>
      <c r="E95" s="17">
        <v>1248340</v>
      </c>
      <c r="F95" s="18" t="s">
        <v>835</v>
      </c>
      <c r="G95" s="17">
        <v>99867</v>
      </c>
      <c r="H95" s="17">
        <f t="shared" si="4"/>
        <v>1348207</v>
      </c>
      <c r="I95" s="16" t="s">
        <v>834</v>
      </c>
      <c r="J95" s="16" t="s">
        <v>833</v>
      </c>
      <c r="K95" s="15">
        <f t="shared" si="5"/>
        <v>45201</v>
      </c>
      <c r="L95" s="12">
        <f>+VLOOKUP(B95,[1]nháp!E$1234:M$1398,9,0)</f>
        <v>-1348207</v>
      </c>
      <c r="M95" s="12">
        <f t="shared" si="6"/>
        <v>0</v>
      </c>
      <c r="N95" s="15" t="str">
        <f>+VLOOKUP(B95,[1]nháp!E$1234:M$1398,8,0)</f>
        <v>05.10.2023</v>
      </c>
      <c r="O95" s="11" t="s">
        <v>832</v>
      </c>
      <c r="R95" s="29">
        <f>+VLOOKUP(B95,'EB GỬI (NHÁP)'!F:L,7,0)</f>
        <v>-1348207</v>
      </c>
      <c r="S95" s="29">
        <f t="shared" si="7"/>
        <v>0</v>
      </c>
    </row>
    <row r="96" spans="1:19" hidden="1" x14ac:dyDescent="0.25">
      <c r="A96" s="15">
        <v>45153</v>
      </c>
      <c r="B96" s="19">
        <v>48439</v>
      </c>
      <c r="C96" s="16" t="s">
        <v>840</v>
      </c>
      <c r="D96" s="16" t="s">
        <v>854</v>
      </c>
      <c r="E96" s="17">
        <v>943990</v>
      </c>
      <c r="F96" s="18" t="s">
        <v>835</v>
      </c>
      <c r="G96" s="17">
        <v>75519</v>
      </c>
      <c r="H96" s="17">
        <f t="shared" si="4"/>
        <v>1019509</v>
      </c>
      <c r="I96" s="16" t="s">
        <v>834</v>
      </c>
      <c r="J96" s="16" t="s">
        <v>833</v>
      </c>
      <c r="K96" s="15">
        <f t="shared" si="5"/>
        <v>45201</v>
      </c>
      <c r="L96" s="12">
        <f>+VLOOKUP(B96,[1]nháp!E$1234:M$1398,9,0)</f>
        <v>-1019509</v>
      </c>
      <c r="M96" s="12">
        <f t="shared" si="6"/>
        <v>0</v>
      </c>
      <c r="N96" s="15" t="str">
        <f>+VLOOKUP(B96,[1]nháp!E$1234:M$1398,8,0)</f>
        <v>05.10.2023</v>
      </c>
      <c r="O96" s="11" t="s">
        <v>832</v>
      </c>
      <c r="R96" s="29">
        <f>+VLOOKUP(B96,'EB GỬI (NHÁP)'!F:L,7,0)</f>
        <v>-1019509</v>
      </c>
      <c r="S96" s="29">
        <f t="shared" si="7"/>
        <v>0</v>
      </c>
    </row>
    <row r="97" spans="1:19" hidden="1" x14ac:dyDescent="0.25">
      <c r="A97" s="15">
        <v>45153</v>
      </c>
      <c r="B97" s="19">
        <v>48445</v>
      </c>
      <c r="C97" s="16" t="s">
        <v>840</v>
      </c>
      <c r="D97" s="16" t="s">
        <v>892</v>
      </c>
      <c r="E97" s="17">
        <v>1870104</v>
      </c>
      <c r="F97" s="18" t="s">
        <v>835</v>
      </c>
      <c r="G97" s="17">
        <v>149608</v>
      </c>
      <c r="H97" s="17">
        <f t="shared" si="4"/>
        <v>2019712</v>
      </c>
      <c r="I97" s="16" t="s">
        <v>834</v>
      </c>
      <c r="J97" s="16" t="s">
        <v>833</v>
      </c>
      <c r="K97" s="15">
        <f t="shared" si="5"/>
        <v>45201</v>
      </c>
      <c r="L97" s="12">
        <f>+VLOOKUP(B97,[1]nháp!E$1234:M$1398,9,0)</f>
        <v>-2019712</v>
      </c>
      <c r="M97" s="12">
        <f t="shared" si="6"/>
        <v>0</v>
      </c>
      <c r="N97" s="15" t="str">
        <f>+VLOOKUP(B97,[1]nháp!E$1234:M$1398,8,0)</f>
        <v>05.10.2023</v>
      </c>
      <c r="O97" s="11" t="s">
        <v>832</v>
      </c>
      <c r="R97" s="29">
        <f>+VLOOKUP(B97,'EB GỬI (NHÁP)'!F:L,7,0)</f>
        <v>-2019712</v>
      </c>
      <c r="S97" s="29">
        <f t="shared" si="7"/>
        <v>0</v>
      </c>
    </row>
    <row r="98" spans="1:19" hidden="1" x14ac:dyDescent="0.25">
      <c r="A98" s="15">
        <v>45153</v>
      </c>
      <c r="B98" s="19">
        <v>48456</v>
      </c>
      <c r="C98" s="16" t="s">
        <v>840</v>
      </c>
      <c r="D98" s="16" t="s">
        <v>860</v>
      </c>
      <c r="E98" s="17">
        <v>1542632</v>
      </c>
      <c r="F98" s="18" t="s">
        <v>835</v>
      </c>
      <c r="G98" s="17">
        <v>123411</v>
      </c>
      <c r="H98" s="17">
        <f t="shared" si="4"/>
        <v>1666043</v>
      </c>
      <c r="I98" s="16" t="s">
        <v>834</v>
      </c>
      <c r="J98" s="16" t="s">
        <v>833</v>
      </c>
      <c r="K98" s="15">
        <f t="shared" si="5"/>
        <v>45201</v>
      </c>
      <c r="L98" s="12">
        <f>+VLOOKUP(B98,[1]nháp!E$1234:M$1398,9,0)</f>
        <v>-1666043</v>
      </c>
      <c r="M98" s="12">
        <f t="shared" si="6"/>
        <v>0</v>
      </c>
      <c r="N98" s="15" t="str">
        <f>+VLOOKUP(B98,[1]nháp!E$1234:M$1398,8,0)</f>
        <v>05.10.2023</v>
      </c>
      <c r="O98" s="11" t="s">
        <v>832</v>
      </c>
      <c r="R98" s="29">
        <f>+VLOOKUP(B98,'EB GỬI (NHÁP)'!F:L,7,0)</f>
        <v>-1666043</v>
      </c>
      <c r="S98" s="29">
        <f t="shared" si="7"/>
        <v>0</v>
      </c>
    </row>
    <row r="99" spans="1:19" hidden="1" x14ac:dyDescent="0.25">
      <c r="A99" s="15">
        <v>45153</v>
      </c>
      <c r="B99" s="19">
        <v>48457</v>
      </c>
      <c r="C99" s="16" t="s">
        <v>840</v>
      </c>
      <c r="D99" s="16" t="s">
        <v>860</v>
      </c>
      <c r="E99" s="17">
        <v>943990</v>
      </c>
      <c r="F99" s="18" t="s">
        <v>835</v>
      </c>
      <c r="G99" s="17">
        <v>75519</v>
      </c>
      <c r="H99" s="17">
        <f t="shared" si="4"/>
        <v>1019509</v>
      </c>
      <c r="I99" s="16" t="s">
        <v>834</v>
      </c>
      <c r="J99" s="16" t="s">
        <v>833</v>
      </c>
      <c r="K99" s="15">
        <f t="shared" si="5"/>
        <v>45201</v>
      </c>
      <c r="L99" s="12">
        <f>+VLOOKUP(B99,[1]nháp!E$1234:M$1398,9,0)</f>
        <v>-1019509</v>
      </c>
      <c r="M99" s="12">
        <f t="shared" si="6"/>
        <v>0</v>
      </c>
      <c r="N99" s="15" t="str">
        <f>+VLOOKUP(B99,[1]nháp!E$1234:M$1398,8,0)</f>
        <v>05.10.2023</v>
      </c>
      <c r="O99" s="11" t="s">
        <v>832</v>
      </c>
      <c r="R99" s="29">
        <f>+VLOOKUP(B99,'EB GỬI (NHÁP)'!F:L,7,0)</f>
        <v>-1019509</v>
      </c>
      <c r="S99" s="29">
        <f t="shared" si="7"/>
        <v>0</v>
      </c>
    </row>
    <row r="100" spans="1:19" hidden="1" x14ac:dyDescent="0.25">
      <c r="A100" s="15">
        <v>45153</v>
      </c>
      <c r="B100" s="19">
        <v>48458</v>
      </c>
      <c r="C100" s="16" t="s">
        <v>840</v>
      </c>
      <c r="D100" s="16" t="s">
        <v>860</v>
      </c>
      <c r="E100" s="17">
        <v>1248340</v>
      </c>
      <c r="F100" s="18" t="s">
        <v>835</v>
      </c>
      <c r="G100" s="17">
        <v>99867</v>
      </c>
      <c r="H100" s="17">
        <f t="shared" si="4"/>
        <v>1348207</v>
      </c>
      <c r="I100" s="16" t="s">
        <v>834</v>
      </c>
      <c r="J100" s="16" t="s">
        <v>833</v>
      </c>
      <c r="K100" s="15">
        <f t="shared" si="5"/>
        <v>45201</v>
      </c>
      <c r="L100" s="12">
        <f>+VLOOKUP(B100,[1]nháp!E$1234:M$1398,9,0)</f>
        <v>-1348207</v>
      </c>
      <c r="M100" s="12">
        <f t="shared" si="6"/>
        <v>0</v>
      </c>
      <c r="N100" s="15" t="str">
        <f>+VLOOKUP(B100,[1]nháp!E$1234:M$1398,8,0)</f>
        <v>05.10.2023</v>
      </c>
      <c r="O100" s="11" t="s">
        <v>832</v>
      </c>
      <c r="R100" s="29">
        <f>+VLOOKUP(B100,'EB GỬI (NHÁP)'!F:L,7,0)</f>
        <v>-1348207</v>
      </c>
      <c r="S100" s="29">
        <f t="shared" si="7"/>
        <v>0</v>
      </c>
    </row>
    <row r="101" spans="1:19" hidden="1" x14ac:dyDescent="0.25">
      <c r="A101" s="15">
        <v>45153</v>
      </c>
      <c r="B101" s="19">
        <v>48460</v>
      </c>
      <c r="C101" s="16" t="s">
        <v>840</v>
      </c>
      <c r="D101" s="16" t="s">
        <v>859</v>
      </c>
      <c r="E101" s="17">
        <v>1248340</v>
      </c>
      <c r="F101" s="18" t="s">
        <v>835</v>
      </c>
      <c r="G101" s="17">
        <v>99867</v>
      </c>
      <c r="H101" s="17">
        <f t="shared" si="4"/>
        <v>1348207</v>
      </c>
      <c r="I101" s="16" t="s">
        <v>834</v>
      </c>
      <c r="J101" s="16" t="s">
        <v>833</v>
      </c>
      <c r="K101" s="15">
        <f t="shared" si="5"/>
        <v>45201</v>
      </c>
      <c r="L101" s="12">
        <f>+VLOOKUP(B101,[1]nháp!E$1234:M$1398,9,0)</f>
        <v>-1348207</v>
      </c>
      <c r="M101" s="12">
        <f t="shared" si="6"/>
        <v>0</v>
      </c>
      <c r="N101" s="15" t="str">
        <f>+VLOOKUP(B101,[1]nháp!E$1234:M$1398,8,0)</f>
        <v>05.10.2023</v>
      </c>
      <c r="O101" s="11" t="s">
        <v>832</v>
      </c>
      <c r="R101" s="29">
        <f>+VLOOKUP(B101,'EB GỬI (NHÁP)'!F:L,7,0)</f>
        <v>-1348207</v>
      </c>
      <c r="S101" s="29">
        <f t="shared" si="7"/>
        <v>0</v>
      </c>
    </row>
    <row r="102" spans="1:19" hidden="1" x14ac:dyDescent="0.25">
      <c r="A102" s="15">
        <v>45153</v>
      </c>
      <c r="B102" s="19">
        <v>48461</v>
      </c>
      <c r="C102" s="16" t="s">
        <v>840</v>
      </c>
      <c r="D102" s="16" t="s">
        <v>859</v>
      </c>
      <c r="E102" s="17">
        <v>943990</v>
      </c>
      <c r="F102" s="18" t="s">
        <v>835</v>
      </c>
      <c r="G102" s="17">
        <v>75519</v>
      </c>
      <c r="H102" s="17">
        <f t="shared" si="4"/>
        <v>1019509</v>
      </c>
      <c r="I102" s="16" t="s">
        <v>834</v>
      </c>
      <c r="J102" s="16" t="s">
        <v>833</v>
      </c>
      <c r="K102" s="15">
        <f t="shared" si="5"/>
        <v>45201</v>
      </c>
      <c r="L102" s="12">
        <f>+VLOOKUP(B102,[1]nháp!E$1234:M$1398,9,0)</f>
        <v>-1019509</v>
      </c>
      <c r="M102" s="12">
        <f t="shared" si="6"/>
        <v>0</v>
      </c>
      <c r="N102" s="15" t="str">
        <f>+VLOOKUP(B102,[1]nháp!E$1234:M$1398,8,0)</f>
        <v>05.10.2023</v>
      </c>
      <c r="O102" s="11" t="s">
        <v>832</v>
      </c>
      <c r="R102" s="29">
        <f>+VLOOKUP(B102,'EB GỬI (NHÁP)'!F:L,7,0)</f>
        <v>-1019509</v>
      </c>
      <c r="S102" s="29">
        <f t="shared" si="7"/>
        <v>0</v>
      </c>
    </row>
    <row r="103" spans="1:19" hidden="1" x14ac:dyDescent="0.25">
      <c r="A103" s="15">
        <v>45153</v>
      </c>
      <c r="B103" s="19">
        <v>48462</v>
      </c>
      <c r="C103" s="16" t="s">
        <v>840</v>
      </c>
      <c r="D103" s="16" t="s">
        <v>859</v>
      </c>
      <c r="E103" s="17">
        <v>1248340</v>
      </c>
      <c r="F103" s="18" t="s">
        <v>835</v>
      </c>
      <c r="G103" s="17">
        <v>99867</v>
      </c>
      <c r="H103" s="17">
        <f t="shared" si="4"/>
        <v>1348207</v>
      </c>
      <c r="I103" s="16" t="s">
        <v>834</v>
      </c>
      <c r="J103" s="16" t="s">
        <v>833</v>
      </c>
      <c r="K103" s="15">
        <f t="shared" si="5"/>
        <v>45201</v>
      </c>
      <c r="L103" s="12">
        <f>+VLOOKUP(B103,[1]nháp!E$1234:M$1398,9,0)</f>
        <v>-1348207</v>
      </c>
      <c r="M103" s="12">
        <f t="shared" si="6"/>
        <v>0</v>
      </c>
      <c r="N103" s="15" t="str">
        <f>+VLOOKUP(B103,[1]nháp!E$1234:M$1398,8,0)</f>
        <v>05.10.2023</v>
      </c>
      <c r="O103" s="11" t="s">
        <v>832</v>
      </c>
      <c r="R103" s="29">
        <f>+VLOOKUP(B103,'EB GỬI (NHÁP)'!F:L,7,0)</f>
        <v>-1348207</v>
      </c>
      <c r="S103" s="29">
        <f t="shared" si="7"/>
        <v>0</v>
      </c>
    </row>
    <row r="104" spans="1:19" hidden="1" x14ac:dyDescent="0.25">
      <c r="A104" s="15">
        <v>45153</v>
      </c>
      <c r="B104" s="19">
        <v>48463</v>
      </c>
      <c r="C104" s="16" t="s">
        <v>840</v>
      </c>
      <c r="D104" s="16" t="s">
        <v>858</v>
      </c>
      <c r="E104" s="17">
        <v>1248340</v>
      </c>
      <c r="F104" s="18" t="s">
        <v>835</v>
      </c>
      <c r="G104" s="17">
        <v>99867</v>
      </c>
      <c r="H104" s="17">
        <f t="shared" si="4"/>
        <v>1348207</v>
      </c>
      <c r="I104" s="16" t="s">
        <v>834</v>
      </c>
      <c r="J104" s="16" t="s">
        <v>833</v>
      </c>
      <c r="K104" s="15">
        <f t="shared" si="5"/>
        <v>45201</v>
      </c>
      <c r="L104" s="12">
        <f>+VLOOKUP(B104,[1]nháp!E$1234:M$1398,9,0)</f>
        <v>-1348207</v>
      </c>
      <c r="M104" s="12">
        <f t="shared" si="6"/>
        <v>0</v>
      </c>
      <c r="N104" s="15" t="str">
        <f>+VLOOKUP(B104,[1]nháp!E$1234:M$1398,8,0)</f>
        <v>05.10.2023</v>
      </c>
      <c r="O104" s="11" t="s">
        <v>832</v>
      </c>
      <c r="R104" s="29">
        <f>+VLOOKUP(B104,'EB GỬI (NHÁP)'!F:L,7,0)</f>
        <v>-1348207</v>
      </c>
      <c r="S104" s="29">
        <f t="shared" si="7"/>
        <v>0</v>
      </c>
    </row>
    <row r="105" spans="1:19" hidden="1" x14ac:dyDescent="0.25">
      <c r="A105" s="15">
        <v>45153</v>
      </c>
      <c r="B105" s="19">
        <v>48464</v>
      </c>
      <c r="C105" s="16" t="s">
        <v>840</v>
      </c>
      <c r="D105" s="16" t="s">
        <v>858</v>
      </c>
      <c r="E105" s="17">
        <v>2831970</v>
      </c>
      <c r="F105" s="18" t="s">
        <v>835</v>
      </c>
      <c r="G105" s="17">
        <v>226558</v>
      </c>
      <c r="H105" s="17">
        <f t="shared" si="4"/>
        <v>3058528</v>
      </c>
      <c r="I105" s="16" t="s">
        <v>834</v>
      </c>
      <c r="J105" s="16" t="s">
        <v>833</v>
      </c>
      <c r="K105" s="15">
        <f t="shared" si="5"/>
        <v>45201</v>
      </c>
      <c r="L105" s="12">
        <f>+VLOOKUP(B105,[1]nháp!E$1234:M$1398,9,0)</f>
        <v>-3058528</v>
      </c>
      <c r="M105" s="12">
        <f t="shared" si="6"/>
        <v>0</v>
      </c>
      <c r="N105" s="15" t="str">
        <f>+VLOOKUP(B105,[1]nháp!E$1234:M$1398,8,0)</f>
        <v>05.10.2023</v>
      </c>
      <c r="O105" s="11" t="s">
        <v>832</v>
      </c>
      <c r="R105" s="29">
        <f>+VLOOKUP(B105,'EB GỬI (NHÁP)'!F:L,7,0)</f>
        <v>-3058528</v>
      </c>
      <c r="S105" s="29">
        <f t="shared" si="7"/>
        <v>0</v>
      </c>
    </row>
    <row r="106" spans="1:19" hidden="1" x14ac:dyDescent="0.25">
      <c r="A106" s="15">
        <v>45153</v>
      </c>
      <c r="B106" s="19">
        <v>48467</v>
      </c>
      <c r="C106" s="16" t="s">
        <v>840</v>
      </c>
      <c r="D106" s="16" t="s">
        <v>876</v>
      </c>
      <c r="E106" s="17">
        <v>1887980</v>
      </c>
      <c r="F106" s="18" t="s">
        <v>835</v>
      </c>
      <c r="G106" s="17">
        <v>151038</v>
      </c>
      <c r="H106" s="17">
        <f t="shared" si="4"/>
        <v>2039018</v>
      </c>
      <c r="I106" s="16" t="s">
        <v>834</v>
      </c>
      <c r="J106" s="16" t="s">
        <v>833</v>
      </c>
      <c r="K106" s="15">
        <f t="shared" si="5"/>
        <v>45201</v>
      </c>
      <c r="L106" s="12">
        <f>+VLOOKUP(B106,[1]nháp!E$1234:M$1398,9,0)</f>
        <v>-2039018</v>
      </c>
      <c r="M106" s="12">
        <f t="shared" si="6"/>
        <v>0</v>
      </c>
      <c r="N106" s="15" t="str">
        <f>+VLOOKUP(B106,[1]nháp!E$1234:M$1398,8,0)</f>
        <v>05.10.2023</v>
      </c>
      <c r="O106" s="11" t="s">
        <v>832</v>
      </c>
      <c r="R106" s="29">
        <f>+VLOOKUP(B106,'EB GỬI (NHÁP)'!F:L,7,0)</f>
        <v>-2039018</v>
      </c>
      <c r="S106" s="29">
        <f t="shared" si="7"/>
        <v>0</v>
      </c>
    </row>
    <row r="107" spans="1:19" hidden="1" x14ac:dyDescent="0.25">
      <c r="A107" s="15">
        <v>45153</v>
      </c>
      <c r="B107" s="19">
        <v>48468</v>
      </c>
      <c r="C107" s="16" t="s">
        <v>840</v>
      </c>
      <c r="D107" s="16" t="s">
        <v>876</v>
      </c>
      <c r="E107" s="17">
        <v>1248340</v>
      </c>
      <c r="F107" s="18" t="s">
        <v>835</v>
      </c>
      <c r="G107" s="17">
        <v>99867</v>
      </c>
      <c r="H107" s="17">
        <f t="shared" si="4"/>
        <v>1348207</v>
      </c>
      <c r="I107" s="16" t="s">
        <v>834</v>
      </c>
      <c r="J107" s="16" t="s">
        <v>833</v>
      </c>
      <c r="K107" s="15">
        <f t="shared" si="5"/>
        <v>45201</v>
      </c>
      <c r="L107" s="12">
        <f>+VLOOKUP(B107,[1]nháp!E$1234:M$1398,9,0)</f>
        <v>-1348207</v>
      </c>
      <c r="M107" s="12">
        <f t="shared" si="6"/>
        <v>0</v>
      </c>
      <c r="N107" s="15" t="str">
        <f>+VLOOKUP(B107,[1]nháp!E$1234:M$1398,8,0)</f>
        <v>05.10.2023</v>
      </c>
      <c r="O107" s="11" t="s">
        <v>832</v>
      </c>
      <c r="R107" s="29">
        <f>+VLOOKUP(B107,'EB GỬI (NHÁP)'!F:L,7,0)</f>
        <v>-1348207</v>
      </c>
      <c r="S107" s="29">
        <f t="shared" si="7"/>
        <v>0</v>
      </c>
    </row>
    <row r="108" spans="1:19" hidden="1" x14ac:dyDescent="0.25">
      <c r="A108" s="15">
        <v>45153</v>
      </c>
      <c r="B108" s="19">
        <v>48471</v>
      </c>
      <c r="C108" s="16" t="s">
        <v>840</v>
      </c>
      <c r="D108" s="16" t="s">
        <v>901</v>
      </c>
      <c r="E108" s="17">
        <v>943990</v>
      </c>
      <c r="F108" s="18" t="s">
        <v>835</v>
      </c>
      <c r="G108" s="17">
        <v>75519</v>
      </c>
      <c r="H108" s="17">
        <f t="shared" si="4"/>
        <v>1019509</v>
      </c>
      <c r="I108" s="16" t="s">
        <v>834</v>
      </c>
      <c r="J108" s="16" t="s">
        <v>833</v>
      </c>
      <c r="K108" s="15">
        <f t="shared" si="5"/>
        <v>45201</v>
      </c>
      <c r="L108" s="12">
        <f>+VLOOKUP(B108,[1]nháp!E$1234:M$1398,9,0)</f>
        <v>-1019509</v>
      </c>
      <c r="M108" s="12">
        <f t="shared" si="6"/>
        <v>0</v>
      </c>
      <c r="N108" s="15" t="str">
        <f>+VLOOKUP(B108,[1]nháp!E$1234:M$1398,8,0)</f>
        <v>05.10.2023</v>
      </c>
      <c r="O108" s="11" t="s">
        <v>832</v>
      </c>
      <c r="R108" s="29">
        <f>+VLOOKUP(B108,'EB GỬI (NHÁP)'!F:L,7,0)</f>
        <v>-1019509</v>
      </c>
      <c r="S108" s="29">
        <f t="shared" si="7"/>
        <v>0</v>
      </c>
    </row>
    <row r="109" spans="1:19" hidden="1" x14ac:dyDescent="0.25">
      <c r="A109" s="15">
        <v>45153</v>
      </c>
      <c r="B109" s="19">
        <v>48472</v>
      </c>
      <c r="C109" s="16" t="s">
        <v>840</v>
      </c>
      <c r="D109" s="16" t="s">
        <v>901</v>
      </c>
      <c r="E109" s="17">
        <v>1248340</v>
      </c>
      <c r="F109" s="18" t="s">
        <v>835</v>
      </c>
      <c r="G109" s="17">
        <v>99867</v>
      </c>
      <c r="H109" s="17">
        <f t="shared" si="4"/>
        <v>1348207</v>
      </c>
      <c r="I109" s="16" t="s">
        <v>834</v>
      </c>
      <c r="J109" s="16" t="s">
        <v>833</v>
      </c>
      <c r="K109" s="15">
        <f t="shared" si="5"/>
        <v>45201</v>
      </c>
      <c r="L109" s="12">
        <f>+VLOOKUP(B109,[1]nháp!E$1234:M$1398,9,0)</f>
        <v>-1348207</v>
      </c>
      <c r="M109" s="12">
        <f t="shared" si="6"/>
        <v>0</v>
      </c>
      <c r="N109" s="15" t="str">
        <f>+VLOOKUP(B109,[1]nháp!E$1234:M$1398,8,0)</f>
        <v>05.10.2023</v>
      </c>
      <c r="O109" s="11" t="s">
        <v>832</v>
      </c>
      <c r="R109" s="29">
        <f>+VLOOKUP(B109,'EB GỬI (NHÁP)'!F:L,7,0)</f>
        <v>-1348207</v>
      </c>
      <c r="S109" s="29">
        <f t="shared" si="7"/>
        <v>0</v>
      </c>
    </row>
    <row r="110" spans="1:19" hidden="1" x14ac:dyDescent="0.25">
      <c r="A110" s="15">
        <v>45153</v>
      </c>
      <c r="B110" s="19">
        <v>48499</v>
      </c>
      <c r="C110" s="16" t="s">
        <v>840</v>
      </c>
      <c r="D110" s="16" t="s">
        <v>877</v>
      </c>
      <c r="E110" s="17">
        <v>602196</v>
      </c>
      <c r="F110" s="18" t="s">
        <v>835</v>
      </c>
      <c r="G110" s="17">
        <v>48176</v>
      </c>
      <c r="H110" s="17">
        <f t="shared" si="4"/>
        <v>650372</v>
      </c>
      <c r="I110" s="16" t="s">
        <v>834</v>
      </c>
      <c r="J110" s="16" t="s">
        <v>833</v>
      </c>
      <c r="K110" s="15">
        <f t="shared" si="5"/>
        <v>45201</v>
      </c>
      <c r="L110" s="12">
        <f>+VLOOKUP(B110,[1]nháp!E$1234:M$1398,9,0)</f>
        <v>-650372</v>
      </c>
      <c r="M110" s="12">
        <f t="shared" si="6"/>
        <v>0</v>
      </c>
      <c r="N110" s="15" t="str">
        <f>+VLOOKUP(B110,[1]nháp!E$1234:M$1398,8,0)</f>
        <v>05.10.2023</v>
      </c>
      <c r="O110" s="11" t="s">
        <v>832</v>
      </c>
      <c r="R110" s="29">
        <f>+VLOOKUP(B110,'EB GỬI (NHÁP)'!F:L,7,0)</f>
        <v>-650372</v>
      </c>
      <c r="S110" s="29">
        <f t="shared" si="7"/>
        <v>0</v>
      </c>
    </row>
    <row r="111" spans="1:19" hidden="1" x14ac:dyDescent="0.25">
      <c r="A111" s="15">
        <v>45154</v>
      </c>
      <c r="B111" s="19">
        <v>48509</v>
      </c>
      <c r="C111" s="16" t="s">
        <v>840</v>
      </c>
      <c r="D111" s="16" t="s">
        <v>853</v>
      </c>
      <c r="E111" s="17">
        <v>1785948</v>
      </c>
      <c r="F111" s="18" t="s">
        <v>835</v>
      </c>
      <c r="G111" s="17">
        <v>142876</v>
      </c>
      <c r="H111" s="17">
        <f t="shared" si="4"/>
        <v>1928824</v>
      </c>
      <c r="I111" s="16" t="s">
        <v>834</v>
      </c>
      <c r="J111" s="16" t="s">
        <v>833</v>
      </c>
      <c r="K111" s="15">
        <f t="shared" si="5"/>
        <v>45202</v>
      </c>
      <c r="L111" s="12">
        <f>+VLOOKUP(B111,[1]nháp!E$1234:M$1398,9,0)</f>
        <v>-1928824</v>
      </c>
      <c r="M111" s="12">
        <f t="shared" si="6"/>
        <v>0</v>
      </c>
      <c r="N111" s="15" t="str">
        <f>+VLOOKUP(B111,[1]nháp!E$1234:M$1398,8,0)</f>
        <v>05.10.2023</v>
      </c>
      <c r="O111" s="11" t="s">
        <v>832</v>
      </c>
      <c r="R111" s="29">
        <f>+VLOOKUP(B111,'EB GỬI (NHÁP)'!F:L,7,0)</f>
        <v>-1928824</v>
      </c>
      <c r="S111" s="29">
        <f t="shared" si="7"/>
        <v>0</v>
      </c>
    </row>
    <row r="112" spans="1:19" hidden="1" x14ac:dyDescent="0.25">
      <c r="A112" s="15">
        <v>45154</v>
      </c>
      <c r="B112" s="19">
        <v>48510</v>
      </c>
      <c r="C112" s="16" t="s">
        <v>840</v>
      </c>
      <c r="D112" s="16" t="s">
        <v>853</v>
      </c>
      <c r="E112" s="17">
        <v>943990</v>
      </c>
      <c r="F112" s="18" t="s">
        <v>835</v>
      </c>
      <c r="G112" s="17">
        <v>75519</v>
      </c>
      <c r="H112" s="17">
        <f t="shared" si="4"/>
        <v>1019509</v>
      </c>
      <c r="I112" s="16" t="s">
        <v>834</v>
      </c>
      <c r="J112" s="16" t="s">
        <v>833</v>
      </c>
      <c r="K112" s="15">
        <f t="shared" si="5"/>
        <v>45202</v>
      </c>
      <c r="L112" s="12">
        <f>+VLOOKUP(B112,[1]nháp!E$1234:M$1398,9,0)</f>
        <v>-1019509</v>
      </c>
      <c r="M112" s="12">
        <f t="shared" si="6"/>
        <v>0</v>
      </c>
      <c r="N112" s="15" t="str">
        <f>+VLOOKUP(B112,[1]nháp!E$1234:M$1398,8,0)</f>
        <v>05.10.2023</v>
      </c>
      <c r="O112" s="11" t="s">
        <v>832</v>
      </c>
      <c r="R112" s="29">
        <f>+VLOOKUP(B112,'EB GỬI (NHÁP)'!F:L,7,0)</f>
        <v>-1019509</v>
      </c>
      <c r="S112" s="29">
        <f t="shared" si="7"/>
        <v>0</v>
      </c>
    </row>
    <row r="113" spans="1:19" hidden="1" x14ac:dyDescent="0.25">
      <c r="A113" s="15">
        <v>45154</v>
      </c>
      <c r="B113" s="19">
        <v>48511</v>
      </c>
      <c r="C113" s="16" t="s">
        <v>840</v>
      </c>
      <c r="D113" s="16" t="s">
        <v>853</v>
      </c>
      <c r="E113" s="17">
        <v>1248340</v>
      </c>
      <c r="F113" s="18" t="s">
        <v>835</v>
      </c>
      <c r="G113" s="17">
        <v>99867</v>
      </c>
      <c r="H113" s="17">
        <f t="shared" si="4"/>
        <v>1348207</v>
      </c>
      <c r="I113" s="16" t="s">
        <v>834</v>
      </c>
      <c r="J113" s="16" t="s">
        <v>833</v>
      </c>
      <c r="K113" s="15">
        <f t="shared" si="5"/>
        <v>45202</v>
      </c>
      <c r="L113" s="12">
        <f>+VLOOKUP(B113,[1]nháp!E$1234:M$1398,9,0)</f>
        <v>-1348207</v>
      </c>
      <c r="M113" s="12">
        <f t="shared" si="6"/>
        <v>0</v>
      </c>
      <c r="N113" s="15" t="str">
        <f>+VLOOKUP(B113,[1]nháp!E$1234:M$1398,8,0)</f>
        <v>05.10.2023</v>
      </c>
      <c r="O113" s="11" t="s">
        <v>832</v>
      </c>
      <c r="R113" s="29">
        <f>+VLOOKUP(B113,'EB GỬI (NHÁP)'!F:L,7,0)</f>
        <v>-1348207</v>
      </c>
      <c r="S113" s="29">
        <f t="shared" si="7"/>
        <v>0</v>
      </c>
    </row>
    <row r="114" spans="1:19" hidden="1" x14ac:dyDescent="0.25">
      <c r="A114" s="15">
        <v>45154</v>
      </c>
      <c r="B114" s="19">
        <v>48514</v>
      </c>
      <c r="C114" s="16" t="s">
        <v>840</v>
      </c>
      <c r="D114" s="16" t="s">
        <v>903</v>
      </c>
      <c r="E114" s="17">
        <v>943990</v>
      </c>
      <c r="F114" s="18" t="s">
        <v>835</v>
      </c>
      <c r="G114" s="17">
        <v>75519</v>
      </c>
      <c r="H114" s="17">
        <f t="shared" si="4"/>
        <v>1019509</v>
      </c>
      <c r="I114" s="16" t="s">
        <v>834</v>
      </c>
      <c r="J114" s="16" t="s">
        <v>833</v>
      </c>
      <c r="K114" s="15">
        <f t="shared" si="5"/>
        <v>45202</v>
      </c>
      <c r="L114" s="12">
        <f>+VLOOKUP(B114,[1]nháp!E$1234:M$1398,9,0)</f>
        <v>-1019509</v>
      </c>
      <c r="M114" s="12">
        <f t="shared" si="6"/>
        <v>0</v>
      </c>
      <c r="N114" s="15" t="str">
        <f>+VLOOKUP(B114,[1]nháp!E$1234:M$1398,8,0)</f>
        <v>05.10.2023</v>
      </c>
      <c r="O114" s="11" t="s">
        <v>832</v>
      </c>
      <c r="R114" s="29">
        <f>+VLOOKUP(B114,'EB GỬI (NHÁP)'!F:L,7,0)</f>
        <v>-1019509</v>
      </c>
      <c r="S114" s="29">
        <f t="shared" si="7"/>
        <v>0</v>
      </c>
    </row>
    <row r="115" spans="1:19" hidden="1" x14ac:dyDescent="0.25">
      <c r="A115" s="15">
        <v>45154</v>
      </c>
      <c r="B115" s="19">
        <v>48548</v>
      </c>
      <c r="C115" s="16" t="s">
        <v>840</v>
      </c>
      <c r="D115" s="16" t="s">
        <v>901</v>
      </c>
      <c r="E115" s="17">
        <v>2192330</v>
      </c>
      <c r="F115" s="18" t="s">
        <v>835</v>
      </c>
      <c r="G115" s="17">
        <v>175386</v>
      </c>
      <c r="H115" s="17">
        <f t="shared" si="4"/>
        <v>2367716</v>
      </c>
      <c r="I115" s="16" t="s">
        <v>834</v>
      </c>
      <c r="J115" s="16" t="s">
        <v>833</v>
      </c>
      <c r="K115" s="15">
        <f t="shared" si="5"/>
        <v>45202</v>
      </c>
      <c r="L115" s="12">
        <f>+VLOOKUP(B115,[1]nháp!E$1234:M$1398,9,0)</f>
        <v>-2367716</v>
      </c>
      <c r="M115" s="12">
        <f t="shared" si="6"/>
        <v>0</v>
      </c>
      <c r="N115" s="15" t="str">
        <f>+VLOOKUP(B115,[1]nháp!E$1234:M$1398,8,0)</f>
        <v>05.10.2023</v>
      </c>
      <c r="O115" s="11" t="s">
        <v>832</v>
      </c>
      <c r="R115" s="29">
        <f>+VLOOKUP(B115,'EB GỬI (NHÁP)'!F:L,7,0)</f>
        <v>-2367716</v>
      </c>
      <c r="S115" s="29">
        <f t="shared" si="7"/>
        <v>0</v>
      </c>
    </row>
    <row r="116" spans="1:19" hidden="1" x14ac:dyDescent="0.25">
      <c r="A116" s="15">
        <v>45154</v>
      </c>
      <c r="B116" s="19">
        <v>48551</v>
      </c>
      <c r="C116" s="16" t="s">
        <v>840</v>
      </c>
      <c r="D116" s="16" t="s">
        <v>875</v>
      </c>
      <c r="E116" s="17">
        <v>1887980</v>
      </c>
      <c r="F116" s="18" t="s">
        <v>835</v>
      </c>
      <c r="G116" s="17">
        <v>151038</v>
      </c>
      <c r="H116" s="17">
        <f t="shared" si="4"/>
        <v>2039018</v>
      </c>
      <c r="I116" s="16" t="s">
        <v>834</v>
      </c>
      <c r="J116" s="16" t="s">
        <v>833</v>
      </c>
      <c r="K116" s="15">
        <f t="shared" si="5"/>
        <v>45202</v>
      </c>
      <c r="L116" s="12">
        <f>+VLOOKUP(B116,[1]nháp!E$1234:M$1398,9,0)</f>
        <v>-2039018</v>
      </c>
      <c r="M116" s="12">
        <f t="shared" si="6"/>
        <v>0</v>
      </c>
      <c r="N116" s="15" t="str">
        <f>+VLOOKUP(B116,[1]nháp!E$1234:M$1398,8,0)</f>
        <v>05.10.2023</v>
      </c>
      <c r="O116" s="11" t="s">
        <v>832</v>
      </c>
      <c r="R116" s="29">
        <f>+VLOOKUP(B116,'EB GỬI (NHÁP)'!F:L,7,0)</f>
        <v>-2039018</v>
      </c>
      <c r="S116" s="29">
        <f t="shared" si="7"/>
        <v>0</v>
      </c>
    </row>
    <row r="117" spans="1:19" hidden="1" x14ac:dyDescent="0.25">
      <c r="A117" s="15">
        <v>45154</v>
      </c>
      <c r="B117" s="19">
        <v>48565</v>
      </c>
      <c r="C117" s="16" t="s">
        <v>840</v>
      </c>
      <c r="D117" s="16" t="s">
        <v>839</v>
      </c>
      <c r="E117" s="17">
        <v>2988292</v>
      </c>
      <c r="F117" s="18" t="s">
        <v>835</v>
      </c>
      <c r="G117" s="17">
        <v>239063</v>
      </c>
      <c r="H117" s="17">
        <f t="shared" si="4"/>
        <v>3227355</v>
      </c>
      <c r="I117" s="16" t="s">
        <v>834</v>
      </c>
      <c r="J117" s="16" t="s">
        <v>833</v>
      </c>
      <c r="K117" s="15">
        <f t="shared" si="5"/>
        <v>45202</v>
      </c>
      <c r="L117" s="12">
        <f>+VLOOKUP(B117,[1]nháp!E$1234:M$1398,9,0)</f>
        <v>-3227355</v>
      </c>
      <c r="M117" s="12">
        <f t="shared" si="6"/>
        <v>0</v>
      </c>
      <c r="N117" s="15" t="str">
        <f>+VLOOKUP(B117,[1]nháp!E$1234:M$1398,8,0)</f>
        <v>05.10.2023</v>
      </c>
      <c r="O117" s="11" t="s">
        <v>832</v>
      </c>
      <c r="R117" s="29">
        <f>+VLOOKUP(B117,'EB GỬI (NHÁP)'!F:L,7,0)</f>
        <v>-3227355</v>
      </c>
      <c r="S117" s="29">
        <f t="shared" si="7"/>
        <v>0</v>
      </c>
    </row>
    <row r="118" spans="1:19" hidden="1" x14ac:dyDescent="0.25">
      <c r="A118" s="15">
        <v>45154</v>
      </c>
      <c r="B118" s="19">
        <v>48566</v>
      </c>
      <c r="C118" s="16" t="s">
        <v>840</v>
      </c>
      <c r="D118" s="16" t="s">
        <v>839</v>
      </c>
      <c r="E118" s="17">
        <v>631464</v>
      </c>
      <c r="F118" s="18" t="s">
        <v>835</v>
      </c>
      <c r="G118" s="17">
        <v>50517</v>
      </c>
      <c r="H118" s="17">
        <f t="shared" si="4"/>
        <v>681981</v>
      </c>
      <c r="I118" s="16" t="s">
        <v>834</v>
      </c>
      <c r="J118" s="16" t="s">
        <v>833</v>
      </c>
      <c r="K118" s="15">
        <f t="shared" si="5"/>
        <v>45202</v>
      </c>
      <c r="L118" s="12">
        <f>+VLOOKUP(B118,[1]nháp!E$1234:M$1398,9,0)</f>
        <v>-681981</v>
      </c>
      <c r="M118" s="12">
        <f t="shared" si="6"/>
        <v>0</v>
      </c>
      <c r="N118" s="15" t="str">
        <f>+VLOOKUP(B118,[1]nháp!E$1234:M$1398,8,0)</f>
        <v>05.10.2023</v>
      </c>
      <c r="O118" s="11" t="s">
        <v>832</v>
      </c>
      <c r="R118" s="29">
        <f>+VLOOKUP(B118,'EB GỬI (NHÁP)'!F:L,7,0)</f>
        <v>-681981</v>
      </c>
      <c r="S118" s="29">
        <f t="shared" si="7"/>
        <v>0</v>
      </c>
    </row>
    <row r="119" spans="1:19" hidden="1" x14ac:dyDescent="0.25">
      <c r="A119" s="15">
        <v>45155</v>
      </c>
      <c r="B119" s="19">
        <v>49096</v>
      </c>
      <c r="C119" s="16" t="s">
        <v>840</v>
      </c>
      <c r="D119" s="16" t="s">
        <v>899</v>
      </c>
      <c r="E119" s="17">
        <v>2192330</v>
      </c>
      <c r="F119" s="18" t="s">
        <v>835</v>
      </c>
      <c r="G119" s="17">
        <v>175386</v>
      </c>
      <c r="H119" s="17">
        <f t="shared" si="4"/>
        <v>2367716</v>
      </c>
      <c r="I119" s="16" t="s">
        <v>834</v>
      </c>
      <c r="J119" s="16" t="s">
        <v>833</v>
      </c>
      <c r="K119" s="15">
        <f t="shared" si="5"/>
        <v>45203</v>
      </c>
      <c r="L119" s="12">
        <f>+VLOOKUP(B119,[1]nháp!E$1234:M$1398,9,0)</f>
        <v>-2367716</v>
      </c>
      <c r="M119" s="12">
        <f t="shared" si="6"/>
        <v>0</v>
      </c>
      <c r="N119" s="15" t="str">
        <f>+VLOOKUP(B119,[1]nháp!E$1234:M$1398,8,0)</f>
        <v>05.10.2023</v>
      </c>
      <c r="O119" s="11" t="s">
        <v>832</v>
      </c>
      <c r="R119" s="29">
        <f>+VLOOKUP(B119,'EB GỬI (NHÁP)'!F:L,7,0)</f>
        <v>-2367716</v>
      </c>
      <c r="S119" s="29">
        <f t="shared" si="7"/>
        <v>0</v>
      </c>
    </row>
    <row r="120" spans="1:19" hidden="1" x14ac:dyDescent="0.25">
      <c r="A120" s="15">
        <v>45155</v>
      </c>
      <c r="B120" s="19">
        <v>49587</v>
      </c>
      <c r="C120" s="16" t="s">
        <v>840</v>
      </c>
      <c r="D120" s="16" t="s">
        <v>902</v>
      </c>
      <c r="E120" s="17">
        <v>1309220</v>
      </c>
      <c r="F120" s="18" t="s">
        <v>835</v>
      </c>
      <c r="G120" s="17">
        <v>104738</v>
      </c>
      <c r="H120" s="17">
        <f t="shared" si="4"/>
        <v>1413958</v>
      </c>
      <c r="I120" s="16" t="s">
        <v>834</v>
      </c>
      <c r="J120" s="16" t="s">
        <v>833</v>
      </c>
      <c r="K120" s="15">
        <f t="shared" si="5"/>
        <v>45203</v>
      </c>
      <c r="L120" s="12">
        <f>+VLOOKUP(B120,[1]nháp!E$1234:M$1398,9,0)</f>
        <v>-1413958</v>
      </c>
      <c r="M120" s="12">
        <f t="shared" si="6"/>
        <v>0</v>
      </c>
      <c r="N120" s="15" t="str">
        <f>+VLOOKUP(B120,[1]nháp!E$1234:M$1398,8,0)</f>
        <v>05.10.2023</v>
      </c>
      <c r="O120" s="11" t="s">
        <v>832</v>
      </c>
      <c r="R120" s="29">
        <f>+VLOOKUP(B120,'EB GỬI (NHÁP)'!F:L,7,0)</f>
        <v>-1413958</v>
      </c>
      <c r="S120" s="29">
        <f t="shared" si="7"/>
        <v>0</v>
      </c>
    </row>
    <row r="121" spans="1:19" hidden="1" x14ac:dyDescent="0.25">
      <c r="A121" s="15">
        <v>45155</v>
      </c>
      <c r="B121" s="19">
        <v>49592</v>
      </c>
      <c r="C121" s="16" t="s">
        <v>840</v>
      </c>
      <c r="D121" s="16" t="s">
        <v>850</v>
      </c>
      <c r="E121" s="17">
        <v>1248340</v>
      </c>
      <c r="F121" s="18" t="s">
        <v>835</v>
      </c>
      <c r="G121" s="17">
        <v>99867</v>
      </c>
      <c r="H121" s="17">
        <f t="shared" si="4"/>
        <v>1348207</v>
      </c>
      <c r="I121" s="16" t="s">
        <v>834</v>
      </c>
      <c r="J121" s="16" t="s">
        <v>833</v>
      </c>
      <c r="K121" s="15">
        <f t="shared" si="5"/>
        <v>45203</v>
      </c>
      <c r="L121" s="12">
        <f>+VLOOKUP(B121,[1]nháp!E$1234:M$1398,9,0)</f>
        <v>-1348207</v>
      </c>
      <c r="M121" s="12">
        <f t="shared" si="6"/>
        <v>0</v>
      </c>
      <c r="N121" s="15" t="str">
        <f>+VLOOKUP(B121,[1]nháp!E$1234:M$1398,8,0)</f>
        <v>05.10.2023</v>
      </c>
      <c r="O121" s="11" t="s">
        <v>832</v>
      </c>
      <c r="R121" s="29">
        <f>+VLOOKUP(B121,'EB GỬI (NHÁP)'!F:L,7,0)</f>
        <v>-1348207</v>
      </c>
      <c r="S121" s="29">
        <f t="shared" si="7"/>
        <v>0</v>
      </c>
    </row>
    <row r="122" spans="1:19" hidden="1" x14ac:dyDescent="0.25">
      <c r="A122" s="15">
        <v>45155</v>
      </c>
      <c r="B122" s="19">
        <v>49593</v>
      </c>
      <c r="C122" s="16" t="s">
        <v>840</v>
      </c>
      <c r="D122" s="16" t="s">
        <v>850</v>
      </c>
      <c r="E122" s="17">
        <v>1248340</v>
      </c>
      <c r="F122" s="18" t="s">
        <v>835</v>
      </c>
      <c r="G122" s="17">
        <v>99867</v>
      </c>
      <c r="H122" s="17">
        <f t="shared" si="4"/>
        <v>1348207</v>
      </c>
      <c r="I122" s="16" t="s">
        <v>834</v>
      </c>
      <c r="J122" s="16" t="s">
        <v>833</v>
      </c>
      <c r="K122" s="15">
        <f t="shared" si="5"/>
        <v>45203</v>
      </c>
      <c r="L122" s="12">
        <f>+VLOOKUP(B122,[1]nháp!E$1234:M$1398,9,0)</f>
        <v>-1348207</v>
      </c>
      <c r="M122" s="12">
        <f t="shared" si="6"/>
        <v>0</v>
      </c>
      <c r="N122" s="15" t="str">
        <f>+VLOOKUP(B122,[1]nháp!E$1234:M$1398,8,0)</f>
        <v>05.10.2023</v>
      </c>
      <c r="O122" s="11" t="s">
        <v>832</v>
      </c>
      <c r="R122" s="29">
        <f>+VLOOKUP(B122,'EB GỬI (NHÁP)'!F:L,7,0)</f>
        <v>-1348207</v>
      </c>
      <c r="S122" s="29">
        <f t="shared" si="7"/>
        <v>0</v>
      </c>
    </row>
    <row r="123" spans="1:19" hidden="1" x14ac:dyDescent="0.25">
      <c r="A123" s="15">
        <v>45155</v>
      </c>
      <c r="B123" s="19">
        <v>49594</v>
      </c>
      <c r="C123" s="16" t="s">
        <v>840</v>
      </c>
      <c r="D123" s="16" t="s">
        <v>849</v>
      </c>
      <c r="E123" s="17">
        <v>2623062</v>
      </c>
      <c r="F123" s="18" t="s">
        <v>835</v>
      </c>
      <c r="G123" s="17">
        <v>209845</v>
      </c>
      <c r="H123" s="17">
        <f t="shared" si="4"/>
        <v>2832907</v>
      </c>
      <c r="I123" s="16" t="s">
        <v>834</v>
      </c>
      <c r="J123" s="16" t="s">
        <v>833</v>
      </c>
      <c r="K123" s="15">
        <f t="shared" si="5"/>
        <v>45203</v>
      </c>
      <c r="L123" s="12">
        <f>+VLOOKUP(B123,[1]nháp!E$1234:M$1398,9,0)</f>
        <v>-2832907</v>
      </c>
      <c r="M123" s="12">
        <f t="shared" si="6"/>
        <v>0</v>
      </c>
      <c r="N123" s="15" t="str">
        <f>+VLOOKUP(B123,[1]nháp!E$1234:M$1398,8,0)</f>
        <v>05.10.2023</v>
      </c>
      <c r="O123" s="11" t="s">
        <v>832</v>
      </c>
      <c r="R123" s="29">
        <f>+VLOOKUP(B123,'EB GỬI (NHÁP)'!F:L,7,0)</f>
        <v>-2832907</v>
      </c>
      <c r="S123" s="29">
        <f t="shared" si="7"/>
        <v>0</v>
      </c>
    </row>
    <row r="124" spans="1:19" hidden="1" x14ac:dyDescent="0.25">
      <c r="A124" s="15">
        <v>45155</v>
      </c>
      <c r="B124" s="19">
        <v>49595</v>
      </c>
      <c r="C124" s="16" t="s">
        <v>840</v>
      </c>
      <c r="D124" s="16" t="s">
        <v>848</v>
      </c>
      <c r="E124" s="17">
        <v>1248340</v>
      </c>
      <c r="F124" s="18" t="s">
        <v>835</v>
      </c>
      <c r="G124" s="17">
        <v>99867</v>
      </c>
      <c r="H124" s="17">
        <f t="shared" si="4"/>
        <v>1348207</v>
      </c>
      <c r="I124" s="16" t="s">
        <v>834</v>
      </c>
      <c r="J124" s="16" t="s">
        <v>833</v>
      </c>
      <c r="K124" s="15">
        <f t="shared" si="5"/>
        <v>45203</v>
      </c>
      <c r="L124" s="12">
        <f>+VLOOKUP(B124,[1]nháp!E$1234:M$1398,9,0)</f>
        <v>-1348207</v>
      </c>
      <c r="M124" s="12">
        <f t="shared" si="6"/>
        <v>0</v>
      </c>
      <c r="N124" s="15" t="str">
        <f>+VLOOKUP(B124,[1]nháp!E$1234:M$1398,8,0)</f>
        <v>05.10.2023</v>
      </c>
      <c r="O124" s="11" t="s">
        <v>832</v>
      </c>
      <c r="R124" s="29">
        <f>+VLOOKUP(B124,'EB GỬI (NHÁP)'!F:L,7,0)</f>
        <v>-1348207</v>
      </c>
      <c r="S124" s="29">
        <f t="shared" si="7"/>
        <v>0</v>
      </c>
    </row>
    <row r="125" spans="1:19" hidden="1" x14ac:dyDescent="0.25">
      <c r="A125" s="15">
        <v>45155</v>
      </c>
      <c r="B125" s="19">
        <v>49596</v>
      </c>
      <c r="C125" s="16" t="s">
        <v>840</v>
      </c>
      <c r="D125" s="16" t="s">
        <v>848</v>
      </c>
      <c r="E125" s="17">
        <v>200732</v>
      </c>
      <c r="F125" s="18" t="s">
        <v>835</v>
      </c>
      <c r="G125" s="17">
        <v>16059</v>
      </c>
      <c r="H125" s="17">
        <f t="shared" si="4"/>
        <v>216791</v>
      </c>
      <c r="I125" s="16" t="s">
        <v>834</v>
      </c>
      <c r="J125" s="16" t="s">
        <v>833</v>
      </c>
      <c r="K125" s="15">
        <f t="shared" si="5"/>
        <v>45203</v>
      </c>
      <c r="L125" s="12">
        <f>+VLOOKUP(B125,[1]nháp!E$1234:M$1398,9,0)</f>
        <v>-216791</v>
      </c>
      <c r="M125" s="12">
        <f t="shared" si="6"/>
        <v>0</v>
      </c>
      <c r="N125" s="15" t="str">
        <f>+VLOOKUP(B125,[1]nháp!E$1234:M$1398,8,0)</f>
        <v>05.10.2023</v>
      </c>
      <c r="O125" s="11" t="s">
        <v>832</v>
      </c>
      <c r="R125" s="29">
        <f>+VLOOKUP(B125,'EB GỬI (NHÁP)'!F:L,7,0)</f>
        <v>-216791</v>
      </c>
      <c r="S125" s="29">
        <f t="shared" si="7"/>
        <v>0</v>
      </c>
    </row>
    <row r="126" spans="1:19" hidden="1" x14ac:dyDescent="0.25">
      <c r="A126" s="15">
        <v>45155</v>
      </c>
      <c r="B126" s="19">
        <v>49597</v>
      </c>
      <c r="C126" s="16" t="s">
        <v>840</v>
      </c>
      <c r="D126" s="16" t="s">
        <v>847</v>
      </c>
      <c r="E126" s="17">
        <v>2238330</v>
      </c>
      <c r="F126" s="18" t="s">
        <v>835</v>
      </c>
      <c r="G126" s="17">
        <v>179066</v>
      </c>
      <c r="H126" s="17">
        <f t="shared" si="4"/>
        <v>2417396</v>
      </c>
      <c r="I126" s="16" t="s">
        <v>834</v>
      </c>
      <c r="J126" s="16" t="s">
        <v>833</v>
      </c>
      <c r="K126" s="15">
        <f t="shared" si="5"/>
        <v>45203</v>
      </c>
      <c r="L126" s="12">
        <f>+VLOOKUP(B126,[1]nháp!E$1234:M$1398,9,0)</f>
        <v>-2417396</v>
      </c>
      <c r="M126" s="12">
        <f t="shared" si="6"/>
        <v>0</v>
      </c>
      <c r="N126" s="15" t="str">
        <f>+VLOOKUP(B126,[1]nháp!E$1234:M$1398,8,0)</f>
        <v>05.10.2023</v>
      </c>
      <c r="O126" s="11" t="s">
        <v>832</v>
      </c>
      <c r="R126" s="29">
        <f>+VLOOKUP(B126,'EB GỬI (NHÁP)'!F:L,7,0)</f>
        <v>-2417396</v>
      </c>
      <c r="S126" s="29">
        <f t="shared" si="7"/>
        <v>0</v>
      </c>
    </row>
    <row r="127" spans="1:19" hidden="1" x14ac:dyDescent="0.25">
      <c r="A127" s="15">
        <v>45155</v>
      </c>
      <c r="B127" s="19">
        <v>49598</v>
      </c>
      <c r="C127" s="16" t="s">
        <v>840</v>
      </c>
      <c r="D127" s="16" t="s">
        <v>845</v>
      </c>
      <c r="E127" s="17">
        <v>2959024</v>
      </c>
      <c r="F127" s="18" t="s">
        <v>835</v>
      </c>
      <c r="G127" s="17">
        <v>236722</v>
      </c>
      <c r="H127" s="17">
        <f t="shared" si="4"/>
        <v>3195746</v>
      </c>
      <c r="I127" s="16" t="s">
        <v>834</v>
      </c>
      <c r="J127" s="16" t="s">
        <v>833</v>
      </c>
      <c r="K127" s="15">
        <f t="shared" si="5"/>
        <v>45203</v>
      </c>
      <c r="L127" s="12">
        <f>+VLOOKUP(B127,[1]nháp!E$1234:M$1398,9,0)</f>
        <v>-3195746</v>
      </c>
      <c r="M127" s="12">
        <f t="shared" si="6"/>
        <v>0</v>
      </c>
      <c r="N127" s="15" t="str">
        <f>+VLOOKUP(B127,[1]nháp!E$1234:M$1398,8,0)</f>
        <v>05.10.2023</v>
      </c>
      <c r="O127" s="11" t="s">
        <v>832</v>
      </c>
      <c r="R127" s="29">
        <f>+VLOOKUP(B127,'EB GỬI (NHÁP)'!F:L,7,0)</f>
        <v>-3195746</v>
      </c>
      <c r="S127" s="29">
        <f t="shared" si="7"/>
        <v>0</v>
      </c>
    </row>
    <row r="128" spans="1:19" hidden="1" x14ac:dyDescent="0.25">
      <c r="A128" s="15">
        <v>45155</v>
      </c>
      <c r="B128" s="19">
        <v>49599</v>
      </c>
      <c r="C128" s="16" t="s">
        <v>840</v>
      </c>
      <c r="D128" s="16" t="s">
        <v>869</v>
      </c>
      <c r="E128" s="17">
        <v>1449072</v>
      </c>
      <c r="F128" s="18" t="s">
        <v>835</v>
      </c>
      <c r="G128" s="17">
        <v>115926</v>
      </c>
      <c r="H128" s="17">
        <f t="shared" si="4"/>
        <v>1564998</v>
      </c>
      <c r="I128" s="16" t="s">
        <v>834</v>
      </c>
      <c r="J128" s="16" t="s">
        <v>833</v>
      </c>
      <c r="K128" s="15">
        <f t="shared" si="5"/>
        <v>45203</v>
      </c>
      <c r="L128" s="12">
        <f>+VLOOKUP(B128,[1]nháp!E$1234:M$1398,9,0)</f>
        <v>-1564998</v>
      </c>
      <c r="M128" s="12">
        <f t="shared" si="6"/>
        <v>0</v>
      </c>
      <c r="N128" s="15" t="str">
        <f>+VLOOKUP(B128,[1]nháp!E$1234:M$1398,8,0)</f>
        <v>05.10.2023</v>
      </c>
      <c r="O128" s="11" t="s">
        <v>832</v>
      </c>
      <c r="R128" s="29">
        <f>+VLOOKUP(B128,'EB GỬI (NHÁP)'!F:L,7,0)</f>
        <v>-1564998</v>
      </c>
      <c r="S128" s="29">
        <f t="shared" si="7"/>
        <v>0</v>
      </c>
    </row>
    <row r="129" spans="1:19" hidden="1" x14ac:dyDescent="0.25">
      <c r="A129" s="15">
        <v>45155</v>
      </c>
      <c r="B129" s="19">
        <v>49600</v>
      </c>
      <c r="C129" s="16" t="s">
        <v>840</v>
      </c>
      <c r="D129" s="16" t="s">
        <v>869</v>
      </c>
      <c r="E129" s="17">
        <v>200732</v>
      </c>
      <c r="F129" s="18" t="s">
        <v>835</v>
      </c>
      <c r="G129" s="17">
        <v>16059</v>
      </c>
      <c r="H129" s="17">
        <f t="shared" si="4"/>
        <v>216791</v>
      </c>
      <c r="I129" s="16" t="s">
        <v>834</v>
      </c>
      <c r="J129" s="16" t="s">
        <v>833</v>
      </c>
      <c r="K129" s="15">
        <f t="shared" si="5"/>
        <v>45203</v>
      </c>
      <c r="L129" s="12">
        <f>+VLOOKUP(B129,[1]nháp!E$1234:M$1398,9,0)</f>
        <v>-216791</v>
      </c>
      <c r="M129" s="12">
        <f t="shared" si="6"/>
        <v>0</v>
      </c>
      <c r="N129" s="15" t="str">
        <f>+VLOOKUP(B129,[1]nháp!E$1234:M$1398,8,0)</f>
        <v>05.10.2023</v>
      </c>
      <c r="O129" s="11" t="s">
        <v>832</v>
      </c>
      <c r="R129" s="29">
        <f>+VLOOKUP(B129,'EB GỬI (NHÁP)'!F:L,7,0)</f>
        <v>-216791</v>
      </c>
      <c r="S129" s="29">
        <f t="shared" si="7"/>
        <v>0</v>
      </c>
    </row>
    <row r="130" spans="1:19" hidden="1" x14ac:dyDescent="0.25">
      <c r="A130" s="15">
        <v>45155</v>
      </c>
      <c r="B130" s="19">
        <v>49601</v>
      </c>
      <c r="C130" s="16" t="s">
        <v>840</v>
      </c>
      <c r="D130" s="16" t="s">
        <v>844</v>
      </c>
      <c r="E130" s="17">
        <v>3767784</v>
      </c>
      <c r="F130" s="18" t="s">
        <v>835</v>
      </c>
      <c r="G130" s="17">
        <v>301423</v>
      </c>
      <c r="H130" s="17">
        <f t="shared" ref="H130:H193" si="8">+E130+G130</f>
        <v>4069207</v>
      </c>
      <c r="I130" s="16" t="s">
        <v>834</v>
      </c>
      <c r="J130" s="16" t="s">
        <v>833</v>
      </c>
      <c r="K130" s="15">
        <f t="shared" ref="K130:K193" si="9">48+A130</f>
        <v>45203</v>
      </c>
      <c r="L130" s="12">
        <f>+VLOOKUP(B130,[1]nháp!E$1234:M$1398,9,0)</f>
        <v>-4069207</v>
      </c>
      <c r="M130" s="12">
        <f t="shared" ref="M130:M193" si="10">+L130+H130</f>
        <v>0</v>
      </c>
      <c r="N130" s="15" t="str">
        <f>+VLOOKUP(B130,[1]nháp!E$1234:M$1398,8,0)</f>
        <v>05.10.2023</v>
      </c>
      <c r="O130" s="11" t="s">
        <v>832</v>
      </c>
      <c r="R130" s="29">
        <f>+VLOOKUP(B130,'EB GỬI (NHÁP)'!F:L,7,0)</f>
        <v>-4069207</v>
      </c>
      <c r="S130" s="29">
        <f t="shared" si="7"/>
        <v>0</v>
      </c>
    </row>
    <row r="131" spans="1:19" hidden="1" x14ac:dyDescent="0.25">
      <c r="A131" s="15">
        <v>45156</v>
      </c>
      <c r="B131" s="19">
        <v>49627</v>
      </c>
      <c r="C131" s="16" t="s">
        <v>840</v>
      </c>
      <c r="D131" s="16" t="s">
        <v>903</v>
      </c>
      <c r="E131" s="17">
        <v>1248340</v>
      </c>
      <c r="F131" s="18" t="s">
        <v>835</v>
      </c>
      <c r="G131" s="17">
        <v>99867</v>
      </c>
      <c r="H131" s="17">
        <f t="shared" si="8"/>
        <v>1348207</v>
      </c>
      <c r="I131" s="16" t="s">
        <v>834</v>
      </c>
      <c r="J131" s="16" t="s">
        <v>833</v>
      </c>
      <c r="K131" s="15">
        <f t="shared" si="9"/>
        <v>45204</v>
      </c>
      <c r="L131" s="12">
        <f>+VLOOKUP(B131,[1]nháp!E$1234:M$1398,9,0)</f>
        <v>-1348207</v>
      </c>
      <c r="M131" s="12">
        <f t="shared" si="10"/>
        <v>0</v>
      </c>
      <c r="N131" s="15" t="str">
        <f>+VLOOKUP(B131,[1]nháp!E$1234:M$1398,8,0)</f>
        <v>05.10.2023</v>
      </c>
      <c r="O131" s="11" t="s">
        <v>832</v>
      </c>
      <c r="R131" s="29">
        <f>+VLOOKUP(B131,'EB GỬI (NHÁP)'!F:L,7,0)</f>
        <v>-1348207</v>
      </c>
      <c r="S131" s="29">
        <f t="shared" ref="S131:S194" si="11">+R131+H131</f>
        <v>0</v>
      </c>
    </row>
    <row r="132" spans="1:19" hidden="1" x14ac:dyDescent="0.25">
      <c r="A132" s="15">
        <v>45156</v>
      </c>
      <c r="B132" s="19">
        <v>49630</v>
      </c>
      <c r="C132" s="16" t="s">
        <v>840</v>
      </c>
      <c r="D132" s="16" t="s">
        <v>861</v>
      </c>
      <c r="E132" s="17">
        <v>802928</v>
      </c>
      <c r="F132" s="18" t="s">
        <v>835</v>
      </c>
      <c r="G132" s="17">
        <v>64234</v>
      </c>
      <c r="H132" s="17">
        <f t="shared" si="8"/>
        <v>867162</v>
      </c>
      <c r="I132" s="16" t="s">
        <v>834</v>
      </c>
      <c r="J132" s="16" t="s">
        <v>833</v>
      </c>
      <c r="K132" s="15">
        <f t="shared" si="9"/>
        <v>45204</v>
      </c>
      <c r="L132" s="12">
        <f>+VLOOKUP(B132,[1]nháp!E$1234:M$1398,9,0)</f>
        <v>-867162</v>
      </c>
      <c r="M132" s="12">
        <f t="shared" si="10"/>
        <v>0</v>
      </c>
      <c r="N132" s="15" t="str">
        <f>+VLOOKUP(B132,[1]nháp!E$1234:M$1398,8,0)</f>
        <v>05.10.2023</v>
      </c>
      <c r="O132" s="11" t="s">
        <v>832</v>
      </c>
      <c r="R132" s="29">
        <f>+VLOOKUP(B132,'EB GỬI (NHÁP)'!F:L,7,0)</f>
        <v>-867162</v>
      </c>
      <c r="S132" s="29">
        <f t="shared" si="11"/>
        <v>0</v>
      </c>
    </row>
    <row r="133" spans="1:19" hidden="1" x14ac:dyDescent="0.25">
      <c r="A133" s="15">
        <v>45156</v>
      </c>
      <c r="B133" s="19">
        <v>49631</v>
      </c>
      <c r="C133" s="16" t="s">
        <v>840</v>
      </c>
      <c r="D133" s="16" t="s">
        <v>861</v>
      </c>
      <c r="E133" s="17">
        <v>2055890</v>
      </c>
      <c r="F133" s="18" t="s">
        <v>835</v>
      </c>
      <c r="G133" s="17">
        <v>164471</v>
      </c>
      <c r="H133" s="17">
        <f t="shared" si="8"/>
        <v>2220361</v>
      </c>
      <c r="I133" s="16" t="s">
        <v>834</v>
      </c>
      <c r="J133" s="16" t="s">
        <v>833</v>
      </c>
      <c r="K133" s="15">
        <f t="shared" si="9"/>
        <v>45204</v>
      </c>
      <c r="L133" s="12">
        <f>+VLOOKUP(B133,[1]nháp!E$1234:M$1398,9,0)</f>
        <v>-2220361</v>
      </c>
      <c r="M133" s="12">
        <f t="shared" si="10"/>
        <v>0</v>
      </c>
      <c r="N133" s="15" t="str">
        <f>+VLOOKUP(B133,[1]nháp!E$1234:M$1398,8,0)</f>
        <v>05.10.2023</v>
      </c>
      <c r="O133" s="11" t="s">
        <v>832</v>
      </c>
      <c r="R133" s="29">
        <f>+VLOOKUP(B133,'EB GỬI (NHÁP)'!F:L,7,0)</f>
        <v>-2220361</v>
      </c>
      <c r="S133" s="29">
        <f t="shared" si="11"/>
        <v>0</v>
      </c>
    </row>
    <row r="134" spans="1:19" hidden="1" x14ac:dyDescent="0.25">
      <c r="A134" s="15">
        <v>45156</v>
      </c>
      <c r="B134" s="19">
        <v>49645</v>
      </c>
      <c r="C134" s="16" t="s">
        <v>840</v>
      </c>
      <c r="D134" s="16" t="s">
        <v>898</v>
      </c>
      <c r="E134" s="17">
        <v>1144722</v>
      </c>
      <c r="F134" s="18" t="s">
        <v>835</v>
      </c>
      <c r="G134" s="17">
        <v>91578</v>
      </c>
      <c r="H134" s="17">
        <f t="shared" si="8"/>
        <v>1236300</v>
      </c>
      <c r="I134" s="16" t="s">
        <v>834</v>
      </c>
      <c r="J134" s="16" t="s">
        <v>833</v>
      </c>
      <c r="K134" s="15">
        <f t="shared" si="9"/>
        <v>45204</v>
      </c>
      <c r="L134" s="12">
        <f>+VLOOKUP(B134,[1]nháp!E$1234:M$1398,9,0)</f>
        <v>-1236300</v>
      </c>
      <c r="M134" s="12">
        <f t="shared" si="10"/>
        <v>0</v>
      </c>
      <c r="N134" s="15" t="str">
        <f>+VLOOKUP(B134,[1]nháp!E$1234:M$1398,8,0)</f>
        <v>05.10.2023</v>
      </c>
      <c r="O134" s="11" t="s">
        <v>832</v>
      </c>
      <c r="R134" s="29">
        <f>+VLOOKUP(B134,'EB GỬI (NHÁP)'!F:L,7,0)</f>
        <v>-1236300</v>
      </c>
      <c r="S134" s="29">
        <f t="shared" si="11"/>
        <v>0</v>
      </c>
    </row>
    <row r="135" spans="1:19" hidden="1" x14ac:dyDescent="0.25">
      <c r="A135" s="15">
        <v>45157</v>
      </c>
      <c r="B135" s="19">
        <v>49821</v>
      </c>
      <c r="C135" s="16" t="s">
        <v>840</v>
      </c>
      <c r="D135" s="16" t="s">
        <v>898</v>
      </c>
      <c r="E135" s="17">
        <v>943990</v>
      </c>
      <c r="F135" s="18" t="s">
        <v>835</v>
      </c>
      <c r="G135" s="17">
        <v>75519</v>
      </c>
      <c r="H135" s="17">
        <f t="shared" si="8"/>
        <v>1019509</v>
      </c>
      <c r="I135" s="16" t="s">
        <v>834</v>
      </c>
      <c r="J135" s="16" t="s">
        <v>833</v>
      </c>
      <c r="K135" s="15">
        <f t="shared" si="9"/>
        <v>45205</v>
      </c>
      <c r="L135" s="12">
        <f>+VLOOKUP(B135,[1]nháp!E$1234:M$1398,9,0)</f>
        <v>-1019509</v>
      </c>
      <c r="M135" s="12">
        <f t="shared" si="10"/>
        <v>0</v>
      </c>
      <c r="N135" s="15" t="str">
        <f>+VLOOKUP(B135,[1]nháp!E$1234:M$1398,8,0)</f>
        <v>05.10.2023</v>
      </c>
      <c r="O135" s="11" t="s">
        <v>832</v>
      </c>
      <c r="R135" s="29">
        <f>+VLOOKUP(B135,'EB GỬI (NHÁP)'!F:L,7,0)</f>
        <v>-1019509</v>
      </c>
      <c r="S135" s="29">
        <f t="shared" si="11"/>
        <v>0</v>
      </c>
    </row>
    <row r="136" spans="1:19" hidden="1" x14ac:dyDescent="0.25">
      <c r="A136" s="15">
        <v>45159</v>
      </c>
      <c r="B136" s="19">
        <v>49850</v>
      </c>
      <c r="C136" s="16" t="s">
        <v>840</v>
      </c>
      <c r="D136" s="16" t="s">
        <v>839</v>
      </c>
      <c r="E136" s="17">
        <v>1850536</v>
      </c>
      <c r="F136" s="18" t="s">
        <v>835</v>
      </c>
      <c r="G136" s="17">
        <v>148043</v>
      </c>
      <c r="H136" s="17">
        <f t="shared" si="8"/>
        <v>1998579</v>
      </c>
      <c r="I136" s="16" t="s">
        <v>834</v>
      </c>
      <c r="J136" s="16" t="s">
        <v>833</v>
      </c>
      <c r="K136" s="15">
        <f t="shared" si="9"/>
        <v>45207</v>
      </c>
      <c r="L136" s="12">
        <f>+VLOOKUP(B136,[1]nháp!E$1234:M$1398,9,0)</f>
        <v>-1998579</v>
      </c>
      <c r="M136" s="12">
        <f t="shared" si="10"/>
        <v>0</v>
      </c>
      <c r="N136" s="15" t="str">
        <f>+VLOOKUP(B136,[1]nháp!E$1234:M$1398,8,0)</f>
        <v>05.10.2023</v>
      </c>
      <c r="O136" s="11" t="s">
        <v>832</v>
      </c>
      <c r="R136" s="29">
        <f>+VLOOKUP(B136,'EB GỬI (NHÁP)'!F:L,7,0)</f>
        <v>-1998579</v>
      </c>
      <c r="S136" s="29">
        <f t="shared" si="11"/>
        <v>0</v>
      </c>
    </row>
    <row r="137" spans="1:19" hidden="1" x14ac:dyDescent="0.25">
      <c r="A137" s="15">
        <v>45159</v>
      </c>
      <c r="B137" s="19">
        <v>49869</v>
      </c>
      <c r="C137" s="16" t="s">
        <v>840</v>
      </c>
      <c r="D137" s="16" t="s">
        <v>870</v>
      </c>
      <c r="E137" s="17">
        <v>943990</v>
      </c>
      <c r="F137" s="18" t="s">
        <v>835</v>
      </c>
      <c r="G137" s="17">
        <v>75519</v>
      </c>
      <c r="H137" s="17">
        <f t="shared" si="8"/>
        <v>1019509</v>
      </c>
      <c r="I137" s="16" t="s">
        <v>834</v>
      </c>
      <c r="J137" s="16" t="s">
        <v>833</v>
      </c>
      <c r="K137" s="15">
        <f t="shared" si="9"/>
        <v>45207</v>
      </c>
      <c r="L137" s="12">
        <f>+VLOOKUP(B137,[1]nháp!E$1234:M$1398,9,0)</f>
        <v>-1019509</v>
      </c>
      <c r="M137" s="12">
        <f t="shared" si="10"/>
        <v>0</v>
      </c>
      <c r="N137" s="15" t="str">
        <f>+VLOOKUP(B137,[1]nháp!E$1234:M$1398,8,0)</f>
        <v>05.10.2023</v>
      </c>
      <c r="O137" s="11" t="s">
        <v>832</v>
      </c>
      <c r="R137" s="29">
        <f>+VLOOKUP(B137,'EB GỬI (NHÁP)'!F:L,7,0)</f>
        <v>-1019509</v>
      </c>
      <c r="S137" s="29">
        <f t="shared" si="11"/>
        <v>0</v>
      </c>
    </row>
    <row r="138" spans="1:19" hidden="1" x14ac:dyDescent="0.25">
      <c r="A138" s="15">
        <v>45159</v>
      </c>
      <c r="B138" s="19">
        <v>49870</v>
      </c>
      <c r="C138" s="16" t="s">
        <v>840</v>
      </c>
      <c r="D138" s="16" t="s">
        <v>849</v>
      </c>
      <c r="E138" s="17">
        <v>1248340</v>
      </c>
      <c r="F138" s="18" t="s">
        <v>835</v>
      </c>
      <c r="G138" s="17">
        <v>99867</v>
      </c>
      <c r="H138" s="17">
        <f t="shared" si="8"/>
        <v>1348207</v>
      </c>
      <c r="I138" s="16" t="s">
        <v>834</v>
      </c>
      <c r="J138" s="16" t="s">
        <v>833</v>
      </c>
      <c r="K138" s="15">
        <f t="shared" si="9"/>
        <v>45207</v>
      </c>
      <c r="L138" s="12">
        <f>+VLOOKUP(B138,[1]nháp!E$1234:M$1398,9,0)</f>
        <v>-1348207</v>
      </c>
      <c r="M138" s="12">
        <f t="shared" si="10"/>
        <v>0</v>
      </c>
      <c r="N138" s="15" t="str">
        <f>+VLOOKUP(B138,[1]nháp!E$1234:M$1398,8,0)</f>
        <v>05.10.2023</v>
      </c>
      <c r="O138" s="11" t="s">
        <v>832</v>
      </c>
      <c r="R138" s="29">
        <f>+VLOOKUP(B138,'EB GỬI (NHÁP)'!F:L,7,0)</f>
        <v>-1348207</v>
      </c>
      <c r="S138" s="29">
        <f t="shared" si="11"/>
        <v>0</v>
      </c>
    </row>
    <row r="139" spans="1:19" hidden="1" x14ac:dyDescent="0.25">
      <c r="A139" s="15">
        <v>45159</v>
      </c>
      <c r="B139" s="19">
        <v>49871</v>
      </c>
      <c r="C139" s="16" t="s">
        <v>840</v>
      </c>
      <c r="D139" s="16" t="s">
        <v>847</v>
      </c>
      <c r="E139" s="17">
        <v>2284330</v>
      </c>
      <c r="F139" s="18" t="s">
        <v>835</v>
      </c>
      <c r="G139" s="17">
        <v>182746</v>
      </c>
      <c r="H139" s="17">
        <f t="shared" si="8"/>
        <v>2467076</v>
      </c>
      <c r="I139" s="16" t="s">
        <v>834</v>
      </c>
      <c r="J139" s="16" t="s">
        <v>833</v>
      </c>
      <c r="K139" s="15">
        <f t="shared" si="9"/>
        <v>45207</v>
      </c>
      <c r="L139" s="12">
        <f>+VLOOKUP(B139,[1]nháp!E$1234:M$1398,9,0)</f>
        <v>-2467076</v>
      </c>
      <c r="M139" s="12">
        <f t="shared" si="10"/>
        <v>0</v>
      </c>
      <c r="N139" s="15" t="str">
        <f>+VLOOKUP(B139,[1]nháp!E$1234:M$1398,8,0)</f>
        <v>05.10.2023</v>
      </c>
      <c r="O139" s="11" t="s">
        <v>832</v>
      </c>
      <c r="R139" s="29">
        <f>+VLOOKUP(B139,'EB GỬI (NHÁP)'!F:L,7,0)</f>
        <v>-2467076</v>
      </c>
      <c r="S139" s="29">
        <f t="shared" si="11"/>
        <v>0</v>
      </c>
    </row>
    <row r="140" spans="1:19" hidden="1" x14ac:dyDescent="0.25">
      <c r="A140" s="15">
        <v>45159</v>
      </c>
      <c r="B140" s="19">
        <v>49872</v>
      </c>
      <c r="C140" s="16" t="s">
        <v>840</v>
      </c>
      <c r="D140" s="16" t="s">
        <v>880</v>
      </c>
      <c r="E140" s="17">
        <v>1449072</v>
      </c>
      <c r="F140" s="18" t="s">
        <v>835</v>
      </c>
      <c r="G140" s="17">
        <v>115926</v>
      </c>
      <c r="H140" s="17">
        <f t="shared" si="8"/>
        <v>1564998</v>
      </c>
      <c r="I140" s="16" t="s">
        <v>834</v>
      </c>
      <c r="J140" s="16" t="s">
        <v>833</v>
      </c>
      <c r="K140" s="15">
        <f t="shared" si="9"/>
        <v>45207</v>
      </c>
      <c r="L140" s="12">
        <f>+VLOOKUP(B140,[1]nháp!E$1234:M$1398,9,0)</f>
        <v>-1564998</v>
      </c>
      <c r="M140" s="12">
        <f t="shared" si="10"/>
        <v>0</v>
      </c>
      <c r="N140" s="15" t="str">
        <f>+VLOOKUP(B140,[1]nháp!E$1234:M$1398,8,0)</f>
        <v>05.10.2023</v>
      </c>
      <c r="O140" s="11" t="s">
        <v>832</v>
      </c>
      <c r="R140" s="29">
        <f>+VLOOKUP(B140,'EB GỬI (NHÁP)'!F:L,7,0)</f>
        <v>-1564998</v>
      </c>
      <c r="S140" s="29">
        <f t="shared" si="11"/>
        <v>0</v>
      </c>
    </row>
    <row r="141" spans="1:19" hidden="1" x14ac:dyDescent="0.25">
      <c r="A141" s="15">
        <v>45159</v>
      </c>
      <c r="B141" s="19">
        <v>49873</v>
      </c>
      <c r="C141" s="16" t="s">
        <v>840</v>
      </c>
      <c r="D141" s="16" t="s">
        <v>867</v>
      </c>
      <c r="E141" s="17">
        <v>4573774</v>
      </c>
      <c r="F141" s="18" t="s">
        <v>835</v>
      </c>
      <c r="G141" s="17">
        <v>365902</v>
      </c>
      <c r="H141" s="17">
        <f t="shared" si="8"/>
        <v>4939676</v>
      </c>
      <c r="I141" s="16" t="s">
        <v>834</v>
      </c>
      <c r="J141" s="16" t="s">
        <v>833</v>
      </c>
      <c r="K141" s="15">
        <f t="shared" si="9"/>
        <v>45207</v>
      </c>
      <c r="L141" s="12">
        <f>+VLOOKUP(B141,[1]nháp!E$1234:M$1398,9,0)</f>
        <v>-4939676</v>
      </c>
      <c r="M141" s="12">
        <f t="shared" si="10"/>
        <v>0</v>
      </c>
      <c r="N141" s="15" t="str">
        <f>+VLOOKUP(B141,[1]nháp!E$1234:M$1398,8,0)</f>
        <v>05.10.2023</v>
      </c>
      <c r="O141" s="11" t="s">
        <v>832</v>
      </c>
      <c r="R141" s="29">
        <f>+VLOOKUP(B141,'EB GỬI (NHÁP)'!F:L,7,0)</f>
        <v>-4939676</v>
      </c>
      <c r="S141" s="29">
        <f t="shared" si="11"/>
        <v>0</v>
      </c>
    </row>
    <row r="142" spans="1:19" hidden="1" x14ac:dyDescent="0.25">
      <c r="A142" s="15">
        <v>45159</v>
      </c>
      <c r="B142" s="19">
        <v>49874</v>
      </c>
      <c r="C142" s="16" t="s">
        <v>840</v>
      </c>
      <c r="D142" s="16" t="s">
        <v>866</v>
      </c>
      <c r="E142" s="17">
        <v>9439900</v>
      </c>
      <c r="F142" s="18" t="s">
        <v>835</v>
      </c>
      <c r="G142" s="17">
        <v>755192</v>
      </c>
      <c r="H142" s="17">
        <f t="shared" si="8"/>
        <v>10195092</v>
      </c>
      <c r="I142" s="16" t="s">
        <v>834</v>
      </c>
      <c r="J142" s="16" t="s">
        <v>833</v>
      </c>
      <c r="K142" s="15">
        <f t="shared" si="9"/>
        <v>45207</v>
      </c>
      <c r="L142" s="12">
        <f>+VLOOKUP(B142,[1]nháp!E$1234:M$1398,9,0)</f>
        <v>-10195092</v>
      </c>
      <c r="M142" s="12">
        <f t="shared" si="10"/>
        <v>0</v>
      </c>
      <c r="N142" s="15" t="str">
        <f>+VLOOKUP(B142,[1]nháp!E$1234:M$1398,8,0)</f>
        <v>05.10.2023</v>
      </c>
      <c r="O142" s="11" t="s">
        <v>832</v>
      </c>
      <c r="R142" s="29">
        <f>+VLOOKUP(B142,'EB GỬI (NHÁP)'!F:L,7,0)</f>
        <v>-10195092</v>
      </c>
      <c r="S142" s="29">
        <f t="shared" si="11"/>
        <v>0</v>
      </c>
    </row>
    <row r="143" spans="1:19" hidden="1" x14ac:dyDescent="0.25">
      <c r="A143" s="15">
        <v>45159</v>
      </c>
      <c r="B143" s="19">
        <v>49875</v>
      </c>
      <c r="C143" s="16" t="s">
        <v>840</v>
      </c>
      <c r="D143" s="16" t="s">
        <v>865</v>
      </c>
      <c r="E143" s="17">
        <v>19275500</v>
      </c>
      <c r="F143" s="18" t="s">
        <v>835</v>
      </c>
      <c r="G143" s="17">
        <v>1542040</v>
      </c>
      <c r="H143" s="17">
        <f t="shared" si="8"/>
        <v>20817540</v>
      </c>
      <c r="I143" s="16" t="s">
        <v>834</v>
      </c>
      <c r="J143" s="16" t="s">
        <v>833</v>
      </c>
      <c r="K143" s="15">
        <f t="shared" si="9"/>
        <v>45207</v>
      </c>
      <c r="L143" s="12">
        <f>+VLOOKUP(B143,[1]nháp!E$1234:M$1398,9,0)</f>
        <v>-20817540</v>
      </c>
      <c r="M143" s="12">
        <f t="shared" si="10"/>
        <v>0</v>
      </c>
      <c r="N143" s="15" t="str">
        <f>+VLOOKUP(B143,[1]nháp!E$1234:M$1398,8,0)</f>
        <v>05.10.2023</v>
      </c>
      <c r="O143" s="11" t="s">
        <v>832</v>
      </c>
      <c r="R143" s="29">
        <f>+VLOOKUP(B143,'EB GỬI (NHÁP)'!F:L,7,0)</f>
        <v>-20817540</v>
      </c>
      <c r="S143" s="29">
        <f t="shared" si="11"/>
        <v>0</v>
      </c>
    </row>
    <row r="144" spans="1:19" hidden="1" x14ac:dyDescent="0.25">
      <c r="A144" s="15">
        <v>45159</v>
      </c>
      <c r="B144" s="19">
        <v>49876</v>
      </c>
      <c r="C144" s="16" t="s">
        <v>840</v>
      </c>
      <c r="D144" s="16" t="s">
        <v>865</v>
      </c>
      <c r="E144" s="17">
        <v>894928</v>
      </c>
      <c r="F144" s="18" t="s">
        <v>835</v>
      </c>
      <c r="G144" s="17">
        <v>71594</v>
      </c>
      <c r="H144" s="17">
        <f t="shared" si="8"/>
        <v>966522</v>
      </c>
      <c r="I144" s="16" t="s">
        <v>834</v>
      </c>
      <c r="J144" s="16" t="s">
        <v>833</v>
      </c>
      <c r="K144" s="15">
        <f t="shared" si="9"/>
        <v>45207</v>
      </c>
      <c r="L144" s="12">
        <f>+VLOOKUP(B144,[1]nháp!E$1234:M$1398,9,0)</f>
        <v>-966522</v>
      </c>
      <c r="M144" s="12">
        <f t="shared" si="10"/>
        <v>0</v>
      </c>
      <c r="N144" s="15" t="str">
        <f>+VLOOKUP(B144,[1]nháp!E$1234:M$1398,8,0)</f>
        <v>05.10.2023</v>
      </c>
      <c r="O144" s="11" t="s">
        <v>832</v>
      </c>
      <c r="R144" s="29">
        <f>+VLOOKUP(B144,'EB GỬI (NHÁP)'!F:L,7,0)</f>
        <v>-966522</v>
      </c>
      <c r="S144" s="29">
        <f t="shared" si="11"/>
        <v>0</v>
      </c>
    </row>
    <row r="145" spans="1:19" hidden="1" x14ac:dyDescent="0.25">
      <c r="A145" s="15">
        <v>45159</v>
      </c>
      <c r="B145" s="19">
        <v>49877</v>
      </c>
      <c r="C145" s="16" t="s">
        <v>840</v>
      </c>
      <c r="D145" s="16" t="s">
        <v>900</v>
      </c>
      <c r="E145" s="17">
        <v>2360240</v>
      </c>
      <c r="F145" s="18" t="s">
        <v>835</v>
      </c>
      <c r="G145" s="17">
        <v>188819</v>
      </c>
      <c r="H145" s="17">
        <f t="shared" si="8"/>
        <v>2549059</v>
      </c>
      <c r="I145" s="16" t="s">
        <v>834</v>
      </c>
      <c r="J145" s="16" t="s">
        <v>833</v>
      </c>
      <c r="K145" s="15">
        <f t="shared" si="9"/>
        <v>45207</v>
      </c>
      <c r="L145" s="12">
        <f>+VLOOKUP(B145,[1]nháp!E$1234:M$1398,9,0)</f>
        <v>-2549059</v>
      </c>
      <c r="M145" s="12">
        <f t="shared" si="10"/>
        <v>0</v>
      </c>
      <c r="N145" s="15" t="str">
        <f>+VLOOKUP(B145,[1]nháp!E$1234:M$1398,8,0)</f>
        <v>05.10.2023</v>
      </c>
      <c r="O145" s="11" t="s">
        <v>832</v>
      </c>
      <c r="R145" s="29">
        <f>+VLOOKUP(B145,'EB GỬI (NHÁP)'!F:L,7,0)</f>
        <v>-2549059</v>
      </c>
      <c r="S145" s="29">
        <f t="shared" si="11"/>
        <v>0</v>
      </c>
    </row>
    <row r="146" spans="1:19" hidden="1" x14ac:dyDescent="0.25">
      <c r="A146" s="15">
        <v>45159</v>
      </c>
      <c r="B146" s="19">
        <v>49879</v>
      </c>
      <c r="C146" s="16" t="s">
        <v>840</v>
      </c>
      <c r="D146" s="16" t="s">
        <v>879</v>
      </c>
      <c r="E146" s="17">
        <v>4629540</v>
      </c>
      <c r="F146" s="18" t="s">
        <v>835</v>
      </c>
      <c r="G146" s="17">
        <v>370363</v>
      </c>
      <c r="H146" s="17">
        <f t="shared" si="8"/>
        <v>4999903</v>
      </c>
      <c r="I146" s="16" t="s">
        <v>834</v>
      </c>
      <c r="J146" s="16" t="s">
        <v>833</v>
      </c>
      <c r="K146" s="15">
        <f t="shared" si="9"/>
        <v>45207</v>
      </c>
      <c r="L146" s="12">
        <f>+VLOOKUP(B146,[1]nháp!E$1234:M$1398,9,0)</f>
        <v>-4999903</v>
      </c>
      <c r="M146" s="12">
        <f t="shared" si="10"/>
        <v>0</v>
      </c>
      <c r="N146" s="15" t="str">
        <f>+VLOOKUP(B146,[1]nháp!E$1234:M$1398,8,0)</f>
        <v>05.10.2023</v>
      </c>
      <c r="O146" s="11" t="s">
        <v>832</v>
      </c>
      <c r="R146" s="29">
        <f>+VLOOKUP(B146,'EB GỬI (NHÁP)'!F:L,7,0)</f>
        <v>-4999903</v>
      </c>
      <c r="S146" s="29">
        <f t="shared" si="11"/>
        <v>0</v>
      </c>
    </row>
    <row r="147" spans="1:19" hidden="1" x14ac:dyDescent="0.25">
      <c r="A147" s="15">
        <v>45159</v>
      </c>
      <c r="B147" s="19">
        <v>49880</v>
      </c>
      <c r="C147" s="16" t="s">
        <v>840</v>
      </c>
      <c r="D147" s="16" t="s">
        <v>864</v>
      </c>
      <c r="E147" s="17">
        <v>1111900</v>
      </c>
      <c r="F147" s="18" t="s">
        <v>835</v>
      </c>
      <c r="G147" s="17">
        <v>88952</v>
      </c>
      <c r="H147" s="17">
        <f t="shared" si="8"/>
        <v>1200852</v>
      </c>
      <c r="I147" s="16" t="s">
        <v>834</v>
      </c>
      <c r="J147" s="16" t="s">
        <v>833</v>
      </c>
      <c r="K147" s="15">
        <f t="shared" si="9"/>
        <v>45207</v>
      </c>
      <c r="L147" s="12">
        <f>+VLOOKUP(B147,[1]nháp!E$1234:M$1398,9,0)</f>
        <v>-1200852</v>
      </c>
      <c r="M147" s="12">
        <f t="shared" si="10"/>
        <v>0</v>
      </c>
      <c r="N147" s="15" t="str">
        <f>+VLOOKUP(B147,[1]nháp!E$1234:M$1398,8,0)</f>
        <v>05.10.2023</v>
      </c>
      <c r="O147" s="11" t="s">
        <v>832</v>
      </c>
      <c r="R147" s="29">
        <f>+VLOOKUP(B147,'EB GỬI (NHÁP)'!F:L,7,0)</f>
        <v>-1200852</v>
      </c>
      <c r="S147" s="29">
        <f t="shared" si="11"/>
        <v>0</v>
      </c>
    </row>
    <row r="148" spans="1:19" hidden="1" x14ac:dyDescent="0.25">
      <c r="A148" s="15">
        <v>45159</v>
      </c>
      <c r="B148" s="19">
        <v>49881</v>
      </c>
      <c r="C148" s="16" t="s">
        <v>840</v>
      </c>
      <c r="D148" s="16" t="s">
        <v>895</v>
      </c>
      <c r="E148" s="17">
        <v>943990</v>
      </c>
      <c r="F148" s="18" t="s">
        <v>835</v>
      </c>
      <c r="G148" s="17">
        <v>75519</v>
      </c>
      <c r="H148" s="17">
        <f t="shared" si="8"/>
        <v>1019509</v>
      </c>
      <c r="I148" s="16" t="s">
        <v>834</v>
      </c>
      <c r="J148" s="16" t="s">
        <v>833</v>
      </c>
      <c r="K148" s="15">
        <f t="shared" si="9"/>
        <v>45207</v>
      </c>
      <c r="L148" s="12">
        <f>+VLOOKUP(B148,[1]nháp!E$1234:M$1398,9,0)</f>
        <v>-1019509</v>
      </c>
      <c r="M148" s="12">
        <f t="shared" si="10"/>
        <v>0</v>
      </c>
      <c r="N148" s="15" t="str">
        <f>+VLOOKUP(B148,[1]nháp!E$1234:M$1398,8,0)</f>
        <v>05.10.2023</v>
      </c>
      <c r="O148" s="11" t="s">
        <v>832</v>
      </c>
      <c r="R148" s="29">
        <f>+VLOOKUP(B148,'EB GỬI (NHÁP)'!F:L,7,0)</f>
        <v>-1019509</v>
      </c>
      <c r="S148" s="29">
        <f t="shared" si="11"/>
        <v>0</v>
      </c>
    </row>
    <row r="149" spans="1:19" hidden="1" x14ac:dyDescent="0.25">
      <c r="A149" s="15">
        <v>45159</v>
      </c>
      <c r="B149" s="19">
        <v>49882</v>
      </c>
      <c r="C149" s="16" t="s">
        <v>840</v>
      </c>
      <c r="D149" s="16" t="s">
        <v>863</v>
      </c>
      <c r="E149" s="17">
        <v>5088592</v>
      </c>
      <c r="F149" s="18" t="s">
        <v>835</v>
      </c>
      <c r="G149" s="17">
        <v>407087</v>
      </c>
      <c r="H149" s="17">
        <f t="shared" si="8"/>
        <v>5495679</v>
      </c>
      <c r="I149" s="16" t="s">
        <v>834</v>
      </c>
      <c r="J149" s="16" t="s">
        <v>833</v>
      </c>
      <c r="K149" s="15">
        <f t="shared" si="9"/>
        <v>45207</v>
      </c>
      <c r="L149" s="12">
        <f>+VLOOKUP(B149,[1]nháp!E$1234:M$1398,9,0)</f>
        <v>-5495679</v>
      </c>
      <c r="M149" s="12">
        <f t="shared" si="10"/>
        <v>0</v>
      </c>
      <c r="N149" s="15" t="str">
        <f>+VLOOKUP(B149,[1]nháp!E$1234:M$1398,8,0)</f>
        <v>05.10.2023</v>
      </c>
      <c r="O149" s="11" t="s">
        <v>832</v>
      </c>
      <c r="R149" s="29">
        <f>+VLOOKUP(B149,'EB GỬI (NHÁP)'!F:L,7,0)</f>
        <v>-5495679</v>
      </c>
      <c r="S149" s="29">
        <f t="shared" si="11"/>
        <v>0</v>
      </c>
    </row>
    <row r="150" spans="1:19" hidden="1" x14ac:dyDescent="0.25">
      <c r="A150" s="15">
        <v>45159</v>
      </c>
      <c r="B150" s="19">
        <v>49883</v>
      </c>
      <c r="C150" s="16" t="s">
        <v>840</v>
      </c>
      <c r="D150" s="16" t="s">
        <v>878</v>
      </c>
      <c r="E150" s="17">
        <v>2831970</v>
      </c>
      <c r="F150" s="18" t="s">
        <v>835</v>
      </c>
      <c r="G150" s="17">
        <v>226558</v>
      </c>
      <c r="H150" s="17">
        <f t="shared" si="8"/>
        <v>3058528</v>
      </c>
      <c r="I150" s="16" t="s">
        <v>834</v>
      </c>
      <c r="J150" s="16" t="s">
        <v>833</v>
      </c>
      <c r="K150" s="15">
        <f t="shared" si="9"/>
        <v>45207</v>
      </c>
      <c r="L150" s="12">
        <f>+VLOOKUP(B150,[1]nháp!E$1234:M$1398,9,0)</f>
        <v>-3058528</v>
      </c>
      <c r="M150" s="12">
        <f t="shared" si="10"/>
        <v>0</v>
      </c>
      <c r="N150" s="15" t="str">
        <f>+VLOOKUP(B150,[1]nháp!E$1234:M$1398,8,0)</f>
        <v>05.10.2023</v>
      </c>
      <c r="O150" s="11" t="s">
        <v>832</v>
      </c>
      <c r="R150" s="29">
        <f>+VLOOKUP(B150,'EB GỬI (NHÁP)'!F:L,7,0)</f>
        <v>-3058528</v>
      </c>
      <c r="S150" s="29">
        <f t="shared" si="11"/>
        <v>0</v>
      </c>
    </row>
    <row r="151" spans="1:19" hidden="1" x14ac:dyDescent="0.25">
      <c r="A151" s="15">
        <v>45160</v>
      </c>
      <c r="B151" s="19">
        <v>49885</v>
      </c>
      <c r="C151" s="16" t="s">
        <v>840</v>
      </c>
      <c r="D151" s="16" t="s">
        <v>887</v>
      </c>
      <c r="E151" s="17">
        <v>1649804</v>
      </c>
      <c r="F151" s="18" t="s">
        <v>835</v>
      </c>
      <c r="G151" s="17">
        <v>131984</v>
      </c>
      <c r="H151" s="17">
        <f t="shared" si="8"/>
        <v>1781788</v>
      </c>
      <c r="I151" s="16" t="s">
        <v>834</v>
      </c>
      <c r="J151" s="16" t="s">
        <v>833</v>
      </c>
      <c r="K151" s="15">
        <f t="shared" si="9"/>
        <v>45208</v>
      </c>
      <c r="L151" s="12" t="e">
        <f>+VLOOKUP(B151,[1]nháp!E$1234:M$1398,9,0)</f>
        <v>#N/A</v>
      </c>
      <c r="M151" s="12" t="e">
        <f t="shared" si="10"/>
        <v>#N/A</v>
      </c>
      <c r="N151" s="15" t="e">
        <f>+VLOOKUP(B151,[1]nháp!E$1234:M$1398,8,0)</f>
        <v>#N/A</v>
      </c>
      <c r="R151" s="29">
        <f>+VLOOKUP(B151,'EB GỬI (NHÁP)'!F:L,7,0)</f>
        <v>-1781788</v>
      </c>
      <c r="S151" s="29">
        <f t="shared" si="11"/>
        <v>0</v>
      </c>
    </row>
    <row r="152" spans="1:19" hidden="1" x14ac:dyDescent="0.25">
      <c r="A152" s="15">
        <v>45160</v>
      </c>
      <c r="B152" s="19">
        <v>49895</v>
      </c>
      <c r="C152" s="16" t="s">
        <v>840</v>
      </c>
      <c r="D152" s="16" t="s">
        <v>903</v>
      </c>
      <c r="E152" s="17">
        <v>943990</v>
      </c>
      <c r="F152" s="18" t="s">
        <v>835</v>
      </c>
      <c r="G152" s="17">
        <v>75519</v>
      </c>
      <c r="H152" s="17">
        <f t="shared" si="8"/>
        <v>1019509</v>
      </c>
      <c r="I152" s="16" t="s">
        <v>834</v>
      </c>
      <c r="J152" s="16" t="s">
        <v>833</v>
      </c>
      <c r="K152" s="15">
        <f t="shared" si="9"/>
        <v>45208</v>
      </c>
      <c r="L152" s="12" t="e">
        <f>+VLOOKUP(B152,[1]nháp!E$1234:M$1398,9,0)</f>
        <v>#N/A</v>
      </c>
      <c r="M152" s="12" t="e">
        <f t="shared" si="10"/>
        <v>#N/A</v>
      </c>
      <c r="N152" s="15" t="e">
        <f>+VLOOKUP(B152,[1]nháp!E$1234:M$1398,8,0)</f>
        <v>#N/A</v>
      </c>
      <c r="R152" s="29">
        <f>+VLOOKUP(B152,'EB GỬI (NHÁP)'!F:L,7,0)</f>
        <v>-1019509</v>
      </c>
      <c r="S152" s="29">
        <f t="shared" si="11"/>
        <v>0</v>
      </c>
    </row>
    <row r="153" spans="1:19" hidden="1" x14ac:dyDescent="0.25">
      <c r="A153" s="15">
        <v>45160</v>
      </c>
      <c r="B153" s="19">
        <v>49902</v>
      </c>
      <c r="C153" s="16" t="s">
        <v>840</v>
      </c>
      <c r="D153" s="16" t="s">
        <v>858</v>
      </c>
      <c r="E153" s="17">
        <v>2761704</v>
      </c>
      <c r="F153" s="18" t="s">
        <v>835</v>
      </c>
      <c r="G153" s="17">
        <v>220936</v>
      </c>
      <c r="H153" s="17">
        <f t="shared" si="8"/>
        <v>2982640</v>
      </c>
      <c r="I153" s="16" t="s">
        <v>834</v>
      </c>
      <c r="J153" s="16" t="s">
        <v>833</v>
      </c>
      <c r="K153" s="15">
        <f t="shared" si="9"/>
        <v>45208</v>
      </c>
      <c r="L153" s="12" t="e">
        <f>+VLOOKUP(B153,[1]nháp!E$1234:M$1398,9,0)</f>
        <v>#N/A</v>
      </c>
      <c r="M153" s="12" t="e">
        <f t="shared" si="10"/>
        <v>#N/A</v>
      </c>
      <c r="N153" s="15" t="e">
        <f>+VLOOKUP(B153,[1]nháp!E$1234:M$1398,8,0)</f>
        <v>#N/A</v>
      </c>
      <c r="R153" s="29">
        <f>+VLOOKUP(B153,'EB GỬI (NHÁP)'!F:L,7,0)</f>
        <v>-2982640</v>
      </c>
      <c r="S153" s="29">
        <f t="shared" si="11"/>
        <v>0</v>
      </c>
    </row>
    <row r="154" spans="1:19" hidden="1" x14ac:dyDescent="0.25">
      <c r="A154" s="15">
        <v>45160</v>
      </c>
      <c r="B154" s="19">
        <v>49914</v>
      </c>
      <c r="C154" s="16" t="s">
        <v>840</v>
      </c>
      <c r="D154" s="16" t="s">
        <v>854</v>
      </c>
      <c r="E154" s="17">
        <v>3136320</v>
      </c>
      <c r="F154" s="18" t="s">
        <v>835</v>
      </c>
      <c r="G154" s="17">
        <v>250906</v>
      </c>
      <c r="H154" s="17">
        <f t="shared" si="8"/>
        <v>3387226</v>
      </c>
      <c r="I154" s="16" t="s">
        <v>834</v>
      </c>
      <c r="J154" s="16" t="s">
        <v>833</v>
      </c>
      <c r="K154" s="15">
        <f t="shared" si="9"/>
        <v>45208</v>
      </c>
      <c r="L154" s="12" t="e">
        <f>+VLOOKUP(B154,[1]nháp!E$1234:M$1398,9,0)</f>
        <v>#N/A</v>
      </c>
      <c r="M154" s="12" t="e">
        <f t="shared" si="10"/>
        <v>#N/A</v>
      </c>
      <c r="N154" s="15" t="e">
        <f>+VLOOKUP(B154,[1]nháp!E$1234:M$1398,8,0)</f>
        <v>#N/A</v>
      </c>
      <c r="R154" s="29">
        <f>+VLOOKUP(B154,'EB GỬI (NHÁP)'!F:L,7,0)</f>
        <v>-3387226</v>
      </c>
      <c r="S154" s="29">
        <f t="shared" si="11"/>
        <v>0</v>
      </c>
    </row>
    <row r="155" spans="1:19" hidden="1" x14ac:dyDescent="0.25">
      <c r="A155" s="15">
        <v>45160</v>
      </c>
      <c r="B155" s="19">
        <v>49919</v>
      </c>
      <c r="C155" s="16" t="s">
        <v>840</v>
      </c>
      <c r="D155" s="16" t="s">
        <v>841</v>
      </c>
      <c r="E155" s="17">
        <v>2557560</v>
      </c>
      <c r="F155" s="18" t="s">
        <v>835</v>
      </c>
      <c r="G155" s="17">
        <v>204605</v>
      </c>
      <c r="H155" s="17">
        <f t="shared" si="8"/>
        <v>2762165</v>
      </c>
      <c r="I155" s="16" t="s">
        <v>834</v>
      </c>
      <c r="J155" s="16" t="s">
        <v>833</v>
      </c>
      <c r="K155" s="15">
        <f t="shared" si="9"/>
        <v>45208</v>
      </c>
      <c r="L155" s="12" t="e">
        <f>+VLOOKUP(B155,[1]nháp!E$1234:M$1398,9,0)</f>
        <v>#N/A</v>
      </c>
      <c r="M155" s="12" t="e">
        <f t="shared" si="10"/>
        <v>#N/A</v>
      </c>
      <c r="N155" s="15" t="e">
        <f>+VLOOKUP(B155,[1]nháp!E$1234:M$1398,8,0)</f>
        <v>#N/A</v>
      </c>
      <c r="R155" s="29">
        <f>+VLOOKUP(B155,'EB GỬI (NHÁP)'!F:L,7,0)</f>
        <v>-2762165</v>
      </c>
      <c r="S155" s="29">
        <f t="shared" si="11"/>
        <v>0</v>
      </c>
    </row>
    <row r="156" spans="1:19" hidden="1" x14ac:dyDescent="0.25">
      <c r="A156" s="15">
        <v>45161</v>
      </c>
      <c r="B156" s="19">
        <v>49975</v>
      </c>
      <c r="C156" s="16" t="s">
        <v>840</v>
      </c>
      <c r="D156" s="16" t="s">
        <v>875</v>
      </c>
      <c r="E156" s="17">
        <v>3440670</v>
      </c>
      <c r="F156" s="18" t="s">
        <v>835</v>
      </c>
      <c r="G156" s="17">
        <v>275254</v>
      </c>
      <c r="H156" s="17">
        <f t="shared" si="8"/>
        <v>3715924</v>
      </c>
      <c r="I156" s="16" t="s">
        <v>834</v>
      </c>
      <c r="J156" s="16" t="s">
        <v>833</v>
      </c>
      <c r="K156" s="15">
        <f t="shared" si="9"/>
        <v>45209</v>
      </c>
      <c r="L156" s="12" t="e">
        <f>+VLOOKUP(B156,[1]nháp!E$1234:M$1398,9,0)</f>
        <v>#N/A</v>
      </c>
      <c r="M156" s="12" t="e">
        <f t="shared" si="10"/>
        <v>#N/A</v>
      </c>
      <c r="N156" s="15" t="e">
        <f>+VLOOKUP(B156,[1]nháp!E$1234:M$1398,8,0)</f>
        <v>#N/A</v>
      </c>
      <c r="R156" s="29">
        <f>+VLOOKUP(B156,'EB GỬI (NHÁP)'!F:L,7,0)</f>
        <v>-3715924</v>
      </c>
      <c r="S156" s="29">
        <f t="shared" si="11"/>
        <v>0</v>
      </c>
    </row>
    <row r="157" spans="1:19" hidden="1" x14ac:dyDescent="0.25">
      <c r="A157" s="15">
        <v>45161</v>
      </c>
      <c r="B157" s="19">
        <v>49976</v>
      </c>
      <c r="C157" s="16" t="s">
        <v>840</v>
      </c>
      <c r="D157" s="16" t="s">
        <v>875</v>
      </c>
      <c r="E157" s="17">
        <v>943990</v>
      </c>
      <c r="F157" s="18" t="s">
        <v>835</v>
      </c>
      <c r="G157" s="17">
        <v>75519</v>
      </c>
      <c r="H157" s="17">
        <f t="shared" si="8"/>
        <v>1019509</v>
      </c>
      <c r="I157" s="16" t="s">
        <v>834</v>
      </c>
      <c r="J157" s="16" t="s">
        <v>833</v>
      </c>
      <c r="K157" s="15">
        <f t="shared" si="9"/>
        <v>45209</v>
      </c>
      <c r="L157" s="12" t="e">
        <f>+VLOOKUP(B157,[1]nháp!E$1234:M$1398,9,0)</f>
        <v>#N/A</v>
      </c>
      <c r="M157" s="12" t="e">
        <f t="shared" si="10"/>
        <v>#N/A</v>
      </c>
      <c r="N157" s="15" t="e">
        <f>+VLOOKUP(B157,[1]nháp!E$1234:M$1398,8,0)</f>
        <v>#N/A</v>
      </c>
      <c r="R157" s="29">
        <f>+VLOOKUP(B157,'EB GỬI (NHÁP)'!F:L,7,0)</f>
        <v>-1019509</v>
      </c>
      <c r="S157" s="29">
        <f t="shared" si="11"/>
        <v>0</v>
      </c>
    </row>
    <row r="158" spans="1:19" hidden="1" x14ac:dyDescent="0.25">
      <c r="A158" s="15">
        <v>45161</v>
      </c>
      <c r="B158" s="19">
        <v>49977</v>
      </c>
      <c r="C158" s="16" t="s">
        <v>840</v>
      </c>
      <c r="D158" s="16" t="s">
        <v>875</v>
      </c>
      <c r="E158" s="17">
        <v>1248340</v>
      </c>
      <c r="F158" s="18" t="s">
        <v>835</v>
      </c>
      <c r="G158" s="17">
        <v>99867</v>
      </c>
      <c r="H158" s="17">
        <f t="shared" si="8"/>
        <v>1348207</v>
      </c>
      <c r="I158" s="16" t="s">
        <v>834</v>
      </c>
      <c r="J158" s="16" t="s">
        <v>833</v>
      </c>
      <c r="K158" s="15">
        <f t="shared" si="9"/>
        <v>45209</v>
      </c>
      <c r="L158" s="12" t="e">
        <f>+VLOOKUP(B158,[1]nháp!E$1234:M$1398,9,0)</f>
        <v>#N/A</v>
      </c>
      <c r="M158" s="12" t="e">
        <f t="shared" si="10"/>
        <v>#N/A</v>
      </c>
      <c r="N158" s="15" t="e">
        <f>+VLOOKUP(B158,[1]nháp!E$1234:M$1398,8,0)</f>
        <v>#N/A</v>
      </c>
      <c r="R158" s="29">
        <f>+VLOOKUP(B158,'EB GỬI (NHÁP)'!F:L,7,0)</f>
        <v>-1348207</v>
      </c>
      <c r="S158" s="29">
        <f t="shared" si="11"/>
        <v>0</v>
      </c>
    </row>
    <row r="159" spans="1:19" hidden="1" x14ac:dyDescent="0.25">
      <c r="A159" s="15">
        <v>45161</v>
      </c>
      <c r="B159" s="19">
        <v>50000</v>
      </c>
      <c r="C159" s="16" t="s">
        <v>840</v>
      </c>
      <c r="D159" s="16" t="s">
        <v>854</v>
      </c>
      <c r="E159" s="17">
        <v>11622844</v>
      </c>
      <c r="F159" s="18" t="s">
        <v>835</v>
      </c>
      <c r="G159" s="17">
        <v>929828</v>
      </c>
      <c r="H159" s="17">
        <f t="shared" si="8"/>
        <v>12552672</v>
      </c>
      <c r="I159" s="16" t="s">
        <v>834</v>
      </c>
      <c r="J159" s="16" t="s">
        <v>833</v>
      </c>
      <c r="K159" s="15">
        <f t="shared" si="9"/>
        <v>45209</v>
      </c>
      <c r="L159" s="12" t="e">
        <f>+VLOOKUP(B159,[1]nháp!E$1234:M$1398,9,0)</f>
        <v>#N/A</v>
      </c>
      <c r="M159" s="12" t="e">
        <f t="shared" si="10"/>
        <v>#N/A</v>
      </c>
      <c r="N159" s="15" t="e">
        <f>+VLOOKUP(B159,[1]nháp!E$1234:M$1398,8,0)</f>
        <v>#N/A</v>
      </c>
      <c r="R159" s="29">
        <f>+VLOOKUP(B159,'EB GỬI (NHÁP)'!F:L,7,0)</f>
        <v>-12552672</v>
      </c>
      <c r="S159" s="29">
        <f t="shared" si="11"/>
        <v>0</v>
      </c>
    </row>
    <row r="160" spans="1:19" hidden="1" x14ac:dyDescent="0.25">
      <c r="A160" s="15">
        <v>45161</v>
      </c>
      <c r="B160" s="19">
        <v>50004</v>
      </c>
      <c r="C160" s="16" t="s">
        <v>840</v>
      </c>
      <c r="D160" s="16" t="s">
        <v>839</v>
      </c>
      <c r="E160" s="17">
        <v>4986856</v>
      </c>
      <c r="F160" s="18" t="s">
        <v>835</v>
      </c>
      <c r="G160" s="17">
        <v>398948</v>
      </c>
      <c r="H160" s="17">
        <f t="shared" si="8"/>
        <v>5385804</v>
      </c>
      <c r="I160" s="16" t="s">
        <v>834</v>
      </c>
      <c r="J160" s="16" t="s">
        <v>833</v>
      </c>
      <c r="K160" s="15">
        <f t="shared" si="9"/>
        <v>45209</v>
      </c>
      <c r="L160" s="12" t="e">
        <f>+VLOOKUP(B160,[1]nháp!E$1234:M$1398,9,0)</f>
        <v>#N/A</v>
      </c>
      <c r="M160" s="12" t="e">
        <f t="shared" si="10"/>
        <v>#N/A</v>
      </c>
      <c r="N160" s="15" t="e">
        <f>+VLOOKUP(B160,[1]nháp!E$1234:M$1398,8,0)</f>
        <v>#N/A</v>
      </c>
      <c r="R160" s="29">
        <f>+VLOOKUP(B160,'EB GỬI (NHÁP)'!F:L,7,0)</f>
        <v>-5385804</v>
      </c>
      <c r="S160" s="29">
        <f t="shared" si="11"/>
        <v>0</v>
      </c>
    </row>
    <row r="161" spans="1:19" hidden="1" x14ac:dyDescent="0.25">
      <c r="A161" s="15">
        <v>45161</v>
      </c>
      <c r="B161" s="19">
        <v>50006</v>
      </c>
      <c r="C161" s="16" t="s">
        <v>840</v>
      </c>
      <c r="D161" s="16" t="s">
        <v>902</v>
      </c>
      <c r="E161" s="17">
        <v>1248340</v>
      </c>
      <c r="F161" s="18" t="s">
        <v>835</v>
      </c>
      <c r="G161" s="17">
        <v>99867</v>
      </c>
      <c r="H161" s="17">
        <f t="shared" si="8"/>
        <v>1348207</v>
      </c>
      <c r="I161" s="16" t="s">
        <v>834</v>
      </c>
      <c r="J161" s="16" t="s">
        <v>833</v>
      </c>
      <c r="K161" s="15">
        <f t="shared" si="9"/>
        <v>45209</v>
      </c>
      <c r="L161" s="12" t="e">
        <f>+VLOOKUP(B161,[1]nháp!E$1234:M$1398,9,0)</f>
        <v>#N/A</v>
      </c>
      <c r="M161" s="12" t="e">
        <f t="shared" si="10"/>
        <v>#N/A</v>
      </c>
      <c r="N161" s="15" t="e">
        <f>+VLOOKUP(B161,[1]nháp!E$1234:M$1398,8,0)</f>
        <v>#N/A</v>
      </c>
      <c r="R161" s="29">
        <f>+VLOOKUP(B161,'EB GỬI (NHÁP)'!F:L,7,0)</f>
        <v>-1348207</v>
      </c>
      <c r="S161" s="29">
        <f t="shared" si="11"/>
        <v>0</v>
      </c>
    </row>
    <row r="162" spans="1:19" hidden="1" x14ac:dyDescent="0.25">
      <c r="A162" s="15">
        <v>45162</v>
      </c>
      <c r="B162" s="19">
        <v>51156</v>
      </c>
      <c r="C162" s="16" t="s">
        <v>840</v>
      </c>
      <c r="D162" s="16" t="s">
        <v>870</v>
      </c>
      <c r="E162" s="17">
        <v>2593794</v>
      </c>
      <c r="F162" s="18" t="s">
        <v>835</v>
      </c>
      <c r="G162" s="17">
        <v>207504</v>
      </c>
      <c r="H162" s="17">
        <f t="shared" si="8"/>
        <v>2801298</v>
      </c>
      <c r="I162" s="16" t="s">
        <v>834</v>
      </c>
      <c r="J162" s="16" t="s">
        <v>833</v>
      </c>
      <c r="K162" s="15">
        <f t="shared" si="9"/>
        <v>45210</v>
      </c>
      <c r="L162" s="12" t="e">
        <f>+VLOOKUP(B162,[1]nháp!E$1234:M$1398,9,0)</f>
        <v>#N/A</v>
      </c>
      <c r="M162" s="12" t="e">
        <f t="shared" si="10"/>
        <v>#N/A</v>
      </c>
      <c r="N162" s="15" t="e">
        <f>+VLOOKUP(B162,[1]nháp!E$1234:M$1398,8,0)</f>
        <v>#N/A</v>
      </c>
      <c r="R162" s="29">
        <f>+VLOOKUP(B162,'EB GỬI (NHÁP)'!F:L,7,0)</f>
        <v>-2801298</v>
      </c>
      <c r="S162" s="29">
        <f t="shared" si="11"/>
        <v>0</v>
      </c>
    </row>
    <row r="163" spans="1:19" hidden="1" x14ac:dyDescent="0.25">
      <c r="A163" s="15">
        <v>45162</v>
      </c>
      <c r="B163" s="19">
        <v>51157</v>
      </c>
      <c r="C163" s="16" t="s">
        <v>840</v>
      </c>
      <c r="D163" s="16" t="s">
        <v>849</v>
      </c>
      <c r="E163" s="17">
        <v>602196</v>
      </c>
      <c r="F163" s="18" t="s">
        <v>835</v>
      </c>
      <c r="G163" s="17">
        <v>48176</v>
      </c>
      <c r="H163" s="17">
        <f t="shared" si="8"/>
        <v>650372</v>
      </c>
      <c r="I163" s="16" t="s">
        <v>834</v>
      </c>
      <c r="J163" s="16" t="s">
        <v>833</v>
      </c>
      <c r="K163" s="15">
        <f t="shared" si="9"/>
        <v>45210</v>
      </c>
      <c r="L163" s="12" t="e">
        <f>+VLOOKUP(B163,[1]nháp!E$1234:M$1398,9,0)</f>
        <v>#N/A</v>
      </c>
      <c r="M163" s="12" t="e">
        <f t="shared" si="10"/>
        <v>#N/A</v>
      </c>
      <c r="N163" s="15" t="e">
        <f>+VLOOKUP(B163,[1]nháp!E$1234:M$1398,8,0)</f>
        <v>#N/A</v>
      </c>
      <c r="R163" s="29">
        <f>+VLOOKUP(B163,'EB GỬI (NHÁP)'!F:L,7,0)</f>
        <v>-650372</v>
      </c>
      <c r="S163" s="29">
        <f t="shared" si="11"/>
        <v>0</v>
      </c>
    </row>
    <row r="164" spans="1:19" hidden="1" x14ac:dyDescent="0.25">
      <c r="A164" s="15">
        <v>45162</v>
      </c>
      <c r="B164" s="19">
        <v>51158</v>
      </c>
      <c r="C164" s="16" t="s">
        <v>840</v>
      </c>
      <c r="D164" s="16" t="s">
        <v>848</v>
      </c>
      <c r="E164" s="17">
        <v>1144722</v>
      </c>
      <c r="F164" s="18" t="s">
        <v>835</v>
      </c>
      <c r="G164" s="17">
        <v>91578</v>
      </c>
      <c r="H164" s="17">
        <f t="shared" si="8"/>
        <v>1236300</v>
      </c>
      <c r="I164" s="16" t="s">
        <v>834</v>
      </c>
      <c r="J164" s="16" t="s">
        <v>833</v>
      </c>
      <c r="K164" s="15">
        <f t="shared" si="9"/>
        <v>45210</v>
      </c>
      <c r="L164" s="12" t="e">
        <f>+VLOOKUP(B164,[1]nháp!E$1234:M$1398,9,0)</f>
        <v>#N/A</v>
      </c>
      <c r="M164" s="12" t="e">
        <f t="shared" si="10"/>
        <v>#N/A</v>
      </c>
      <c r="N164" s="15" t="e">
        <f>+VLOOKUP(B164,[1]nháp!E$1234:M$1398,8,0)</f>
        <v>#N/A</v>
      </c>
      <c r="R164" s="29">
        <f>+VLOOKUP(B164,'EB GỬI (NHÁP)'!F:L,7,0)</f>
        <v>-1236300</v>
      </c>
      <c r="S164" s="29">
        <f t="shared" si="11"/>
        <v>0</v>
      </c>
    </row>
    <row r="165" spans="1:19" hidden="1" x14ac:dyDescent="0.25">
      <c r="A165" s="15">
        <v>45162</v>
      </c>
      <c r="B165" s="19">
        <v>51159</v>
      </c>
      <c r="C165" s="16" t="s">
        <v>840</v>
      </c>
      <c r="D165" s="16" t="s">
        <v>883</v>
      </c>
      <c r="E165" s="17">
        <v>1633072</v>
      </c>
      <c r="F165" s="18" t="s">
        <v>835</v>
      </c>
      <c r="G165" s="17">
        <v>130646</v>
      </c>
      <c r="H165" s="17">
        <f t="shared" si="8"/>
        <v>1763718</v>
      </c>
      <c r="I165" s="16" t="s">
        <v>834</v>
      </c>
      <c r="J165" s="16" t="s">
        <v>833</v>
      </c>
      <c r="K165" s="15">
        <f t="shared" si="9"/>
        <v>45210</v>
      </c>
      <c r="L165" s="12" t="e">
        <f>+VLOOKUP(B165,[1]nháp!E$1234:M$1398,9,0)</f>
        <v>#N/A</v>
      </c>
      <c r="M165" s="12" t="e">
        <f t="shared" si="10"/>
        <v>#N/A</v>
      </c>
      <c r="N165" s="15" t="e">
        <f>+VLOOKUP(B165,[1]nháp!E$1234:M$1398,8,0)</f>
        <v>#N/A</v>
      </c>
      <c r="R165" s="29">
        <f>+VLOOKUP(B165,'EB GỬI (NHÁP)'!F:L,7,0)</f>
        <v>-1763718</v>
      </c>
      <c r="S165" s="29">
        <f t="shared" si="11"/>
        <v>0</v>
      </c>
    </row>
    <row r="166" spans="1:19" hidden="1" x14ac:dyDescent="0.25">
      <c r="A166" s="15">
        <v>45162</v>
      </c>
      <c r="B166" s="19">
        <v>51160</v>
      </c>
      <c r="C166" s="16" t="s">
        <v>840</v>
      </c>
      <c r="D166" s="16" t="s">
        <v>882</v>
      </c>
      <c r="E166" s="17">
        <v>1248340</v>
      </c>
      <c r="F166" s="18" t="s">
        <v>835</v>
      </c>
      <c r="G166" s="17">
        <v>99867</v>
      </c>
      <c r="H166" s="17">
        <f t="shared" si="8"/>
        <v>1348207</v>
      </c>
      <c r="I166" s="16" t="s">
        <v>834</v>
      </c>
      <c r="J166" s="16" t="s">
        <v>833</v>
      </c>
      <c r="K166" s="15">
        <f t="shared" si="9"/>
        <v>45210</v>
      </c>
      <c r="L166" s="12" t="e">
        <f>+VLOOKUP(B166,[1]nháp!E$1234:M$1398,9,0)</f>
        <v>#N/A</v>
      </c>
      <c r="M166" s="12" t="e">
        <f t="shared" si="10"/>
        <v>#N/A</v>
      </c>
      <c r="N166" s="15" t="e">
        <f>+VLOOKUP(B166,[1]nháp!E$1234:M$1398,8,0)</f>
        <v>#N/A</v>
      </c>
      <c r="R166" s="29">
        <f>+VLOOKUP(B166,'EB GỬI (NHÁP)'!F:L,7,0)</f>
        <v>-1348207</v>
      </c>
      <c r="S166" s="29">
        <f t="shared" si="11"/>
        <v>0</v>
      </c>
    </row>
    <row r="167" spans="1:19" hidden="1" x14ac:dyDescent="0.25">
      <c r="A167" s="15">
        <v>45162</v>
      </c>
      <c r="B167" s="19">
        <v>51161</v>
      </c>
      <c r="C167" s="16" t="s">
        <v>840</v>
      </c>
      <c r="D167" s="16" t="s">
        <v>847</v>
      </c>
      <c r="E167" s="17">
        <v>989990</v>
      </c>
      <c r="F167" s="18" t="s">
        <v>835</v>
      </c>
      <c r="G167" s="17">
        <v>79199</v>
      </c>
      <c r="H167" s="17">
        <f t="shared" si="8"/>
        <v>1069189</v>
      </c>
      <c r="I167" s="16" t="s">
        <v>834</v>
      </c>
      <c r="J167" s="16" t="s">
        <v>833</v>
      </c>
      <c r="K167" s="15">
        <f t="shared" si="9"/>
        <v>45210</v>
      </c>
      <c r="L167" s="12" t="e">
        <f>+VLOOKUP(B167,[1]nháp!E$1234:M$1398,9,0)</f>
        <v>#N/A</v>
      </c>
      <c r="M167" s="12" t="e">
        <f t="shared" si="10"/>
        <v>#N/A</v>
      </c>
      <c r="N167" s="15" t="e">
        <f>+VLOOKUP(B167,[1]nháp!E$1234:M$1398,8,0)</f>
        <v>#N/A</v>
      </c>
      <c r="R167" s="29">
        <f>+VLOOKUP(B167,'EB GỬI (NHÁP)'!F:L,7,0)</f>
        <v>-1069189</v>
      </c>
      <c r="S167" s="29">
        <f t="shared" si="11"/>
        <v>0</v>
      </c>
    </row>
    <row r="168" spans="1:19" hidden="1" x14ac:dyDescent="0.25">
      <c r="A168" s="15">
        <v>45162</v>
      </c>
      <c r="B168" s="19">
        <v>51162</v>
      </c>
      <c r="C168" s="16" t="s">
        <v>840</v>
      </c>
      <c r="D168" s="16" t="s">
        <v>846</v>
      </c>
      <c r="E168" s="17">
        <v>2833560</v>
      </c>
      <c r="F168" s="18" t="s">
        <v>835</v>
      </c>
      <c r="G168" s="17">
        <v>226685</v>
      </c>
      <c r="H168" s="17">
        <f t="shared" si="8"/>
        <v>3060245</v>
      </c>
      <c r="I168" s="16" t="s">
        <v>834</v>
      </c>
      <c r="J168" s="16" t="s">
        <v>833</v>
      </c>
      <c r="K168" s="15">
        <f t="shared" si="9"/>
        <v>45210</v>
      </c>
      <c r="L168" s="12" t="e">
        <f>+VLOOKUP(B168,[1]nháp!E$1234:M$1398,9,0)</f>
        <v>#N/A</v>
      </c>
      <c r="M168" s="12" t="e">
        <f t="shared" si="10"/>
        <v>#N/A</v>
      </c>
      <c r="N168" s="15" t="e">
        <f>+VLOOKUP(B168,[1]nháp!E$1234:M$1398,8,0)</f>
        <v>#N/A</v>
      </c>
      <c r="R168" s="29">
        <f>+VLOOKUP(B168,'EB GỬI (NHÁP)'!F:L,7,0)</f>
        <v>-3060245</v>
      </c>
      <c r="S168" s="29">
        <f t="shared" si="11"/>
        <v>0</v>
      </c>
    </row>
    <row r="169" spans="1:19" hidden="1" x14ac:dyDescent="0.25">
      <c r="A169" s="15">
        <v>45162</v>
      </c>
      <c r="B169" s="19">
        <v>51163</v>
      </c>
      <c r="C169" s="16" t="s">
        <v>840</v>
      </c>
      <c r="D169" s="16" t="s">
        <v>845</v>
      </c>
      <c r="E169" s="17">
        <v>2557560</v>
      </c>
      <c r="F169" s="18" t="s">
        <v>835</v>
      </c>
      <c r="G169" s="17">
        <v>204605</v>
      </c>
      <c r="H169" s="17">
        <f t="shared" si="8"/>
        <v>2762165</v>
      </c>
      <c r="I169" s="16" t="s">
        <v>834</v>
      </c>
      <c r="J169" s="16" t="s">
        <v>833</v>
      </c>
      <c r="K169" s="15">
        <f t="shared" si="9"/>
        <v>45210</v>
      </c>
      <c r="L169" s="12" t="e">
        <f>+VLOOKUP(B169,[1]nháp!E$1234:M$1398,9,0)</f>
        <v>#N/A</v>
      </c>
      <c r="M169" s="12" t="e">
        <f t="shared" si="10"/>
        <v>#N/A</v>
      </c>
      <c r="N169" s="15" t="e">
        <f>+VLOOKUP(B169,[1]nháp!E$1234:M$1398,8,0)</f>
        <v>#N/A</v>
      </c>
      <c r="R169" s="29">
        <f>+VLOOKUP(B169,'EB GỬI (NHÁP)'!F:L,7,0)</f>
        <v>-2762165</v>
      </c>
      <c r="S169" s="29">
        <f t="shared" si="11"/>
        <v>0</v>
      </c>
    </row>
    <row r="170" spans="1:19" hidden="1" x14ac:dyDescent="0.25">
      <c r="A170" s="15">
        <v>45162</v>
      </c>
      <c r="B170" s="19">
        <v>51165</v>
      </c>
      <c r="C170" s="16" t="s">
        <v>840</v>
      </c>
      <c r="D170" s="16" t="s">
        <v>844</v>
      </c>
      <c r="E170" s="17">
        <v>1111900</v>
      </c>
      <c r="F170" s="18" t="s">
        <v>835</v>
      </c>
      <c r="G170" s="17">
        <v>88952</v>
      </c>
      <c r="H170" s="17">
        <f t="shared" si="8"/>
        <v>1200852</v>
      </c>
      <c r="I170" s="16" t="s">
        <v>834</v>
      </c>
      <c r="J170" s="16" t="s">
        <v>833</v>
      </c>
      <c r="K170" s="15">
        <f t="shared" si="9"/>
        <v>45210</v>
      </c>
      <c r="L170" s="12" t="e">
        <f>+VLOOKUP(B170,[1]nháp!E$1234:M$1398,9,0)</f>
        <v>#N/A</v>
      </c>
      <c r="M170" s="12" t="e">
        <f t="shared" si="10"/>
        <v>#N/A</v>
      </c>
      <c r="N170" s="15" t="e">
        <f>+VLOOKUP(B170,[1]nháp!E$1234:M$1398,8,0)</f>
        <v>#N/A</v>
      </c>
      <c r="R170" s="29">
        <f>+VLOOKUP(B170,'EB GỬI (NHÁP)'!F:L,7,0)</f>
        <v>-1200852</v>
      </c>
      <c r="S170" s="29">
        <f t="shared" si="11"/>
        <v>0</v>
      </c>
    </row>
    <row r="171" spans="1:19" hidden="1" x14ac:dyDescent="0.25">
      <c r="A171" s="15">
        <v>45162</v>
      </c>
      <c r="B171" s="19">
        <v>51166</v>
      </c>
      <c r="C171" s="16" t="s">
        <v>840</v>
      </c>
      <c r="D171" s="16" t="s">
        <v>880</v>
      </c>
      <c r="E171" s="17">
        <v>2658086</v>
      </c>
      <c r="F171" s="18" t="s">
        <v>835</v>
      </c>
      <c r="G171" s="17">
        <v>212647</v>
      </c>
      <c r="H171" s="17">
        <f t="shared" si="8"/>
        <v>2870733</v>
      </c>
      <c r="I171" s="16" t="s">
        <v>834</v>
      </c>
      <c r="J171" s="16" t="s">
        <v>833</v>
      </c>
      <c r="K171" s="15">
        <f t="shared" si="9"/>
        <v>45210</v>
      </c>
      <c r="L171" s="12" t="e">
        <f>+VLOOKUP(B171,[1]nháp!E$1234:M$1398,9,0)</f>
        <v>#N/A</v>
      </c>
      <c r="M171" s="12" t="e">
        <f t="shared" si="10"/>
        <v>#N/A</v>
      </c>
      <c r="N171" s="15" t="e">
        <f>+VLOOKUP(B171,[1]nháp!E$1234:M$1398,8,0)</f>
        <v>#N/A</v>
      </c>
      <c r="R171" s="29">
        <f>+VLOOKUP(B171,'EB GỬI (NHÁP)'!F:L,7,0)</f>
        <v>-2870733</v>
      </c>
      <c r="S171" s="29">
        <f t="shared" si="11"/>
        <v>0</v>
      </c>
    </row>
    <row r="172" spans="1:19" hidden="1" x14ac:dyDescent="0.25">
      <c r="A172" s="15">
        <v>45162</v>
      </c>
      <c r="B172" s="19">
        <v>51167</v>
      </c>
      <c r="C172" s="16" t="s">
        <v>840</v>
      </c>
      <c r="D172" s="16" t="s">
        <v>886</v>
      </c>
      <c r="E172" s="17">
        <v>2831970</v>
      </c>
      <c r="F172" s="18" t="s">
        <v>835</v>
      </c>
      <c r="G172" s="17">
        <v>226558</v>
      </c>
      <c r="H172" s="17">
        <f t="shared" si="8"/>
        <v>3058528</v>
      </c>
      <c r="I172" s="16" t="s">
        <v>834</v>
      </c>
      <c r="J172" s="16" t="s">
        <v>833</v>
      </c>
      <c r="K172" s="15">
        <f t="shared" si="9"/>
        <v>45210</v>
      </c>
      <c r="L172" s="12" t="e">
        <f>+VLOOKUP(B172,[1]nháp!E$1234:M$1398,9,0)</f>
        <v>#N/A</v>
      </c>
      <c r="M172" s="12" t="e">
        <f t="shared" si="10"/>
        <v>#N/A</v>
      </c>
      <c r="N172" s="15" t="e">
        <f>+VLOOKUP(B172,[1]nháp!E$1234:M$1398,8,0)</f>
        <v>#N/A</v>
      </c>
      <c r="R172" s="29">
        <f>+VLOOKUP(B172,'EB GỬI (NHÁP)'!F:L,7,0)</f>
        <v>-3058528</v>
      </c>
      <c r="S172" s="29">
        <f t="shared" si="11"/>
        <v>0</v>
      </c>
    </row>
    <row r="173" spans="1:19" hidden="1" x14ac:dyDescent="0.25">
      <c r="A173" s="15">
        <v>45162</v>
      </c>
      <c r="B173" s="19">
        <v>51168</v>
      </c>
      <c r="C173" s="16" t="s">
        <v>840</v>
      </c>
      <c r="D173" s="16" t="s">
        <v>843</v>
      </c>
      <c r="E173" s="17">
        <v>943990</v>
      </c>
      <c r="F173" s="18" t="s">
        <v>835</v>
      </c>
      <c r="G173" s="17">
        <v>75519</v>
      </c>
      <c r="H173" s="17">
        <f t="shared" si="8"/>
        <v>1019509</v>
      </c>
      <c r="I173" s="16" t="s">
        <v>834</v>
      </c>
      <c r="J173" s="16" t="s">
        <v>833</v>
      </c>
      <c r="K173" s="15">
        <f t="shared" si="9"/>
        <v>45210</v>
      </c>
      <c r="L173" s="12" t="e">
        <f>+VLOOKUP(B173,[1]nháp!E$1234:M$1398,9,0)</f>
        <v>#N/A</v>
      </c>
      <c r="M173" s="12" t="e">
        <f t="shared" si="10"/>
        <v>#N/A</v>
      </c>
      <c r="N173" s="15" t="e">
        <f>+VLOOKUP(B173,[1]nháp!E$1234:M$1398,8,0)</f>
        <v>#N/A</v>
      </c>
      <c r="R173" s="29">
        <f>+VLOOKUP(B173,'EB GỬI (NHÁP)'!F:L,7,0)</f>
        <v>-1019509</v>
      </c>
      <c r="S173" s="29">
        <f t="shared" si="11"/>
        <v>0</v>
      </c>
    </row>
    <row r="174" spans="1:19" hidden="1" x14ac:dyDescent="0.25">
      <c r="A174" s="15">
        <v>45162</v>
      </c>
      <c r="B174" s="19">
        <v>51170</v>
      </c>
      <c r="C174" s="16" t="s">
        <v>840</v>
      </c>
      <c r="D174" s="16" t="s">
        <v>866</v>
      </c>
      <c r="E174" s="17">
        <v>5968290</v>
      </c>
      <c r="F174" s="18" t="s">
        <v>835</v>
      </c>
      <c r="G174" s="17">
        <v>477463</v>
      </c>
      <c r="H174" s="17">
        <f t="shared" si="8"/>
        <v>6445753</v>
      </c>
      <c r="I174" s="16" t="s">
        <v>834</v>
      </c>
      <c r="J174" s="16" t="s">
        <v>833</v>
      </c>
      <c r="K174" s="15">
        <f t="shared" si="9"/>
        <v>45210</v>
      </c>
      <c r="L174" s="12" t="e">
        <f>+VLOOKUP(B174,[1]nháp!E$1234:M$1398,9,0)</f>
        <v>#N/A</v>
      </c>
      <c r="M174" s="12" t="e">
        <f t="shared" si="10"/>
        <v>#N/A</v>
      </c>
      <c r="N174" s="15" t="e">
        <f>+VLOOKUP(B174,[1]nháp!E$1234:M$1398,8,0)</f>
        <v>#N/A</v>
      </c>
      <c r="R174" s="29">
        <f>+VLOOKUP(B174,'EB GỬI (NHÁP)'!F:L,7,0)</f>
        <v>-6445753</v>
      </c>
      <c r="S174" s="29">
        <f t="shared" si="11"/>
        <v>0</v>
      </c>
    </row>
    <row r="175" spans="1:19" hidden="1" x14ac:dyDescent="0.25">
      <c r="A175" s="15">
        <v>45162</v>
      </c>
      <c r="B175" s="19">
        <v>51171</v>
      </c>
      <c r="C175" s="16" t="s">
        <v>840</v>
      </c>
      <c r="D175" s="16" t="s">
        <v>900</v>
      </c>
      <c r="E175" s="17">
        <v>1309220</v>
      </c>
      <c r="F175" s="18" t="s">
        <v>835</v>
      </c>
      <c r="G175" s="17">
        <v>104738</v>
      </c>
      <c r="H175" s="17">
        <f t="shared" si="8"/>
        <v>1413958</v>
      </c>
      <c r="I175" s="16" t="s">
        <v>834</v>
      </c>
      <c r="J175" s="16" t="s">
        <v>833</v>
      </c>
      <c r="K175" s="15">
        <f t="shared" si="9"/>
        <v>45210</v>
      </c>
      <c r="L175" s="12" t="e">
        <f>+VLOOKUP(B175,[1]nháp!E$1234:M$1398,9,0)</f>
        <v>#N/A</v>
      </c>
      <c r="M175" s="12" t="e">
        <f t="shared" si="10"/>
        <v>#N/A</v>
      </c>
      <c r="N175" s="15" t="e">
        <f>+VLOOKUP(B175,[1]nháp!E$1234:M$1398,8,0)</f>
        <v>#N/A</v>
      </c>
      <c r="R175" s="29">
        <f>+VLOOKUP(B175,'EB GỬI (NHÁP)'!F:L,7,0)</f>
        <v>-1413958</v>
      </c>
      <c r="S175" s="29">
        <f t="shared" si="11"/>
        <v>0</v>
      </c>
    </row>
    <row r="176" spans="1:19" hidden="1" x14ac:dyDescent="0.25">
      <c r="A176" s="15">
        <v>45162</v>
      </c>
      <c r="B176" s="19">
        <v>51172</v>
      </c>
      <c r="C176" s="16" t="s">
        <v>840</v>
      </c>
      <c r="D176" s="16" t="s">
        <v>864</v>
      </c>
      <c r="E176" s="17">
        <v>2634680</v>
      </c>
      <c r="F176" s="18" t="s">
        <v>835</v>
      </c>
      <c r="G176" s="17">
        <v>210774</v>
      </c>
      <c r="H176" s="17">
        <f t="shared" si="8"/>
        <v>2845454</v>
      </c>
      <c r="I176" s="16" t="s">
        <v>834</v>
      </c>
      <c r="J176" s="16" t="s">
        <v>833</v>
      </c>
      <c r="K176" s="15">
        <f t="shared" si="9"/>
        <v>45210</v>
      </c>
      <c r="L176" s="12" t="e">
        <f>+VLOOKUP(B176,[1]nháp!E$1234:M$1398,9,0)</f>
        <v>#N/A</v>
      </c>
      <c r="M176" s="12" t="e">
        <f t="shared" si="10"/>
        <v>#N/A</v>
      </c>
      <c r="N176" s="15" t="e">
        <f>+VLOOKUP(B176,[1]nháp!E$1234:M$1398,8,0)</f>
        <v>#N/A</v>
      </c>
      <c r="R176" s="29">
        <f>+VLOOKUP(B176,'EB GỬI (NHÁP)'!F:L,7,0)</f>
        <v>-2845454</v>
      </c>
      <c r="S176" s="29">
        <f t="shared" si="11"/>
        <v>0</v>
      </c>
    </row>
    <row r="177" spans="1:19" hidden="1" x14ac:dyDescent="0.25">
      <c r="A177" s="15">
        <v>45162</v>
      </c>
      <c r="B177" s="19">
        <v>51174</v>
      </c>
      <c r="C177" s="16" t="s">
        <v>840</v>
      </c>
      <c r="D177" s="16" t="s">
        <v>882</v>
      </c>
      <c r="E177" s="17">
        <v>3023316</v>
      </c>
      <c r="F177" s="18" t="s">
        <v>835</v>
      </c>
      <c r="G177" s="17">
        <v>241865</v>
      </c>
      <c r="H177" s="17">
        <f t="shared" si="8"/>
        <v>3265181</v>
      </c>
      <c r="I177" s="16" t="s">
        <v>834</v>
      </c>
      <c r="J177" s="16" t="s">
        <v>833</v>
      </c>
      <c r="K177" s="15">
        <f t="shared" si="9"/>
        <v>45210</v>
      </c>
      <c r="L177" s="12" t="e">
        <f>+VLOOKUP(B177,[1]nháp!E$1234:M$1398,9,0)</f>
        <v>#N/A</v>
      </c>
      <c r="M177" s="12" t="e">
        <f t="shared" si="10"/>
        <v>#N/A</v>
      </c>
      <c r="N177" s="15" t="e">
        <f>+VLOOKUP(B177,[1]nháp!E$1234:M$1398,8,0)</f>
        <v>#N/A</v>
      </c>
      <c r="R177" s="29">
        <f>+VLOOKUP(B177,'EB GỬI (NHÁP)'!F:L,7,0)</f>
        <v>-3265181</v>
      </c>
      <c r="S177" s="29">
        <f t="shared" si="11"/>
        <v>0</v>
      </c>
    </row>
    <row r="178" spans="1:19" hidden="1" x14ac:dyDescent="0.25">
      <c r="A178" s="15">
        <v>45162</v>
      </c>
      <c r="B178" s="19">
        <v>51175</v>
      </c>
      <c r="C178" s="16" t="s">
        <v>840</v>
      </c>
      <c r="D178" s="16" t="s">
        <v>879</v>
      </c>
      <c r="E178" s="17">
        <v>8595636</v>
      </c>
      <c r="F178" s="18" t="s">
        <v>835</v>
      </c>
      <c r="G178" s="17">
        <v>687651</v>
      </c>
      <c r="H178" s="17">
        <f t="shared" si="8"/>
        <v>9283287</v>
      </c>
      <c r="I178" s="16" t="s">
        <v>834</v>
      </c>
      <c r="J178" s="16" t="s">
        <v>833</v>
      </c>
      <c r="K178" s="15">
        <f t="shared" si="9"/>
        <v>45210</v>
      </c>
      <c r="L178" s="12" t="e">
        <f>+VLOOKUP(B178,[1]nháp!E$1234:M$1398,9,0)</f>
        <v>#N/A</v>
      </c>
      <c r="M178" s="12" t="e">
        <f t="shared" si="10"/>
        <v>#N/A</v>
      </c>
      <c r="N178" s="15" t="e">
        <f>+VLOOKUP(B178,[1]nháp!E$1234:M$1398,8,0)</f>
        <v>#N/A</v>
      </c>
      <c r="R178" s="29">
        <f>+VLOOKUP(B178,'EB GỬI (NHÁP)'!F:L,7,0)</f>
        <v>-9283287</v>
      </c>
      <c r="S178" s="29">
        <f t="shared" si="11"/>
        <v>0</v>
      </c>
    </row>
    <row r="179" spans="1:19" hidden="1" x14ac:dyDescent="0.25">
      <c r="A179" s="15">
        <v>45162</v>
      </c>
      <c r="B179" s="19">
        <v>51176</v>
      </c>
      <c r="C179" s="16" t="s">
        <v>840</v>
      </c>
      <c r="D179" s="16" t="s">
        <v>868</v>
      </c>
      <c r="E179" s="17">
        <v>2697412</v>
      </c>
      <c r="F179" s="18" t="s">
        <v>835</v>
      </c>
      <c r="G179" s="17">
        <v>215793</v>
      </c>
      <c r="H179" s="17">
        <f t="shared" si="8"/>
        <v>2913205</v>
      </c>
      <c r="I179" s="16" t="s">
        <v>834</v>
      </c>
      <c r="J179" s="16" t="s">
        <v>833</v>
      </c>
      <c r="K179" s="15">
        <f t="shared" si="9"/>
        <v>45210</v>
      </c>
      <c r="L179" s="12" t="e">
        <f>+VLOOKUP(B179,[1]nháp!E$1234:M$1398,9,0)</f>
        <v>#N/A</v>
      </c>
      <c r="M179" s="12" t="e">
        <f t="shared" si="10"/>
        <v>#N/A</v>
      </c>
      <c r="N179" s="15" t="e">
        <f>+VLOOKUP(B179,[1]nháp!E$1234:M$1398,8,0)</f>
        <v>#N/A</v>
      </c>
      <c r="R179" s="29">
        <f>+VLOOKUP(B179,'EB GỬI (NHÁP)'!F:L,7,0)</f>
        <v>-2913205</v>
      </c>
      <c r="S179" s="29">
        <f t="shared" si="11"/>
        <v>0</v>
      </c>
    </row>
    <row r="180" spans="1:19" hidden="1" x14ac:dyDescent="0.25">
      <c r="A180" s="15">
        <v>45162</v>
      </c>
      <c r="B180" s="19">
        <v>51177</v>
      </c>
      <c r="C180" s="16" t="s">
        <v>840</v>
      </c>
      <c r="D180" s="16" t="s">
        <v>847</v>
      </c>
      <c r="E180" s="17">
        <v>4384660</v>
      </c>
      <c r="F180" s="18" t="s">
        <v>835</v>
      </c>
      <c r="G180" s="17">
        <v>350773</v>
      </c>
      <c r="H180" s="17">
        <f t="shared" si="8"/>
        <v>4735433</v>
      </c>
      <c r="I180" s="16" t="s">
        <v>834</v>
      </c>
      <c r="J180" s="16" t="s">
        <v>833</v>
      </c>
      <c r="K180" s="15">
        <f t="shared" si="9"/>
        <v>45210</v>
      </c>
      <c r="L180" s="12" t="e">
        <f>+VLOOKUP(B180,[1]nháp!E$1234:M$1398,9,0)</f>
        <v>#N/A</v>
      </c>
      <c r="M180" s="12" t="e">
        <f t="shared" si="10"/>
        <v>#N/A</v>
      </c>
      <c r="N180" s="15" t="e">
        <f>+VLOOKUP(B180,[1]nháp!E$1234:M$1398,8,0)</f>
        <v>#N/A</v>
      </c>
      <c r="R180" s="29">
        <f>+VLOOKUP(B180,'EB GỬI (NHÁP)'!F:L,7,0)</f>
        <v>-4735433</v>
      </c>
      <c r="S180" s="29">
        <f t="shared" si="11"/>
        <v>0</v>
      </c>
    </row>
    <row r="181" spans="1:19" hidden="1" x14ac:dyDescent="0.25">
      <c r="A181" s="15">
        <v>45162</v>
      </c>
      <c r="B181" s="19">
        <v>51178</v>
      </c>
      <c r="C181" s="16" t="s">
        <v>840</v>
      </c>
      <c r="D181" s="16" t="s">
        <v>882</v>
      </c>
      <c r="E181" s="17">
        <v>1649804</v>
      </c>
      <c r="F181" s="18" t="s">
        <v>835</v>
      </c>
      <c r="G181" s="17">
        <v>131984</v>
      </c>
      <c r="H181" s="17">
        <f t="shared" si="8"/>
        <v>1781788</v>
      </c>
      <c r="I181" s="16" t="s">
        <v>834</v>
      </c>
      <c r="J181" s="16" t="s">
        <v>833</v>
      </c>
      <c r="K181" s="15">
        <f t="shared" si="9"/>
        <v>45210</v>
      </c>
      <c r="L181" s="12" t="e">
        <f>+VLOOKUP(B181,[1]nháp!E$1234:M$1398,9,0)</f>
        <v>#N/A</v>
      </c>
      <c r="M181" s="12" t="e">
        <f t="shared" si="10"/>
        <v>#N/A</v>
      </c>
      <c r="N181" s="15" t="e">
        <f>+VLOOKUP(B181,[1]nháp!E$1234:M$1398,8,0)</f>
        <v>#N/A</v>
      </c>
      <c r="R181" s="29">
        <f>+VLOOKUP(B181,'EB GỬI (NHÁP)'!F:L,7,0)</f>
        <v>-1781788</v>
      </c>
      <c r="S181" s="29">
        <f t="shared" si="11"/>
        <v>0</v>
      </c>
    </row>
    <row r="182" spans="1:19" hidden="1" x14ac:dyDescent="0.25">
      <c r="A182" s="15">
        <v>45162</v>
      </c>
      <c r="B182" s="19">
        <v>51179</v>
      </c>
      <c r="C182" s="16" t="s">
        <v>840</v>
      </c>
      <c r="D182" s="16" t="s">
        <v>864</v>
      </c>
      <c r="E182" s="17">
        <v>1248340</v>
      </c>
      <c r="F182" s="18" t="s">
        <v>835</v>
      </c>
      <c r="G182" s="17">
        <v>99867</v>
      </c>
      <c r="H182" s="17">
        <f t="shared" si="8"/>
        <v>1348207</v>
      </c>
      <c r="I182" s="16" t="s">
        <v>834</v>
      </c>
      <c r="J182" s="16" t="s">
        <v>833</v>
      </c>
      <c r="K182" s="15">
        <f t="shared" si="9"/>
        <v>45210</v>
      </c>
      <c r="L182" s="12" t="e">
        <f>+VLOOKUP(B182,[1]nháp!E$1234:M$1398,9,0)</f>
        <v>#N/A</v>
      </c>
      <c r="M182" s="12" t="e">
        <f t="shared" si="10"/>
        <v>#N/A</v>
      </c>
      <c r="N182" s="15" t="e">
        <f>+VLOOKUP(B182,[1]nháp!E$1234:M$1398,8,0)</f>
        <v>#N/A</v>
      </c>
      <c r="R182" s="29">
        <f>+VLOOKUP(B182,'EB GỬI (NHÁP)'!F:L,7,0)</f>
        <v>-1348207</v>
      </c>
      <c r="S182" s="29">
        <f t="shared" si="11"/>
        <v>0</v>
      </c>
    </row>
    <row r="183" spans="1:19" hidden="1" x14ac:dyDescent="0.25">
      <c r="A183" s="15">
        <v>45163</v>
      </c>
      <c r="B183" s="19">
        <v>51207</v>
      </c>
      <c r="C183" s="16" t="s">
        <v>840</v>
      </c>
      <c r="D183" s="16" t="s">
        <v>891</v>
      </c>
      <c r="E183" s="17">
        <v>3440670</v>
      </c>
      <c r="F183" s="18" t="s">
        <v>835</v>
      </c>
      <c r="G183" s="17">
        <v>275254</v>
      </c>
      <c r="H183" s="17">
        <f t="shared" si="8"/>
        <v>3715924</v>
      </c>
      <c r="I183" s="16" t="s">
        <v>834</v>
      </c>
      <c r="J183" s="16" t="s">
        <v>833</v>
      </c>
      <c r="K183" s="15">
        <f t="shared" si="9"/>
        <v>45211</v>
      </c>
      <c r="L183" s="12" t="e">
        <f>+VLOOKUP(B183,[1]nháp!E$1234:M$1398,9,0)</f>
        <v>#N/A</v>
      </c>
      <c r="M183" s="12" t="e">
        <f t="shared" si="10"/>
        <v>#N/A</v>
      </c>
      <c r="N183" s="15" t="e">
        <f>+VLOOKUP(B183,[1]nháp!E$1234:M$1398,8,0)</f>
        <v>#N/A</v>
      </c>
      <c r="R183" s="29">
        <f>+VLOOKUP(B183,'EB GỬI (NHÁP)'!F:L,7,0)</f>
        <v>-3715924</v>
      </c>
      <c r="S183" s="29">
        <f t="shared" si="11"/>
        <v>0</v>
      </c>
    </row>
    <row r="184" spans="1:19" hidden="1" x14ac:dyDescent="0.25">
      <c r="A184" s="15">
        <v>45166</v>
      </c>
      <c r="B184" s="19">
        <v>51535</v>
      </c>
      <c r="C184" s="16" t="s">
        <v>840</v>
      </c>
      <c r="D184" s="16" t="s">
        <v>870</v>
      </c>
      <c r="E184" s="17">
        <v>2393062</v>
      </c>
      <c r="F184" s="18" t="s">
        <v>835</v>
      </c>
      <c r="G184" s="17">
        <v>191445</v>
      </c>
      <c r="H184" s="17">
        <f t="shared" si="8"/>
        <v>2584507</v>
      </c>
      <c r="I184" s="16" t="s">
        <v>834</v>
      </c>
      <c r="J184" s="16" t="s">
        <v>833</v>
      </c>
      <c r="K184" s="15">
        <f t="shared" si="9"/>
        <v>45214</v>
      </c>
      <c r="L184" s="12" t="e">
        <f>+VLOOKUP(B184,[1]nháp!E$1234:M$1398,9,0)</f>
        <v>#N/A</v>
      </c>
      <c r="M184" s="12" t="e">
        <f t="shared" si="10"/>
        <v>#N/A</v>
      </c>
      <c r="N184" s="15" t="e">
        <f>+VLOOKUP(B184,[1]nháp!E$1234:M$1398,8,0)</f>
        <v>#N/A</v>
      </c>
      <c r="R184" s="29">
        <f>+VLOOKUP(B184,'EB GỬI (NHÁP)'!F:L,7,0)</f>
        <v>-2584507</v>
      </c>
      <c r="S184" s="29">
        <f t="shared" si="11"/>
        <v>0</v>
      </c>
    </row>
    <row r="185" spans="1:19" hidden="1" x14ac:dyDescent="0.25">
      <c r="A185" s="15">
        <v>45166</v>
      </c>
      <c r="B185" s="19">
        <v>51536</v>
      </c>
      <c r="C185" s="16" t="s">
        <v>840</v>
      </c>
      <c r="D185" s="16" t="s">
        <v>850</v>
      </c>
      <c r="E185" s="17">
        <v>1248340</v>
      </c>
      <c r="F185" s="18" t="s">
        <v>835</v>
      </c>
      <c r="G185" s="17">
        <v>99867</v>
      </c>
      <c r="H185" s="17">
        <f t="shared" si="8"/>
        <v>1348207</v>
      </c>
      <c r="I185" s="16" t="s">
        <v>834</v>
      </c>
      <c r="J185" s="16" t="s">
        <v>833</v>
      </c>
      <c r="K185" s="15">
        <f t="shared" si="9"/>
        <v>45214</v>
      </c>
      <c r="L185" s="12" t="e">
        <f>+VLOOKUP(B185,[1]nháp!E$1234:M$1398,9,0)</f>
        <v>#N/A</v>
      </c>
      <c r="M185" s="12" t="e">
        <f t="shared" si="10"/>
        <v>#N/A</v>
      </c>
      <c r="N185" s="15" t="e">
        <f>+VLOOKUP(B185,[1]nháp!E$1234:M$1398,8,0)</f>
        <v>#N/A</v>
      </c>
      <c r="R185" s="29">
        <f>+VLOOKUP(B185,'EB GỬI (NHÁP)'!F:L,7,0)</f>
        <v>-1348207</v>
      </c>
      <c r="S185" s="29">
        <f t="shared" si="11"/>
        <v>0</v>
      </c>
    </row>
    <row r="186" spans="1:19" hidden="1" x14ac:dyDescent="0.25">
      <c r="A186" s="15">
        <v>45166</v>
      </c>
      <c r="B186" s="19">
        <v>51537</v>
      </c>
      <c r="C186" s="16" t="s">
        <v>840</v>
      </c>
      <c r="D186" s="16" t="s">
        <v>849</v>
      </c>
      <c r="E186" s="17">
        <v>2088712</v>
      </c>
      <c r="F186" s="18" t="s">
        <v>835</v>
      </c>
      <c r="G186" s="17">
        <v>167097</v>
      </c>
      <c r="H186" s="17">
        <f t="shared" si="8"/>
        <v>2255809</v>
      </c>
      <c r="I186" s="16" t="s">
        <v>834</v>
      </c>
      <c r="J186" s="16" t="s">
        <v>833</v>
      </c>
      <c r="K186" s="15">
        <f t="shared" si="9"/>
        <v>45214</v>
      </c>
      <c r="L186" s="12" t="e">
        <f>+VLOOKUP(B186,[1]nháp!E$1234:M$1398,9,0)</f>
        <v>#N/A</v>
      </c>
      <c r="M186" s="12" t="e">
        <f t="shared" si="10"/>
        <v>#N/A</v>
      </c>
      <c r="N186" s="15" t="e">
        <f>+VLOOKUP(B186,[1]nháp!E$1234:M$1398,8,0)</f>
        <v>#N/A</v>
      </c>
      <c r="R186" s="29">
        <f>+VLOOKUP(B186,'EB GỬI (NHÁP)'!F:L,7,0)</f>
        <v>-2255809</v>
      </c>
      <c r="S186" s="29">
        <f t="shared" si="11"/>
        <v>0</v>
      </c>
    </row>
    <row r="187" spans="1:19" hidden="1" x14ac:dyDescent="0.25">
      <c r="A187" s="15">
        <v>45166</v>
      </c>
      <c r="B187" s="19">
        <v>51538</v>
      </c>
      <c r="C187" s="16" t="s">
        <v>840</v>
      </c>
      <c r="D187" s="16" t="s">
        <v>849</v>
      </c>
      <c r="E187" s="17">
        <v>2496680</v>
      </c>
      <c r="F187" s="18" t="s">
        <v>835</v>
      </c>
      <c r="G187" s="17">
        <v>199734</v>
      </c>
      <c r="H187" s="17">
        <f t="shared" si="8"/>
        <v>2696414</v>
      </c>
      <c r="I187" s="16" t="s">
        <v>834</v>
      </c>
      <c r="J187" s="16" t="s">
        <v>833</v>
      </c>
      <c r="K187" s="15">
        <f t="shared" si="9"/>
        <v>45214</v>
      </c>
      <c r="L187" s="12" t="e">
        <f>+VLOOKUP(B187,[1]nháp!E$1234:M$1398,9,0)</f>
        <v>#N/A</v>
      </c>
      <c r="M187" s="12" t="e">
        <f t="shared" si="10"/>
        <v>#N/A</v>
      </c>
      <c r="N187" s="15" t="e">
        <f>+VLOOKUP(B187,[1]nháp!E$1234:M$1398,8,0)</f>
        <v>#N/A</v>
      </c>
      <c r="R187" s="29">
        <f>+VLOOKUP(B187,'EB GỬI (NHÁP)'!F:L,7,0)</f>
        <v>-2696414</v>
      </c>
      <c r="S187" s="29">
        <f t="shared" si="11"/>
        <v>0</v>
      </c>
    </row>
    <row r="188" spans="1:19" hidden="1" x14ac:dyDescent="0.25">
      <c r="A188" s="15">
        <v>45166</v>
      </c>
      <c r="B188" s="19">
        <v>51539</v>
      </c>
      <c r="C188" s="16" t="s">
        <v>840</v>
      </c>
      <c r="D188" s="16" t="s">
        <v>848</v>
      </c>
      <c r="E188" s="17">
        <v>1345454</v>
      </c>
      <c r="F188" s="18" t="s">
        <v>835</v>
      </c>
      <c r="G188" s="17">
        <v>107636</v>
      </c>
      <c r="H188" s="17">
        <f t="shared" si="8"/>
        <v>1453090</v>
      </c>
      <c r="I188" s="16" t="s">
        <v>834</v>
      </c>
      <c r="J188" s="16" t="s">
        <v>833</v>
      </c>
      <c r="K188" s="15">
        <f t="shared" si="9"/>
        <v>45214</v>
      </c>
      <c r="L188" s="12" t="e">
        <f>+VLOOKUP(B188,[1]nháp!E$1234:M$1398,9,0)</f>
        <v>#N/A</v>
      </c>
      <c r="M188" s="12" t="e">
        <f t="shared" si="10"/>
        <v>#N/A</v>
      </c>
      <c r="N188" s="15" t="e">
        <f>+VLOOKUP(B188,[1]nháp!E$1234:M$1398,8,0)</f>
        <v>#N/A</v>
      </c>
      <c r="R188" s="29">
        <f>+VLOOKUP(B188,'EB GỬI (NHÁP)'!F:L,7,0)</f>
        <v>-1453090</v>
      </c>
      <c r="S188" s="29">
        <f t="shared" si="11"/>
        <v>0</v>
      </c>
    </row>
    <row r="189" spans="1:19" hidden="1" x14ac:dyDescent="0.25">
      <c r="A189" s="15">
        <v>45166</v>
      </c>
      <c r="B189" s="19">
        <v>51540</v>
      </c>
      <c r="C189" s="16" t="s">
        <v>840</v>
      </c>
      <c r="D189" s="16" t="s">
        <v>848</v>
      </c>
      <c r="E189" s="17">
        <v>1248340</v>
      </c>
      <c r="F189" s="18" t="s">
        <v>835</v>
      </c>
      <c r="G189" s="17">
        <v>99867</v>
      </c>
      <c r="H189" s="17">
        <f t="shared" si="8"/>
        <v>1348207</v>
      </c>
      <c r="I189" s="16" t="s">
        <v>834</v>
      </c>
      <c r="J189" s="16" t="s">
        <v>833</v>
      </c>
      <c r="K189" s="15">
        <f t="shared" si="9"/>
        <v>45214</v>
      </c>
      <c r="L189" s="12" t="e">
        <f>+VLOOKUP(B189,[1]nháp!E$1234:M$1398,9,0)</f>
        <v>#N/A</v>
      </c>
      <c r="M189" s="12" t="e">
        <f t="shared" si="10"/>
        <v>#N/A</v>
      </c>
      <c r="N189" s="15" t="e">
        <f>+VLOOKUP(B189,[1]nháp!E$1234:M$1398,8,0)</f>
        <v>#N/A</v>
      </c>
      <c r="R189" s="29">
        <f>+VLOOKUP(B189,'EB GỬI (NHÁP)'!F:L,7,0)</f>
        <v>-1348207</v>
      </c>
      <c r="S189" s="29">
        <f t="shared" si="11"/>
        <v>0</v>
      </c>
    </row>
    <row r="190" spans="1:19" hidden="1" x14ac:dyDescent="0.25">
      <c r="A190" s="15">
        <v>45166</v>
      </c>
      <c r="B190" s="19">
        <v>51541</v>
      </c>
      <c r="C190" s="16" t="s">
        <v>840</v>
      </c>
      <c r="D190" s="16" t="s">
        <v>897</v>
      </c>
      <c r="E190" s="17">
        <v>3669460</v>
      </c>
      <c r="F190" s="18" t="s">
        <v>835</v>
      </c>
      <c r="G190" s="17">
        <v>293557</v>
      </c>
      <c r="H190" s="17">
        <f t="shared" si="8"/>
        <v>3963017</v>
      </c>
      <c r="I190" s="16" t="s">
        <v>834</v>
      </c>
      <c r="J190" s="16" t="s">
        <v>833</v>
      </c>
      <c r="K190" s="15">
        <f t="shared" si="9"/>
        <v>45214</v>
      </c>
      <c r="L190" s="12" t="e">
        <f>+VLOOKUP(B190,[1]nháp!E$1234:M$1398,9,0)</f>
        <v>#N/A</v>
      </c>
      <c r="M190" s="12" t="e">
        <f t="shared" si="10"/>
        <v>#N/A</v>
      </c>
      <c r="N190" s="15" t="e">
        <f>+VLOOKUP(B190,[1]nháp!E$1234:M$1398,8,0)</f>
        <v>#N/A</v>
      </c>
      <c r="R190" s="29">
        <f>+VLOOKUP(B190,'EB GỬI (NHÁP)'!F:L,7,0)</f>
        <v>-3963017</v>
      </c>
      <c r="S190" s="29">
        <f t="shared" si="11"/>
        <v>0</v>
      </c>
    </row>
    <row r="191" spans="1:19" hidden="1" x14ac:dyDescent="0.25">
      <c r="A191" s="15">
        <v>45166</v>
      </c>
      <c r="B191" s="19">
        <v>51542</v>
      </c>
      <c r="C191" s="16" t="s">
        <v>840</v>
      </c>
      <c r="D191" s="16" t="s">
        <v>869</v>
      </c>
      <c r="E191" s="17">
        <v>1248340</v>
      </c>
      <c r="F191" s="18" t="s">
        <v>835</v>
      </c>
      <c r="G191" s="17">
        <v>99867</v>
      </c>
      <c r="H191" s="17">
        <f t="shared" si="8"/>
        <v>1348207</v>
      </c>
      <c r="I191" s="16" t="s">
        <v>834</v>
      </c>
      <c r="J191" s="16" t="s">
        <v>833</v>
      </c>
      <c r="K191" s="15">
        <f t="shared" si="9"/>
        <v>45214</v>
      </c>
      <c r="L191" s="12" t="e">
        <f>+VLOOKUP(B191,[1]nháp!E$1234:M$1398,9,0)</f>
        <v>#N/A</v>
      </c>
      <c r="M191" s="12" t="e">
        <f t="shared" si="10"/>
        <v>#N/A</v>
      </c>
      <c r="N191" s="15" t="e">
        <f>+VLOOKUP(B191,[1]nháp!E$1234:M$1398,8,0)</f>
        <v>#N/A</v>
      </c>
      <c r="R191" s="29">
        <f>+VLOOKUP(B191,'EB GỬI (NHÁP)'!F:L,7,0)</f>
        <v>-1348207</v>
      </c>
      <c r="S191" s="29">
        <f t="shared" si="11"/>
        <v>0</v>
      </c>
    </row>
    <row r="192" spans="1:19" hidden="1" x14ac:dyDescent="0.25">
      <c r="A192" s="15">
        <v>45166</v>
      </c>
      <c r="B192" s="19">
        <v>51543</v>
      </c>
      <c r="C192" s="16" t="s">
        <v>840</v>
      </c>
      <c r="D192" s="16" t="s">
        <v>896</v>
      </c>
      <c r="E192" s="17">
        <v>1144722</v>
      </c>
      <c r="F192" s="18" t="s">
        <v>835</v>
      </c>
      <c r="G192" s="17">
        <v>91578</v>
      </c>
      <c r="H192" s="17">
        <f t="shared" si="8"/>
        <v>1236300</v>
      </c>
      <c r="I192" s="16" t="s">
        <v>834</v>
      </c>
      <c r="J192" s="16" t="s">
        <v>833</v>
      </c>
      <c r="K192" s="15">
        <f t="shared" si="9"/>
        <v>45214</v>
      </c>
      <c r="L192" s="12" t="e">
        <f>+VLOOKUP(B192,[1]nháp!E$1234:M$1398,9,0)</f>
        <v>#N/A</v>
      </c>
      <c r="M192" s="12" t="e">
        <f t="shared" si="10"/>
        <v>#N/A</v>
      </c>
      <c r="N192" s="15" t="e">
        <f>+VLOOKUP(B192,[1]nháp!E$1234:M$1398,8,0)</f>
        <v>#N/A</v>
      </c>
      <c r="R192" s="29">
        <f>+VLOOKUP(B192,'EB GỬI (NHÁP)'!F:L,7,0)</f>
        <v>-1236300</v>
      </c>
      <c r="S192" s="29">
        <f t="shared" si="11"/>
        <v>0</v>
      </c>
    </row>
    <row r="193" spans="1:19" hidden="1" x14ac:dyDescent="0.25">
      <c r="A193" s="15">
        <v>45166</v>
      </c>
      <c r="B193" s="19">
        <v>51544</v>
      </c>
      <c r="C193" s="16" t="s">
        <v>840</v>
      </c>
      <c r="D193" s="16" t="s">
        <v>843</v>
      </c>
      <c r="E193" s="17">
        <v>943990</v>
      </c>
      <c r="F193" s="18" t="s">
        <v>835</v>
      </c>
      <c r="G193" s="17">
        <v>75519</v>
      </c>
      <c r="H193" s="17">
        <f t="shared" si="8"/>
        <v>1019509</v>
      </c>
      <c r="I193" s="16" t="s">
        <v>834</v>
      </c>
      <c r="J193" s="16" t="s">
        <v>833</v>
      </c>
      <c r="K193" s="15">
        <f t="shared" si="9"/>
        <v>45214</v>
      </c>
      <c r="L193" s="12" t="e">
        <f>+VLOOKUP(B193,[1]nháp!E$1234:M$1398,9,0)</f>
        <v>#N/A</v>
      </c>
      <c r="M193" s="12" t="e">
        <f t="shared" si="10"/>
        <v>#N/A</v>
      </c>
      <c r="N193" s="15" t="e">
        <f>+VLOOKUP(B193,[1]nháp!E$1234:M$1398,8,0)</f>
        <v>#N/A</v>
      </c>
      <c r="R193" s="29">
        <f>+VLOOKUP(B193,'EB GỬI (NHÁP)'!F:L,7,0)</f>
        <v>-1019509</v>
      </c>
      <c r="S193" s="29">
        <f t="shared" si="11"/>
        <v>0</v>
      </c>
    </row>
    <row r="194" spans="1:19" hidden="1" x14ac:dyDescent="0.25">
      <c r="A194" s="15">
        <v>45166</v>
      </c>
      <c r="B194" s="19">
        <v>51545</v>
      </c>
      <c r="C194" s="16" t="s">
        <v>840</v>
      </c>
      <c r="D194" s="16" t="s">
        <v>866</v>
      </c>
      <c r="E194" s="17">
        <v>2819172</v>
      </c>
      <c r="F194" s="18" t="s">
        <v>835</v>
      </c>
      <c r="G194" s="17">
        <v>225534</v>
      </c>
      <c r="H194" s="17">
        <f t="shared" ref="H194:H257" si="12">+E194+G194</f>
        <v>3044706</v>
      </c>
      <c r="I194" s="16" t="s">
        <v>834</v>
      </c>
      <c r="J194" s="16" t="s">
        <v>833</v>
      </c>
      <c r="K194" s="15">
        <f t="shared" ref="K194:K257" si="13">48+A194</f>
        <v>45214</v>
      </c>
      <c r="L194" s="12" t="e">
        <f>+VLOOKUP(B194,[1]nháp!E$1234:M$1398,9,0)</f>
        <v>#N/A</v>
      </c>
      <c r="M194" s="12" t="e">
        <f t="shared" ref="M194:M257" si="14">+L194+H194</f>
        <v>#N/A</v>
      </c>
      <c r="N194" s="15" t="e">
        <f>+VLOOKUP(B194,[1]nháp!E$1234:M$1398,8,0)</f>
        <v>#N/A</v>
      </c>
      <c r="R194" s="29">
        <f>+VLOOKUP(B194,'EB GỬI (NHÁP)'!F:L,7,0)</f>
        <v>-3044706</v>
      </c>
      <c r="S194" s="29">
        <f t="shared" si="11"/>
        <v>0</v>
      </c>
    </row>
    <row r="195" spans="1:19" hidden="1" x14ac:dyDescent="0.25">
      <c r="A195" s="15">
        <v>45166</v>
      </c>
      <c r="B195" s="19">
        <v>51546</v>
      </c>
      <c r="C195" s="16" t="s">
        <v>840</v>
      </c>
      <c r="D195" s="16" t="s">
        <v>865</v>
      </c>
      <c r="E195" s="17">
        <v>13153980</v>
      </c>
      <c r="F195" s="18" t="s">
        <v>835</v>
      </c>
      <c r="G195" s="17">
        <v>1052318</v>
      </c>
      <c r="H195" s="17">
        <f t="shared" si="12"/>
        <v>14206298</v>
      </c>
      <c r="I195" s="16" t="s">
        <v>834</v>
      </c>
      <c r="J195" s="16" t="s">
        <v>833</v>
      </c>
      <c r="K195" s="15">
        <f t="shared" si="13"/>
        <v>45214</v>
      </c>
      <c r="L195" s="12" t="e">
        <f>+VLOOKUP(B195,[1]nháp!E$1234:M$1398,9,0)</f>
        <v>#N/A</v>
      </c>
      <c r="M195" s="12" t="e">
        <f t="shared" si="14"/>
        <v>#N/A</v>
      </c>
      <c r="N195" s="15" t="e">
        <f>+VLOOKUP(B195,[1]nháp!E$1234:M$1398,8,0)</f>
        <v>#N/A</v>
      </c>
      <c r="R195" s="29">
        <f>+VLOOKUP(B195,'EB GỬI (NHÁP)'!F:L,7,0)</f>
        <v>-14206298</v>
      </c>
      <c r="S195" s="29">
        <f t="shared" ref="S195:S258" si="15">+R195+H195</f>
        <v>0</v>
      </c>
    </row>
    <row r="196" spans="1:19" hidden="1" x14ac:dyDescent="0.25">
      <c r="A196" s="15">
        <v>45166</v>
      </c>
      <c r="B196" s="19">
        <v>51547</v>
      </c>
      <c r="C196" s="16" t="s">
        <v>840</v>
      </c>
      <c r="D196" s="16" t="s">
        <v>895</v>
      </c>
      <c r="E196" s="17">
        <v>943990</v>
      </c>
      <c r="F196" s="18" t="s">
        <v>835</v>
      </c>
      <c r="G196" s="17">
        <v>75519</v>
      </c>
      <c r="H196" s="17">
        <f t="shared" si="12"/>
        <v>1019509</v>
      </c>
      <c r="I196" s="16" t="s">
        <v>834</v>
      </c>
      <c r="J196" s="16" t="s">
        <v>833</v>
      </c>
      <c r="K196" s="15">
        <f t="shared" si="13"/>
        <v>45214</v>
      </c>
      <c r="L196" s="12" t="e">
        <f>+VLOOKUP(B196,[1]nháp!E$1234:M$1398,9,0)</f>
        <v>#N/A</v>
      </c>
      <c r="M196" s="12" t="e">
        <f t="shared" si="14"/>
        <v>#N/A</v>
      </c>
      <c r="N196" s="15" t="e">
        <f>+VLOOKUP(B196,[1]nháp!E$1234:M$1398,8,0)</f>
        <v>#N/A</v>
      </c>
      <c r="R196" s="29">
        <f>+VLOOKUP(B196,'EB GỬI (NHÁP)'!F:L,7,0)</f>
        <v>-1019509</v>
      </c>
      <c r="S196" s="29">
        <f t="shared" si="15"/>
        <v>0</v>
      </c>
    </row>
    <row r="197" spans="1:19" hidden="1" x14ac:dyDescent="0.25">
      <c r="A197" s="15">
        <v>45166</v>
      </c>
      <c r="B197" s="19">
        <v>51548</v>
      </c>
      <c r="C197" s="16" t="s">
        <v>840</v>
      </c>
      <c r="D197" s="16" t="s">
        <v>863</v>
      </c>
      <c r="E197" s="17">
        <v>2289444</v>
      </c>
      <c r="F197" s="18" t="s">
        <v>835</v>
      </c>
      <c r="G197" s="17">
        <v>183156</v>
      </c>
      <c r="H197" s="17">
        <f t="shared" si="12"/>
        <v>2472600</v>
      </c>
      <c r="I197" s="16" t="s">
        <v>834</v>
      </c>
      <c r="J197" s="16" t="s">
        <v>833</v>
      </c>
      <c r="K197" s="15">
        <f t="shared" si="13"/>
        <v>45214</v>
      </c>
      <c r="L197" s="12" t="e">
        <f>+VLOOKUP(B197,[1]nháp!E$1234:M$1398,9,0)</f>
        <v>#N/A</v>
      </c>
      <c r="M197" s="12" t="e">
        <f t="shared" si="14"/>
        <v>#N/A</v>
      </c>
      <c r="N197" s="15" t="e">
        <f>+VLOOKUP(B197,[1]nháp!E$1234:M$1398,8,0)</f>
        <v>#N/A</v>
      </c>
      <c r="R197" s="29">
        <f>+VLOOKUP(B197,'EB GỬI (NHÁP)'!F:L,7,0)</f>
        <v>-2472600</v>
      </c>
      <c r="S197" s="29">
        <f t="shared" si="15"/>
        <v>0</v>
      </c>
    </row>
    <row r="198" spans="1:19" hidden="1" x14ac:dyDescent="0.25">
      <c r="A198" s="15">
        <v>45166</v>
      </c>
      <c r="B198" s="19">
        <v>51549</v>
      </c>
      <c r="C198" s="16" t="s">
        <v>840</v>
      </c>
      <c r="D198" s="16" t="s">
        <v>878</v>
      </c>
      <c r="E198" s="17">
        <v>943990</v>
      </c>
      <c r="F198" s="18" t="s">
        <v>835</v>
      </c>
      <c r="G198" s="17">
        <v>75519</v>
      </c>
      <c r="H198" s="17">
        <f t="shared" si="12"/>
        <v>1019509</v>
      </c>
      <c r="I198" s="16" t="s">
        <v>834</v>
      </c>
      <c r="J198" s="16" t="s">
        <v>833</v>
      </c>
      <c r="K198" s="15">
        <f t="shared" si="13"/>
        <v>45214</v>
      </c>
      <c r="L198" s="12" t="e">
        <f>+VLOOKUP(B198,[1]nháp!E$1234:M$1398,9,0)</f>
        <v>#N/A</v>
      </c>
      <c r="M198" s="12" t="e">
        <f t="shared" si="14"/>
        <v>#N/A</v>
      </c>
      <c r="N198" s="15" t="e">
        <f>+VLOOKUP(B198,[1]nháp!E$1234:M$1398,8,0)</f>
        <v>#N/A</v>
      </c>
      <c r="R198" s="29">
        <f>+VLOOKUP(B198,'EB GỬI (NHÁP)'!F:L,7,0)</f>
        <v>-1019509</v>
      </c>
      <c r="S198" s="29">
        <f t="shared" si="15"/>
        <v>0</v>
      </c>
    </row>
    <row r="199" spans="1:19" hidden="1" x14ac:dyDescent="0.25">
      <c r="A199" s="15">
        <v>45166</v>
      </c>
      <c r="B199" s="19">
        <v>51550</v>
      </c>
      <c r="C199" s="16" t="s">
        <v>840</v>
      </c>
      <c r="D199" s="16" t="s">
        <v>878</v>
      </c>
      <c r="E199" s="17">
        <v>3200612</v>
      </c>
      <c r="F199" s="18" t="s">
        <v>835</v>
      </c>
      <c r="G199" s="17">
        <v>256049</v>
      </c>
      <c r="H199" s="17">
        <f t="shared" si="12"/>
        <v>3456661</v>
      </c>
      <c r="I199" s="16" t="s">
        <v>834</v>
      </c>
      <c r="J199" s="16" t="s">
        <v>833</v>
      </c>
      <c r="K199" s="15">
        <f t="shared" si="13"/>
        <v>45214</v>
      </c>
      <c r="L199" s="12" t="e">
        <f>+VLOOKUP(B199,[1]nháp!E$1234:M$1398,9,0)</f>
        <v>#N/A</v>
      </c>
      <c r="M199" s="12" t="e">
        <f t="shared" si="14"/>
        <v>#N/A</v>
      </c>
      <c r="N199" s="15" t="e">
        <f>+VLOOKUP(B199,[1]nháp!E$1234:M$1398,8,0)</f>
        <v>#N/A</v>
      </c>
      <c r="R199" s="29">
        <f>+VLOOKUP(B199,'EB GỬI (NHÁP)'!F:L,7,0)</f>
        <v>-3456661</v>
      </c>
      <c r="S199" s="29">
        <f t="shared" si="15"/>
        <v>0</v>
      </c>
    </row>
    <row r="200" spans="1:19" hidden="1" x14ac:dyDescent="0.25">
      <c r="A200" s="15">
        <v>45167</v>
      </c>
      <c r="B200" s="19">
        <v>51563</v>
      </c>
      <c r="C200" s="16" t="s">
        <v>840</v>
      </c>
      <c r="D200" s="16" t="s">
        <v>892</v>
      </c>
      <c r="E200" s="17">
        <v>3401344</v>
      </c>
      <c r="F200" s="18" t="s">
        <v>835</v>
      </c>
      <c r="G200" s="17">
        <v>272108</v>
      </c>
      <c r="H200" s="17">
        <f t="shared" si="12"/>
        <v>3673452</v>
      </c>
      <c r="I200" s="16" t="s">
        <v>834</v>
      </c>
      <c r="J200" s="16" t="s">
        <v>833</v>
      </c>
      <c r="K200" s="15">
        <f t="shared" si="13"/>
        <v>45215</v>
      </c>
      <c r="L200" s="12" t="e">
        <f>+VLOOKUP(B200,[1]nháp!E$1234:M$1398,9,0)</f>
        <v>#N/A</v>
      </c>
      <c r="M200" s="12" t="e">
        <f t="shared" si="14"/>
        <v>#N/A</v>
      </c>
      <c r="N200" s="15" t="e">
        <f>+VLOOKUP(B200,[1]nháp!E$1234:M$1398,8,0)</f>
        <v>#N/A</v>
      </c>
      <c r="R200" s="29">
        <f>+VLOOKUP(B200,'EB GỬI (NHÁP)'!F:L,7,0)</f>
        <v>-3673452</v>
      </c>
      <c r="S200" s="29">
        <f t="shared" si="15"/>
        <v>0</v>
      </c>
    </row>
    <row r="201" spans="1:19" hidden="1" x14ac:dyDescent="0.25">
      <c r="A201" s="15">
        <v>45167</v>
      </c>
      <c r="B201" s="19">
        <v>51566</v>
      </c>
      <c r="C201" s="16" t="s">
        <v>840</v>
      </c>
      <c r="D201" s="16" t="s">
        <v>861</v>
      </c>
      <c r="E201" s="17">
        <v>5686166</v>
      </c>
      <c r="F201" s="18" t="s">
        <v>835</v>
      </c>
      <c r="G201" s="17">
        <v>454893</v>
      </c>
      <c r="H201" s="17">
        <f t="shared" si="12"/>
        <v>6141059</v>
      </c>
      <c r="I201" s="16" t="s">
        <v>834</v>
      </c>
      <c r="J201" s="16" t="s">
        <v>833</v>
      </c>
      <c r="K201" s="15">
        <f t="shared" si="13"/>
        <v>45215</v>
      </c>
      <c r="L201" s="12" t="e">
        <f>+VLOOKUP(B201,[1]nháp!E$1234:M$1398,9,0)</f>
        <v>#N/A</v>
      </c>
      <c r="M201" s="12" t="e">
        <f t="shared" si="14"/>
        <v>#N/A</v>
      </c>
      <c r="N201" s="15" t="e">
        <f>+VLOOKUP(B201,[1]nháp!E$1234:M$1398,8,0)</f>
        <v>#N/A</v>
      </c>
      <c r="R201" s="29">
        <f>+VLOOKUP(B201,'EB GỬI (NHÁP)'!F:L,7,0)</f>
        <v>-6141059</v>
      </c>
      <c r="S201" s="29">
        <f t="shared" si="15"/>
        <v>0</v>
      </c>
    </row>
    <row r="202" spans="1:19" hidden="1" x14ac:dyDescent="0.25">
      <c r="A202" s="15">
        <v>45167</v>
      </c>
      <c r="B202" s="19">
        <v>51567</v>
      </c>
      <c r="C202" s="16" t="s">
        <v>840</v>
      </c>
      <c r="D202" s="16" t="s">
        <v>860</v>
      </c>
      <c r="E202" s="17">
        <v>2192330</v>
      </c>
      <c r="F202" s="18" t="s">
        <v>835</v>
      </c>
      <c r="G202" s="17">
        <v>175386</v>
      </c>
      <c r="H202" s="17">
        <f t="shared" si="12"/>
        <v>2367716</v>
      </c>
      <c r="I202" s="16" t="s">
        <v>834</v>
      </c>
      <c r="J202" s="16" t="s">
        <v>833</v>
      </c>
      <c r="K202" s="15">
        <f t="shared" si="13"/>
        <v>45215</v>
      </c>
      <c r="L202" s="12" t="e">
        <f>+VLOOKUP(B202,[1]nháp!E$1234:M$1398,9,0)</f>
        <v>#N/A</v>
      </c>
      <c r="M202" s="12" t="e">
        <f t="shared" si="14"/>
        <v>#N/A</v>
      </c>
      <c r="N202" s="15" t="e">
        <f>+VLOOKUP(B202,[1]nháp!E$1234:M$1398,8,0)</f>
        <v>#N/A</v>
      </c>
      <c r="R202" s="29">
        <f>+VLOOKUP(B202,'EB GỬI (NHÁP)'!F:L,7,0)</f>
        <v>-2367716</v>
      </c>
      <c r="S202" s="29">
        <f t="shared" si="15"/>
        <v>0</v>
      </c>
    </row>
    <row r="203" spans="1:19" hidden="1" x14ac:dyDescent="0.25">
      <c r="A203" s="15">
        <v>45167</v>
      </c>
      <c r="B203" s="19">
        <v>51578</v>
      </c>
      <c r="C203" s="16" t="s">
        <v>840</v>
      </c>
      <c r="D203" s="16" t="s">
        <v>858</v>
      </c>
      <c r="E203" s="17">
        <v>4511042</v>
      </c>
      <c r="F203" s="18" t="s">
        <v>835</v>
      </c>
      <c r="G203" s="17">
        <v>360883</v>
      </c>
      <c r="H203" s="17">
        <f t="shared" si="12"/>
        <v>4871925</v>
      </c>
      <c r="I203" s="16" t="s">
        <v>834</v>
      </c>
      <c r="J203" s="16" t="s">
        <v>833</v>
      </c>
      <c r="K203" s="15">
        <f t="shared" si="13"/>
        <v>45215</v>
      </c>
      <c r="L203" s="12" t="e">
        <f>+VLOOKUP(B203,[1]nháp!E$1234:M$1398,9,0)</f>
        <v>#N/A</v>
      </c>
      <c r="M203" s="12" t="e">
        <f t="shared" si="14"/>
        <v>#N/A</v>
      </c>
      <c r="N203" s="15" t="e">
        <f>+VLOOKUP(B203,[1]nháp!E$1234:M$1398,8,0)</f>
        <v>#N/A</v>
      </c>
      <c r="R203" s="29">
        <f>+VLOOKUP(B203,'EB GỬI (NHÁP)'!F:L,7,0)</f>
        <v>-4871925</v>
      </c>
      <c r="S203" s="29">
        <f t="shared" si="15"/>
        <v>0</v>
      </c>
    </row>
    <row r="204" spans="1:19" hidden="1" x14ac:dyDescent="0.25">
      <c r="A204" s="15">
        <v>45167</v>
      </c>
      <c r="B204" s="19">
        <v>51579</v>
      </c>
      <c r="C204" s="16" t="s">
        <v>840</v>
      </c>
      <c r="D204" s="16" t="s">
        <v>859</v>
      </c>
      <c r="E204" s="17">
        <v>1127990</v>
      </c>
      <c r="F204" s="18" t="s">
        <v>835</v>
      </c>
      <c r="G204" s="17">
        <v>90239</v>
      </c>
      <c r="H204" s="17">
        <f t="shared" si="12"/>
        <v>1218229</v>
      </c>
      <c r="I204" s="16" t="s">
        <v>834</v>
      </c>
      <c r="J204" s="16" t="s">
        <v>833</v>
      </c>
      <c r="K204" s="15">
        <f t="shared" si="13"/>
        <v>45215</v>
      </c>
      <c r="L204" s="12" t="e">
        <f>+VLOOKUP(B204,[1]nháp!E$1234:M$1398,9,0)</f>
        <v>#N/A</v>
      </c>
      <c r="M204" s="12" t="e">
        <f t="shared" si="14"/>
        <v>#N/A</v>
      </c>
      <c r="N204" s="15" t="e">
        <f>+VLOOKUP(B204,[1]nháp!E$1234:M$1398,8,0)</f>
        <v>#N/A</v>
      </c>
      <c r="R204" s="29">
        <f>+VLOOKUP(B204,'EB GỬI (NHÁP)'!F:L,7,0)</f>
        <v>-1218229</v>
      </c>
      <c r="S204" s="29">
        <f t="shared" si="15"/>
        <v>0</v>
      </c>
    </row>
    <row r="205" spans="1:19" hidden="1" x14ac:dyDescent="0.25">
      <c r="A205" s="15">
        <v>45167</v>
      </c>
      <c r="B205" s="19">
        <v>51606</v>
      </c>
      <c r="C205" s="16" t="s">
        <v>840</v>
      </c>
      <c r="D205" s="16" t="s">
        <v>841</v>
      </c>
      <c r="E205" s="17">
        <v>1248340</v>
      </c>
      <c r="F205" s="18" t="s">
        <v>835</v>
      </c>
      <c r="G205" s="17">
        <v>99867</v>
      </c>
      <c r="H205" s="17">
        <f t="shared" si="12"/>
        <v>1348207</v>
      </c>
      <c r="I205" s="16" t="s">
        <v>834</v>
      </c>
      <c r="J205" s="16" t="s">
        <v>833</v>
      </c>
      <c r="K205" s="15">
        <f t="shared" si="13"/>
        <v>45215</v>
      </c>
      <c r="L205" s="12" t="e">
        <f>+VLOOKUP(B205,[1]nháp!E$1234:M$1398,9,0)</f>
        <v>#N/A</v>
      </c>
      <c r="M205" s="12" t="e">
        <f t="shared" si="14"/>
        <v>#N/A</v>
      </c>
      <c r="N205" s="15" t="e">
        <f>+VLOOKUP(B205,[1]nháp!E$1234:M$1398,8,0)</f>
        <v>#N/A</v>
      </c>
      <c r="R205" s="29">
        <f>+VLOOKUP(B205,'EB GỬI (NHÁP)'!F:L,7,0)</f>
        <v>-1348207</v>
      </c>
      <c r="S205" s="29">
        <f t="shared" si="15"/>
        <v>0</v>
      </c>
    </row>
    <row r="206" spans="1:19" hidden="1" x14ac:dyDescent="0.25">
      <c r="A206" s="15">
        <v>45167</v>
      </c>
      <c r="B206" s="19">
        <v>51607</v>
      </c>
      <c r="C206" s="16" t="s">
        <v>840</v>
      </c>
      <c r="D206" s="16" t="s">
        <v>890</v>
      </c>
      <c r="E206" s="17">
        <v>3501550</v>
      </c>
      <c r="F206" s="18" t="s">
        <v>835</v>
      </c>
      <c r="G206" s="17">
        <v>280124</v>
      </c>
      <c r="H206" s="17">
        <f t="shared" si="12"/>
        <v>3781674</v>
      </c>
      <c r="I206" s="16" t="s">
        <v>834</v>
      </c>
      <c r="J206" s="16" t="s">
        <v>833</v>
      </c>
      <c r="K206" s="15">
        <f t="shared" si="13"/>
        <v>45215</v>
      </c>
      <c r="L206" s="12" t="e">
        <f>+VLOOKUP(B206,[1]nháp!E$1234:M$1398,9,0)</f>
        <v>#N/A</v>
      </c>
      <c r="M206" s="12" t="e">
        <f t="shared" si="14"/>
        <v>#N/A</v>
      </c>
      <c r="N206" s="15" t="e">
        <f>+VLOOKUP(B206,[1]nháp!E$1234:M$1398,8,0)</f>
        <v>#N/A</v>
      </c>
      <c r="R206" s="29">
        <f>+VLOOKUP(B206,'EB GỬI (NHÁP)'!F:L,7,0)</f>
        <v>-3781674</v>
      </c>
      <c r="S206" s="29">
        <f t="shared" si="15"/>
        <v>0</v>
      </c>
    </row>
    <row r="207" spans="1:19" hidden="1" x14ac:dyDescent="0.25">
      <c r="A207" s="15">
        <v>45167</v>
      </c>
      <c r="B207" s="19">
        <v>51608</v>
      </c>
      <c r="C207" s="16" t="s">
        <v>840</v>
      </c>
      <c r="D207" s="16" t="s">
        <v>877</v>
      </c>
      <c r="E207" s="17">
        <v>1449072</v>
      </c>
      <c r="F207" s="18" t="s">
        <v>835</v>
      </c>
      <c r="G207" s="17">
        <v>115926</v>
      </c>
      <c r="H207" s="17">
        <f t="shared" si="12"/>
        <v>1564998</v>
      </c>
      <c r="I207" s="16" t="s">
        <v>834</v>
      </c>
      <c r="J207" s="16" t="s">
        <v>833</v>
      </c>
      <c r="K207" s="15">
        <f t="shared" si="13"/>
        <v>45215</v>
      </c>
      <c r="L207" s="12" t="e">
        <f>+VLOOKUP(B207,[1]nháp!E$1234:M$1398,9,0)</f>
        <v>#N/A</v>
      </c>
      <c r="M207" s="12" t="e">
        <f t="shared" si="14"/>
        <v>#N/A</v>
      </c>
      <c r="N207" s="15" t="e">
        <f>+VLOOKUP(B207,[1]nháp!E$1234:M$1398,8,0)</f>
        <v>#N/A</v>
      </c>
      <c r="R207" s="29">
        <f>+VLOOKUP(B207,'EB GỬI (NHÁP)'!F:L,7,0)</f>
        <v>-1564998</v>
      </c>
      <c r="S207" s="29">
        <f t="shared" si="15"/>
        <v>0</v>
      </c>
    </row>
    <row r="208" spans="1:19" hidden="1" x14ac:dyDescent="0.25">
      <c r="A208" s="15">
        <v>45167</v>
      </c>
      <c r="B208" s="19">
        <v>51609</v>
      </c>
      <c r="C208" s="16" t="s">
        <v>840</v>
      </c>
      <c r="D208" s="16" t="s">
        <v>839</v>
      </c>
      <c r="E208" s="17">
        <v>2209980</v>
      </c>
      <c r="F208" s="18" t="s">
        <v>835</v>
      </c>
      <c r="G208" s="17">
        <v>176798</v>
      </c>
      <c r="H208" s="17">
        <f t="shared" si="12"/>
        <v>2386778</v>
      </c>
      <c r="I208" s="16" t="s">
        <v>834</v>
      </c>
      <c r="J208" s="16" t="s">
        <v>833</v>
      </c>
      <c r="K208" s="15">
        <f t="shared" si="13"/>
        <v>45215</v>
      </c>
      <c r="L208" s="12" t="e">
        <f>+VLOOKUP(B208,[1]nháp!E$1234:M$1398,9,0)</f>
        <v>#N/A</v>
      </c>
      <c r="M208" s="12" t="e">
        <f t="shared" si="14"/>
        <v>#N/A</v>
      </c>
      <c r="N208" s="15" t="e">
        <f>+VLOOKUP(B208,[1]nháp!E$1234:M$1398,8,0)</f>
        <v>#N/A</v>
      </c>
      <c r="R208" s="29">
        <f>+VLOOKUP(B208,'EB GỬI (NHÁP)'!F:L,7,0)</f>
        <v>-2386778</v>
      </c>
      <c r="S208" s="29">
        <f t="shared" si="15"/>
        <v>0</v>
      </c>
    </row>
    <row r="209" spans="1:19" hidden="1" x14ac:dyDescent="0.25">
      <c r="A209" s="15">
        <v>45167</v>
      </c>
      <c r="B209" s="19">
        <v>51610</v>
      </c>
      <c r="C209" s="16" t="s">
        <v>840</v>
      </c>
      <c r="D209" s="16" t="s">
        <v>839</v>
      </c>
      <c r="E209" s="17">
        <v>6596200</v>
      </c>
      <c r="F209" s="18" t="s">
        <v>835</v>
      </c>
      <c r="G209" s="17">
        <v>527696</v>
      </c>
      <c r="H209" s="17">
        <f t="shared" si="12"/>
        <v>7123896</v>
      </c>
      <c r="I209" s="16" t="s">
        <v>834</v>
      </c>
      <c r="J209" s="16" t="s">
        <v>833</v>
      </c>
      <c r="K209" s="15">
        <f t="shared" si="13"/>
        <v>45215</v>
      </c>
      <c r="L209" s="12" t="e">
        <f>+VLOOKUP(B209,[1]nháp!E$1234:M$1398,9,0)</f>
        <v>#N/A</v>
      </c>
      <c r="M209" s="12" t="e">
        <f t="shared" si="14"/>
        <v>#N/A</v>
      </c>
      <c r="N209" s="15" t="e">
        <f>+VLOOKUP(B209,[1]nháp!E$1234:M$1398,8,0)</f>
        <v>#N/A</v>
      </c>
      <c r="R209" s="29">
        <f>+VLOOKUP(B209,'EB GỬI (NHÁP)'!F:L,7,0)</f>
        <v>-7123896</v>
      </c>
      <c r="S209" s="29">
        <f t="shared" si="15"/>
        <v>0</v>
      </c>
    </row>
    <row r="210" spans="1:19" hidden="1" x14ac:dyDescent="0.25">
      <c r="A210" s="15">
        <v>45167</v>
      </c>
      <c r="B210" s="19">
        <v>51611</v>
      </c>
      <c r="C210" s="16" t="s">
        <v>840</v>
      </c>
      <c r="D210" s="16" t="s">
        <v>891</v>
      </c>
      <c r="E210" s="17">
        <v>2192330</v>
      </c>
      <c r="F210" s="18" t="s">
        <v>835</v>
      </c>
      <c r="G210" s="17">
        <v>175386</v>
      </c>
      <c r="H210" s="17">
        <f t="shared" si="12"/>
        <v>2367716</v>
      </c>
      <c r="I210" s="16" t="s">
        <v>834</v>
      </c>
      <c r="J210" s="16" t="s">
        <v>833</v>
      </c>
      <c r="K210" s="15">
        <f t="shared" si="13"/>
        <v>45215</v>
      </c>
      <c r="L210" s="12" t="e">
        <f>+VLOOKUP(B210,[1]nháp!E$1234:M$1398,9,0)</f>
        <v>#N/A</v>
      </c>
      <c r="M210" s="12" t="e">
        <f t="shared" si="14"/>
        <v>#N/A</v>
      </c>
      <c r="N210" s="15" t="e">
        <f>+VLOOKUP(B210,[1]nháp!E$1234:M$1398,8,0)</f>
        <v>#N/A</v>
      </c>
      <c r="R210" s="29">
        <f>+VLOOKUP(B210,'EB GỬI (NHÁP)'!F:L,7,0)</f>
        <v>-2367716</v>
      </c>
      <c r="S210" s="29">
        <f t="shared" si="15"/>
        <v>0</v>
      </c>
    </row>
    <row r="211" spans="1:19" hidden="1" x14ac:dyDescent="0.25">
      <c r="A211" s="15">
        <v>45168</v>
      </c>
      <c r="B211" s="19">
        <v>51673</v>
      </c>
      <c r="C211" s="16" t="s">
        <v>840</v>
      </c>
      <c r="D211" s="16" t="s">
        <v>853</v>
      </c>
      <c r="E211" s="17">
        <v>2192330</v>
      </c>
      <c r="F211" s="18" t="s">
        <v>835</v>
      </c>
      <c r="G211" s="17">
        <v>175386</v>
      </c>
      <c r="H211" s="17">
        <f t="shared" si="12"/>
        <v>2367716</v>
      </c>
      <c r="I211" s="16" t="s">
        <v>834</v>
      </c>
      <c r="J211" s="16" t="s">
        <v>833</v>
      </c>
      <c r="K211" s="15">
        <f t="shared" si="13"/>
        <v>45216</v>
      </c>
      <c r="L211" s="12" t="e">
        <f>+VLOOKUP(B211,[1]nháp!E$1234:M$1398,9,0)</f>
        <v>#N/A</v>
      </c>
      <c r="M211" s="12" t="e">
        <f t="shared" si="14"/>
        <v>#N/A</v>
      </c>
      <c r="N211" s="15" t="e">
        <f>+VLOOKUP(B211,[1]nháp!E$1234:M$1398,8,0)</f>
        <v>#N/A</v>
      </c>
      <c r="R211" s="29">
        <f>+VLOOKUP(B211,'EB GỬI (NHÁP)'!F:L,7,0)</f>
        <v>-2367716</v>
      </c>
      <c r="S211" s="29">
        <f t="shared" si="15"/>
        <v>0</v>
      </c>
    </row>
    <row r="212" spans="1:19" hidden="1" x14ac:dyDescent="0.25">
      <c r="A212" s="15">
        <v>45168</v>
      </c>
      <c r="B212" s="19">
        <v>51726</v>
      </c>
      <c r="C212" s="16" t="s">
        <v>840</v>
      </c>
      <c r="D212" s="16" t="s">
        <v>901</v>
      </c>
      <c r="E212" s="17">
        <v>2496680</v>
      </c>
      <c r="F212" s="18" t="s">
        <v>835</v>
      </c>
      <c r="G212" s="17">
        <v>199734</v>
      </c>
      <c r="H212" s="17">
        <f t="shared" si="12"/>
        <v>2696414</v>
      </c>
      <c r="I212" s="16" t="s">
        <v>834</v>
      </c>
      <c r="J212" s="16" t="s">
        <v>833</v>
      </c>
      <c r="K212" s="15">
        <f t="shared" si="13"/>
        <v>45216</v>
      </c>
      <c r="L212" s="12" t="e">
        <f>+VLOOKUP(B212,[1]nháp!E$1234:M$1398,9,0)</f>
        <v>#N/A</v>
      </c>
      <c r="M212" s="12" t="e">
        <f t="shared" si="14"/>
        <v>#N/A</v>
      </c>
      <c r="N212" s="15" t="e">
        <f>+VLOOKUP(B212,[1]nháp!E$1234:M$1398,8,0)</f>
        <v>#N/A</v>
      </c>
      <c r="R212" s="29">
        <f>+VLOOKUP(B212,'EB GỬI (NHÁP)'!F:L,7,0)</f>
        <v>-2696414</v>
      </c>
      <c r="S212" s="29">
        <f t="shared" si="15"/>
        <v>0</v>
      </c>
    </row>
    <row r="213" spans="1:19" hidden="1" x14ac:dyDescent="0.25">
      <c r="A213" s="15">
        <v>45168</v>
      </c>
      <c r="B213" s="19">
        <v>51731</v>
      </c>
      <c r="C213" s="16" t="s">
        <v>840</v>
      </c>
      <c r="D213" s="16" t="s">
        <v>876</v>
      </c>
      <c r="E213" s="17">
        <v>1111900</v>
      </c>
      <c r="F213" s="18" t="s">
        <v>835</v>
      </c>
      <c r="G213" s="17">
        <v>88952</v>
      </c>
      <c r="H213" s="17">
        <f t="shared" si="12"/>
        <v>1200852</v>
      </c>
      <c r="I213" s="16" t="s">
        <v>834</v>
      </c>
      <c r="J213" s="16" t="s">
        <v>833</v>
      </c>
      <c r="K213" s="15">
        <f t="shared" si="13"/>
        <v>45216</v>
      </c>
      <c r="L213" s="12" t="e">
        <f>+VLOOKUP(B213,[1]nháp!E$1234:M$1398,9,0)</f>
        <v>#N/A</v>
      </c>
      <c r="M213" s="12" t="e">
        <f t="shared" si="14"/>
        <v>#N/A</v>
      </c>
      <c r="N213" s="15" t="e">
        <f>+VLOOKUP(B213,[1]nháp!E$1234:M$1398,8,0)</f>
        <v>#N/A</v>
      </c>
      <c r="R213" s="29">
        <f>+VLOOKUP(B213,'EB GỬI (NHÁP)'!F:L,7,0)</f>
        <v>-1200852</v>
      </c>
      <c r="S213" s="29">
        <f t="shared" si="15"/>
        <v>0</v>
      </c>
    </row>
    <row r="214" spans="1:19" hidden="1" x14ac:dyDescent="0.25">
      <c r="A214" s="15">
        <v>45169</v>
      </c>
      <c r="B214" s="19">
        <v>53089</v>
      </c>
      <c r="C214" s="16" t="s">
        <v>840</v>
      </c>
      <c r="D214" s="16" t="s">
        <v>887</v>
      </c>
      <c r="E214" s="17">
        <v>1144722</v>
      </c>
      <c r="F214" s="18" t="s">
        <v>835</v>
      </c>
      <c r="G214" s="17">
        <v>91578</v>
      </c>
      <c r="H214" s="17">
        <f t="shared" si="12"/>
        <v>1236300</v>
      </c>
      <c r="I214" s="16" t="s">
        <v>834</v>
      </c>
      <c r="J214" s="16" t="s">
        <v>833</v>
      </c>
      <c r="K214" s="15">
        <f t="shared" si="13"/>
        <v>45217</v>
      </c>
      <c r="L214" s="12" t="e">
        <f>+VLOOKUP(B214,[1]nháp!E$1234:M$1398,9,0)</f>
        <v>#N/A</v>
      </c>
      <c r="M214" s="12" t="e">
        <f t="shared" si="14"/>
        <v>#N/A</v>
      </c>
      <c r="N214" s="15" t="e">
        <f>+VLOOKUP(B214,[1]nháp!E$1234:M$1398,8,0)</f>
        <v>#N/A</v>
      </c>
      <c r="R214" s="29">
        <f>+VLOOKUP(B214,'EB GỬI (NHÁP)'!F:L,7,0)</f>
        <v>-1236300</v>
      </c>
      <c r="S214" s="29">
        <f t="shared" si="15"/>
        <v>0</v>
      </c>
    </row>
    <row r="215" spans="1:19" hidden="1" x14ac:dyDescent="0.25">
      <c r="A215" s="15">
        <v>45169</v>
      </c>
      <c r="B215" s="19">
        <v>53090</v>
      </c>
      <c r="C215" s="16" t="s">
        <v>840</v>
      </c>
      <c r="D215" s="16" t="s">
        <v>887</v>
      </c>
      <c r="E215" s="17">
        <v>5047736</v>
      </c>
      <c r="F215" s="18" t="s">
        <v>835</v>
      </c>
      <c r="G215" s="17">
        <v>403819</v>
      </c>
      <c r="H215" s="17">
        <f t="shared" si="12"/>
        <v>5451555</v>
      </c>
      <c r="I215" s="16" t="s">
        <v>834</v>
      </c>
      <c r="J215" s="16" t="s">
        <v>833</v>
      </c>
      <c r="K215" s="15">
        <f t="shared" si="13"/>
        <v>45217</v>
      </c>
      <c r="L215" s="12" t="e">
        <f>+VLOOKUP(B215,[1]nháp!E$1234:M$1398,9,0)</f>
        <v>#N/A</v>
      </c>
      <c r="M215" s="12" t="e">
        <f t="shared" si="14"/>
        <v>#N/A</v>
      </c>
      <c r="N215" s="15" t="e">
        <f>+VLOOKUP(B215,[1]nháp!E$1234:M$1398,8,0)</f>
        <v>#N/A</v>
      </c>
      <c r="R215" s="29">
        <f>+VLOOKUP(B215,'EB GỬI (NHÁP)'!F:L,7,0)</f>
        <v>-5451555</v>
      </c>
      <c r="S215" s="29">
        <f t="shared" si="15"/>
        <v>0</v>
      </c>
    </row>
    <row r="216" spans="1:19" hidden="1" x14ac:dyDescent="0.25">
      <c r="A216" s="15">
        <v>45169</v>
      </c>
      <c r="B216" s="19">
        <v>53111</v>
      </c>
      <c r="C216" s="16" t="s">
        <v>840</v>
      </c>
      <c r="D216" s="16" t="s">
        <v>875</v>
      </c>
      <c r="E216" s="17">
        <v>1887980</v>
      </c>
      <c r="F216" s="18" t="s">
        <v>835</v>
      </c>
      <c r="G216" s="17">
        <v>151038</v>
      </c>
      <c r="H216" s="17">
        <f t="shared" si="12"/>
        <v>2039018</v>
      </c>
      <c r="I216" s="16" t="s">
        <v>834</v>
      </c>
      <c r="J216" s="16" t="s">
        <v>833</v>
      </c>
      <c r="K216" s="15">
        <f t="shared" si="13"/>
        <v>45217</v>
      </c>
      <c r="L216" s="12" t="e">
        <f>+VLOOKUP(B216,[1]nháp!E$1234:M$1398,9,0)</f>
        <v>#N/A</v>
      </c>
      <c r="M216" s="12" t="e">
        <f t="shared" si="14"/>
        <v>#N/A</v>
      </c>
      <c r="N216" s="15" t="e">
        <f>+VLOOKUP(B216,[1]nháp!E$1234:M$1398,8,0)</f>
        <v>#N/A</v>
      </c>
      <c r="R216" s="29">
        <f>+VLOOKUP(B216,'EB GỬI (NHÁP)'!F:L,7,0)</f>
        <v>-2039018</v>
      </c>
      <c r="S216" s="29">
        <f t="shared" si="15"/>
        <v>0</v>
      </c>
    </row>
    <row r="217" spans="1:19" hidden="1" x14ac:dyDescent="0.25">
      <c r="A217" s="15">
        <v>45170</v>
      </c>
      <c r="B217" s="19">
        <v>53227</v>
      </c>
      <c r="C217" s="16" t="s">
        <v>840</v>
      </c>
      <c r="D217" s="16" t="s">
        <v>841</v>
      </c>
      <c r="E217" s="17">
        <v>2192330</v>
      </c>
      <c r="F217" s="18" t="s">
        <v>835</v>
      </c>
      <c r="G217" s="17">
        <v>175386</v>
      </c>
      <c r="H217" s="17">
        <f t="shared" si="12"/>
        <v>2367716</v>
      </c>
      <c r="I217" s="16" t="s">
        <v>834</v>
      </c>
      <c r="J217" s="16" t="s">
        <v>833</v>
      </c>
      <c r="K217" s="15">
        <f t="shared" si="13"/>
        <v>45218</v>
      </c>
      <c r="L217" s="12" t="e">
        <f>+VLOOKUP(B217,[1]nháp!E$1234:M$1398,9,0)</f>
        <v>#N/A</v>
      </c>
      <c r="M217" s="12" t="e">
        <f t="shared" si="14"/>
        <v>#N/A</v>
      </c>
      <c r="N217" s="15" t="e">
        <f>+VLOOKUP(B217,[1]nháp!E$1234:M$1398,8,0)</f>
        <v>#N/A</v>
      </c>
      <c r="R217" s="29">
        <f>+VLOOKUP(B217,'EB GỬI (NHÁP)'!F:L,7,0)</f>
        <v>-2367716</v>
      </c>
      <c r="S217" s="29">
        <f t="shared" si="15"/>
        <v>0</v>
      </c>
    </row>
    <row r="218" spans="1:19" hidden="1" x14ac:dyDescent="0.25">
      <c r="A218" s="15">
        <v>45173</v>
      </c>
      <c r="B218" s="19">
        <v>53267</v>
      </c>
      <c r="C218" s="16" t="s">
        <v>840</v>
      </c>
      <c r="D218" s="16" t="s">
        <v>870</v>
      </c>
      <c r="E218" s="17">
        <v>2101890</v>
      </c>
      <c r="F218" s="18" t="s">
        <v>835</v>
      </c>
      <c r="G218" s="17">
        <v>168151</v>
      </c>
      <c r="H218" s="17">
        <f t="shared" si="12"/>
        <v>2270041</v>
      </c>
      <c r="I218" s="16" t="s">
        <v>834</v>
      </c>
      <c r="J218" s="16" t="s">
        <v>833</v>
      </c>
      <c r="K218" s="15">
        <f t="shared" si="13"/>
        <v>45221</v>
      </c>
      <c r="L218" s="12" t="e">
        <f>+VLOOKUP(B218,[1]nháp!E$1234:M$1398,9,0)</f>
        <v>#N/A</v>
      </c>
      <c r="M218" s="12" t="e">
        <f t="shared" si="14"/>
        <v>#N/A</v>
      </c>
      <c r="N218" s="15" t="e">
        <f>+VLOOKUP(B218,[1]nháp!E$1234:M$1398,8,0)</f>
        <v>#N/A</v>
      </c>
      <c r="R218" s="29">
        <f>+VLOOKUP(B218,'EB GỬI (NHÁP)'!F:L,7,0)</f>
        <v>-2270041</v>
      </c>
      <c r="S218" s="29">
        <f t="shared" si="15"/>
        <v>0</v>
      </c>
    </row>
    <row r="219" spans="1:19" hidden="1" x14ac:dyDescent="0.25">
      <c r="A219" s="15">
        <v>45173</v>
      </c>
      <c r="B219" s="19">
        <v>53268</v>
      </c>
      <c r="C219" s="16" t="s">
        <v>840</v>
      </c>
      <c r="D219" s="16" t="s">
        <v>850</v>
      </c>
      <c r="E219" s="17">
        <v>1248340</v>
      </c>
      <c r="F219" s="18" t="s">
        <v>835</v>
      </c>
      <c r="G219" s="17">
        <v>99867</v>
      </c>
      <c r="H219" s="17">
        <f t="shared" si="12"/>
        <v>1348207</v>
      </c>
      <c r="I219" s="16" t="s">
        <v>834</v>
      </c>
      <c r="J219" s="16" t="s">
        <v>833</v>
      </c>
      <c r="K219" s="15">
        <f t="shared" si="13"/>
        <v>45221</v>
      </c>
      <c r="L219" s="12" t="e">
        <f>+VLOOKUP(B219,[1]nháp!E$1234:M$1398,9,0)</f>
        <v>#N/A</v>
      </c>
      <c r="M219" s="12" t="e">
        <f t="shared" si="14"/>
        <v>#N/A</v>
      </c>
      <c r="N219" s="15" t="e">
        <f>+VLOOKUP(B219,[1]nháp!E$1234:M$1398,8,0)</f>
        <v>#N/A</v>
      </c>
      <c r="R219" s="29">
        <f>+VLOOKUP(B219,'EB GỬI (NHÁP)'!F:L,7,0)</f>
        <v>-1348207</v>
      </c>
      <c r="S219" s="29">
        <f t="shared" si="15"/>
        <v>0</v>
      </c>
    </row>
    <row r="220" spans="1:19" hidden="1" x14ac:dyDescent="0.25">
      <c r="A220" s="15">
        <v>45173</v>
      </c>
      <c r="B220" s="19">
        <v>53269</v>
      </c>
      <c r="C220" s="16" t="s">
        <v>840</v>
      </c>
      <c r="D220" s="16" t="s">
        <v>849</v>
      </c>
      <c r="E220" s="17">
        <v>2192330</v>
      </c>
      <c r="F220" s="18" t="s">
        <v>835</v>
      </c>
      <c r="G220" s="17">
        <v>175386</v>
      </c>
      <c r="H220" s="17">
        <f t="shared" si="12"/>
        <v>2367716</v>
      </c>
      <c r="I220" s="16" t="s">
        <v>834</v>
      </c>
      <c r="J220" s="16" t="s">
        <v>833</v>
      </c>
      <c r="K220" s="15">
        <f t="shared" si="13"/>
        <v>45221</v>
      </c>
      <c r="L220" s="12" t="e">
        <f>+VLOOKUP(B220,[1]nháp!E$1234:M$1398,9,0)</f>
        <v>#N/A</v>
      </c>
      <c r="M220" s="12" t="e">
        <f t="shared" si="14"/>
        <v>#N/A</v>
      </c>
      <c r="N220" s="15" t="e">
        <f>+VLOOKUP(B220,[1]nháp!E$1234:M$1398,8,0)</f>
        <v>#N/A</v>
      </c>
      <c r="R220" s="29">
        <f>+VLOOKUP(B220,'EB GỬI (NHÁP)'!F:L,7,0)</f>
        <v>-2367716</v>
      </c>
      <c r="S220" s="29">
        <f t="shared" si="15"/>
        <v>0</v>
      </c>
    </row>
    <row r="221" spans="1:19" hidden="1" x14ac:dyDescent="0.25">
      <c r="A221" s="15">
        <v>45173</v>
      </c>
      <c r="B221" s="19">
        <v>53270</v>
      </c>
      <c r="C221" s="16" t="s">
        <v>840</v>
      </c>
      <c r="D221" s="16" t="s">
        <v>848</v>
      </c>
      <c r="E221" s="17">
        <v>1294340</v>
      </c>
      <c r="F221" s="18" t="s">
        <v>835</v>
      </c>
      <c r="G221" s="17">
        <v>103547</v>
      </c>
      <c r="H221" s="17">
        <f t="shared" si="12"/>
        <v>1397887</v>
      </c>
      <c r="I221" s="16" t="s">
        <v>834</v>
      </c>
      <c r="J221" s="16" t="s">
        <v>833</v>
      </c>
      <c r="K221" s="15">
        <f t="shared" si="13"/>
        <v>45221</v>
      </c>
      <c r="L221" s="12" t="e">
        <f>+VLOOKUP(B221,[1]nháp!E$1234:M$1398,9,0)</f>
        <v>#N/A</v>
      </c>
      <c r="M221" s="12" t="e">
        <f t="shared" si="14"/>
        <v>#N/A</v>
      </c>
      <c r="N221" s="15" t="e">
        <f>+VLOOKUP(B221,[1]nháp!E$1234:M$1398,8,0)</f>
        <v>#N/A</v>
      </c>
      <c r="R221" s="29">
        <f>+VLOOKUP(B221,'EB GỬI (NHÁP)'!F:L,7,0)</f>
        <v>-1397887</v>
      </c>
      <c r="S221" s="29">
        <f t="shared" si="15"/>
        <v>0</v>
      </c>
    </row>
    <row r="222" spans="1:19" hidden="1" x14ac:dyDescent="0.25">
      <c r="A222" s="15">
        <v>45173</v>
      </c>
      <c r="B222" s="19">
        <v>53271</v>
      </c>
      <c r="C222" s="16" t="s">
        <v>840</v>
      </c>
      <c r="D222" s="16" t="s">
        <v>897</v>
      </c>
      <c r="E222" s="17">
        <v>1248340</v>
      </c>
      <c r="F222" s="18" t="s">
        <v>835</v>
      </c>
      <c r="G222" s="17">
        <v>99867</v>
      </c>
      <c r="H222" s="17">
        <f t="shared" si="12"/>
        <v>1348207</v>
      </c>
      <c r="I222" s="16" t="s">
        <v>834</v>
      </c>
      <c r="J222" s="16" t="s">
        <v>833</v>
      </c>
      <c r="K222" s="15">
        <f t="shared" si="13"/>
        <v>45221</v>
      </c>
      <c r="L222" s="12" t="e">
        <f>+VLOOKUP(B222,[1]nháp!E$1234:M$1398,9,0)</f>
        <v>#N/A</v>
      </c>
      <c r="M222" s="12" t="e">
        <f t="shared" si="14"/>
        <v>#N/A</v>
      </c>
      <c r="N222" s="15" t="e">
        <f>+VLOOKUP(B222,[1]nháp!E$1234:M$1398,8,0)</f>
        <v>#N/A</v>
      </c>
      <c r="R222" s="29">
        <f>+VLOOKUP(B222,'EB GỬI (NHÁP)'!F:L,7,0)</f>
        <v>-1348207</v>
      </c>
      <c r="S222" s="29">
        <f t="shared" si="15"/>
        <v>0</v>
      </c>
    </row>
    <row r="223" spans="1:19" hidden="1" x14ac:dyDescent="0.25">
      <c r="A223" s="15">
        <v>45173</v>
      </c>
      <c r="B223" s="19">
        <v>53272</v>
      </c>
      <c r="C223" s="16" t="s">
        <v>840</v>
      </c>
      <c r="D223" s="16" t="s">
        <v>847</v>
      </c>
      <c r="E223" s="17">
        <v>2238330</v>
      </c>
      <c r="F223" s="18" t="s">
        <v>835</v>
      </c>
      <c r="G223" s="17">
        <v>179066</v>
      </c>
      <c r="H223" s="17">
        <f t="shared" si="12"/>
        <v>2417396</v>
      </c>
      <c r="I223" s="16" t="s">
        <v>834</v>
      </c>
      <c r="J223" s="16" t="s">
        <v>833</v>
      </c>
      <c r="K223" s="15">
        <f t="shared" si="13"/>
        <v>45221</v>
      </c>
      <c r="L223" s="12" t="e">
        <f>+VLOOKUP(B223,[1]nháp!E$1234:M$1398,9,0)</f>
        <v>#N/A</v>
      </c>
      <c r="M223" s="12" t="e">
        <f t="shared" si="14"/>
        <v>#N/A</v>
      </c>
      <c r="N223" s="15" t="e">
        <f>+VLOOKUP(B223,[1]nháp!E$1234:M$1398,8,0)</f>
        <v>#N/A</v>
      </c>
      <c r="R223" s="29">
        <f>+VLOOKUP(B223,'EB GỬI (NHÁP)'!F:L,7,0)</f>
        <v>-2417396</v>
      </c>
      <c r="S223" s="29">
        <f t="shared" si="15"/>
        <v>0</v>
      </c>
    </row>
    <row r="224" spans="1:19" hidden="1" x14ac:dyDescent="0.25">
      <c r="A224" s="15">
        <v>45173</v>
      </c>
      <c r="B224" s="19">
        <v>53273</v>
      </c>
      <c r="C224" s="16" t="s">
        <v>840</v>
      </c>
      <c r="D224" s="16" t="s">
        <v>847</v>
      </c>
      <c r="E224" s="17">
        <v>1035990</v>
      </c>
      <c r="F224" s="18" t="s">
        <v>835</v>
      </c>
      <c r="G224" s="17">
        <v>82879</v>
      </c>
      <c r="H224" s="17">
        <f t="shared" si="12"/>
        <v>1118869</v>
      </c>
      <c r="I224" s="16" t="s">
        <v>834</v>
      </c>
      <c r="J224" s="16" t="s">
        <v>833</v>
      </c>
      <c r="K224" s="15">
        <f t="shared" si="13"/>
        <v>45221</v>
      </c>
      <c r="L224" s="12" t="e">
        <f>+VLOOKUP(B224,[1]nháp!E$1234:M$1398,9,0)</f>
        <v>#N/A</v>
      </c>
      <c r="M224" s="12" t="e">
        <f t="shared" si="14"/>
        <v>#N/A</v>
      </c>
      <c r="N224" s="15" t="e">
        <f>+VLOOKUP(B224,[1]nháp!E$1234:M$1398,8,0)</f>
        <v>#N/A</v>
      </c>
      <c r="R224" s="29">
        <f>+VLOOKUP(B224,'EB GỬI (NHÁP)'!F:L,7,0)</f>
        <v>-1118869</v>
      </c>
      <c r="S224" s="29">
        <f t="shared" si="15"/>
        <v>0</v>
      </c>
    </row>
    <row r="225" spans="1:19" hidden="1" x14ac:dyDescent="0.25">
      <c r="A225" s="15">
        <v>45173</v>
      </c>
      <c r="B225" s="19">
        <v>53274</v>
      </c>
      <c r="C225" s="16" t="s">
        <v>840</v>
      </c>
      <c r="D225" s="16" t="s">
        <v>845</v>
      </c>
      <c r="E225" s="17">
        <v>1649804</v>
      </c>
      <c r="F225" s="18" t="s">
        <v>835</v>
      </c>
      <c r="G225" s="17">
        <v>131984</v>
      </c>
      <c r="H225" s="17">
        <f t="shared" si="12"/>
        <v>1781788</v>
      </c>
      <c r="I225" s="16" t="s">
        <v>834</v>
      </c>
      <c r="J225" s="16" t="s">
        <v>833</v>
      </c>
      <c r="K225" s="15">
        <f t="shared" si="13"/>
        <v>45221</v>
      </c>
      <c r="L225" s="12" t="e">
        <f>+VLOOKUP(B225,[1]nháp!E$1234:M$1398,9,0)</f>
        <v>#N/A</v>
      </c>
      <c r="M225" s="12" t="e">
        <f t="shared" si="14"/>
        <v>#N/A</v>
      </c>
      <c r="N225" s="15" t="e">
        <f>+VLOOKUP(B225,[1]nháp!E$1234:M$1398,8,0)</f>
        <v>#N/A</v>
      </c>
      <c r="R225" s="29">
        <f>+VLOOKUP(B225,'EB GỬI (NHÁP)'!F:L,7,0)</f>
        <v>-1781788</v>
      </c>
      <c r="S225" s="29">
        <f t="shared" si="15"/>
        <v>0</v>
      </c>
    </row>
    <row r="226" spans="1:19" hidden="1" x14ac:dyDescent="0.25">
      <c r="A226" s="15">
        <v>45173</v>
      </c>
      <c r="B226" s="19">
        <v>53275</v>
      </c>
      <c r="C226" s="16" t="s">
        <v>840</v>
      </c>
      <c r="D226" s="16" t="s">
        <v>869</v>
      </c>
      <c r="E226" s="17">
        <v>1312632</v>
      </c>
      <c r="F226" s="18" t="s">
        <v>835</v>
      </c>
      <c r="G226" s="17">
        <v>105011</v>
      </c>
      <c r="H226" s="17">
        <f t="shared" si="12"/>
        <v>1417643</v>
      </c>
      <c r="I226" s="16" t="s">
        <v>834</v>
      </c>
      <c r="J226" s="16" t="s">
        <v>833</v>
      </c>
      <c r="K226" s="15">
        <f t="shared" si="13"/>
        <v>45221</v>
      </c>
      <c r="L226" s="12" t="e">
        <f>+VLOOKUP(B226,[1]nháp!E$1234:M$1398,9,0)</f>
        <v>#N/A</v>
      </c>
      <c r="M226" s="12" t="e">
        <f t="shared" si="14"/>
        <v>#N/A</v>
      </c>
      <c r="N226" s="15" t="e">
        <f>+VLOOKUP(B226,[1]nháp!E$1234:M$1398,8,0)</f>
        <v>#N/A</v>
      </c>
      <c r="R226" s="29">
        <f>+VLOOKUP(B226,'EB GỬI (NHÁP)'!F:L,7,0)</f>
        <v>-1417643</v>
      </c>
      <c r="S226" s="29">
        <f t="shared" si="15"/>
        <v>0</v>
      </c>
    </row>
    <row r="227" spans="1:19" hidden="1" x14ac:dyDescent="0.25">
      <c r="A227" s="15">
        <v>45173</v>
      </c>
      <c r="B227" s="19">
        <v>53276</v>
      </c>
      <c r="C227" s="16" t="s">
        <v>840</v>
      </c>
      <c r="D227" s="16" t="s">
        <v>844</v>
      </c>
      <c r="E227" s="17">
        <v>943990</v>
      </c>
      <c r="F227" s="18" t="s">
        <v>835</v>
      </c>
      <c r="G227" s="17">
        <v>75519</v>
      </c>
      <c r="H227" s="17">
        <f t="shared" si="12"/>
        <v>1019509</v>
      </c>
      <c r="I227" s="16" t="s">
        <v>834</v>
      </c>
      <c r="J227" s="16" t="s">
        <v>833</v>
      </c>
      <c r="K227" s="15">
        <f t="shared" si="13"/>
        <v>45221</v>
      </c>
      <c r="L227" s="12" t="e">
        <f>+VLOOKUP(B227,[1]nháp!E$1234:M$1398,9,0)</f>
        <v>#N/A</v>
      </c>
      <c r="M227" s="12" t="e">
        <f t="shared" si="14"/>
        <v>#N/A</v>
      </c>
      <c r="N227" s="15" t="e">
        <f>+VLOOKUP(B227,[1]nháp!E$1234:M$1398,8,0)</f>
        <v>#N/A</v>
      </c>
      <c r="R227" s="29">
        <f>+VLOOKUP(B227,'EB GỬI (NHÁP)'!F:L,7,0)</f>
        <v>-1019509</v>
      </c>
      <c r="S227" s="29">
        <f t="shared" si="15"/>
        <v>0</v>
      </c>
    </row>
    <row r="228" spans="1:19" hidden="1" x14ac:dyDescent="0.25">
      <c r="A228" s="15">
        <v>45173</v>
      </c>
      <c r="B228" s="19">
        <v>53277</v>
      </c>
      <c r="C228" s="16" t="s">
        <v>840</v>
      </c>
      <c r="D228" s="16" t="s">
        <v>844</v>
      </c>
      <c r="E228" s="17">
        <v>1887980</v>
      </c>
      <c r="F228" s="18" t="s">
        <v>835</v>
      </c>
      <c r="G228" s="17">
        <v>151038</v>
      </c>
      <c r="H228" s="17">
        <f t="shared" si="12"/>
        <v>2039018</v>
      </c>
      <c r="I228" s="16" t="s">
        <v>834</v>
      </c>
      <c r="J228" s="16" t="s">
        <v>833</v>
      </c>
      <c r="K228" s="15">
        <f t="shared" si="13"/>
        <v>45221</v>
      </c>
      <c r="L228" s="12" t="e">
        <f>+VLOOKUP(B228,[1]nháp!E$1234:M$1398,9,0)</f>
        <v>#N/A</v>
      </c>
      <c r="M228" s="12" t="e">
        <f t="shared" si="14"/>
        <v>#N/A</v>
      </c>
      <c r="N228" s="15" t="e">
        <f>+VLOOKUP(B228,[1]nháp!E$1234:M$1398,8,0)</f>
        <v>#N/A</v>
      </c>
      <c r="R228" s="29">
        <f>+VLOOKUP(B228,'EB GỬI (NHÁP)'!F:L,7,0)</f>
        <v>-2039018</v>
      </c>
      <c r="S228" s="29">
        <f t="shared" si="15"/>
        <v>0</v>
      </c>
    </row>
    <row r="229" spans="1:19" hidden="1" x14ac:dyDescent="0.25">
      <c r="A229" s="15">
        <v>45173</v>
      </c>
      <c r="B229" s="19">
        <v>53278</v>
      </c>
      <c r="C229" s="16" t="s">
        <v>840</v>
      </c>
      <c r="D229" s="16" t="s">
        <v>844</v>
      </c>
      <c r="E229" s="17">
        <v>200732</v>
      </c>
      <c r="F229" s="18" t="s">
        <v>835</v>
      </c>
      <c r="G229" s="17">
        <v>16059</v>
      </c>
      <c r="H229" s="17">
        <f t="shared" si="12"/>
        <v>216791</v>
      </c>
      <c r="I229" s="16" t="s">
        <v>834</v>
      </c>
      <c r="J229" s="16" t="s">
        <v>833</v>
      </c>
      <c r="K229" s="15">
        <f t="shared" si="13"/>
        <v>45221</v>
      </c>
      <c r="L229" s="12" t="e">
        <f>+VLOOKUP(B229,[1]nháp!E$1234:M$1398,9,0)</f>
        <v>#N/A</v>
      </c>
      <c r="M229" s="12" t="e">
        <f t="shared" si="14"/>
        <v>#N/A</v>
      </c>
      <c r="N229" s="15" t="e">
        <f>+VLOOKUP(B229,[1]nháp!E$1234:M$1398,8,0)</f>
        <v>#N/A</v>
      </c>
      <c r="R229" s="29">
        <f>+VLOOKUP(B229,'EB GỬI (NHÁP)'!F:L,7,0)</f>
        <v>-216791</v>
      </c>
      <c r="S229" s="29">
        <f t="shared" si="15"/>
        <v>0</v>
      </c>
    </row>
    <row r="230" spans="1:19" hidden="1" x14ac:dyDescent="0.25">
      <c r="A230" s="15">
        <v>45173</v>
      </c>
      <c r="B230" s="19">
        <v>53279</v>
      </c>
      <c r="C230" s="16" t="s">
        <v>840</v>
      </c>
      <c r="D230" s="16" t="s">
        <v>880</v>
      </c>
      <c r="E230" s="17">
        <v>1850536</v>
      </c>
      <c r="F230" s="18" t="s">
        <v>835</v>
      </c>
      <c r="G230" s="17">
        <v>148043</v>
      </c>
      <c r="H230" s="17">
        <f t="shared" si="12"/>
        <v>1998579</v>
      </c>
      <c r="I230" s="16" t="s">
        <v>834</v>
      </c>
      <c r="J230" s="16" t="s">
        <v>833</v>
      </c>
      <c r="K230" s="15">
        <f t="shared" si="13"/>
        <v>45221</v>
      </c>
      <c r="L230" s="12" t="e">
        <f>+VLOOKUP(B230,[1]nháp!E$1234:M$1398,9,0)</f>
        <v>#N/A</v>
      </c>
      <c r="M230" s="12" t="e">
        <f t="shared" si="14"/>
        <v>#N/A</v>
      </c>
      <c r="N230" s="15" t="e">
        <f>+VLOOKUP(B230,[1]nháp!E$1234:M$1398,8,0)</f>
        <v>#N/A</v>
      </c>
      <c r="R230" s="29">
        <f>+VLOOKUP(B230,'EB GỬI (NHÁP)'!F:L,7,0)</f>
        <v>-1998579</v>
      </c>
      <c r="S230" s="29">
        <f t="shared" si="15"/>
        <v>0</v>
      </c>
    </row>
    <row r="231" spans="1:19" hidden="1" x14ac:dyDescent="0.25">
      <c r="A231" s="15">
        <v>45173</v>
      </c>
      <c r="B231" s="19">
        <v>53280</v>
      </c>
      <c r="C231" s="16" t="s">
        <v>840</v>
      </c>
      <c r="D231" s="16" t="s">
        <v>868</v>
      </c>
      <c r="E231" s="17">
        <v>1248340</v>
      </c>
      <c r="F231" s="18" t="s">
        <v>835</v>
      </c>
      <c r="G231" s="17">
        <v>99867</v>
      </c>
      <c r="H231" s="17">
        <f t="shared" si="12"/>
        <v>1348207</v>
      </c>
      <c r="I231" s="16" t="s">
        <v>834</v>
      </c>
      <c r="J231" s="16" t="s">
        <v>833</v>
      </c>
      <c r="K231" s="15">
        <f t="shared" si="13"/>
        <v>45221</v>
      </c>
      <c r="L231" s="12" t="e">
        <f>+VLOOKUP(B231,[1]nháp!E$1234:M$1398,9,0)</f>
        <v>#N/A</v>
      </c>
      <c r="M231" s="12" t="e">
        <f t="shared" si="14"/>
        <v>#N/A</v>
      </c>
      <c r="N231" s="15" t="e">
        <f>+VLOOKUP(B231,[1]nháp!E$1234:M$1398,8,0)</f>
        <v>#N/A</v>
      </c>
      <c r="R231" s="29">
        <f>+VLOOKUP(B231,'EB GỬI (NHÁP)'!F:L,7,0)</f>
        <v>-1348207</v>
      </c>
      <c r="S231" s="29">
        <f t="shared" si="15"/>
        <v>0</v>
      </c>
    </row>
    <row r="232" spans="1:19" hidden="1" x14ac:dyDescent="0.25">
      <c r="A232" s="15">
        <v>45173</v>
      </c>
      <c r="B232" s="19">
        <v>53281</v>
      </c>
      <c r="C232" s="16" t="s">
        <v>840</v>
      </c>
      <c r="D232" s="16" t="s">
        <v>896</v>
      </c>
      <c r="E232" s="17">
        <v>1111900</v>
      </c>
      <c r="F232" s="18" t="s">
        <v>835</v>
      </c>
      <c r="G232" s="17">
        <v>88952</v>
      </c>
      <c r="H232" s="17">
        <f t="shared" si="12"/>
        <v>1200852</v>
      </c>
      <c r="I232" s="16" t="s">
        <v>834</v>
      </c>
      <c r="J232" s="16" t="s">
        <v>833</v>
      </c>
      <c r="K232" s="15">
        <f t="shared" si="13"/>
        <v>45221</v>
      </c>
      <c r="L232" s="12" t="e">
        <f>+VLOOKUP(B232,[1]nháp!E$1234:M$1398,9,0)</f>
        <v>#N/A</v>
      </c>
      <c r="M232" s="12" t="e">
        <f t="shared" si="14"/>
        <v>#N/A</v>
      </c>
      <c r="N232" s="15" t="e">
        <f>+VLOOKUP(B232,[1]nháp!E$1234:M$1398,8,0)</f>
        <v>#N/A</v>
      </c>
      <c r="R232" s="29">
        <f>+VLOOKUP(B232,'EB GỬI (NHÁP)'!F:L,7,0)</f>
        <v>-1200852</v>
      </c>
      <c r="S232" s="29">
        <f t="shared" si="15"/>
        <v>0</v>
      </c>
    </row>
    <row r="233" spans="1:19" hidden="1" x14ac:dyDescent="0.25">
      <c r="A233" s="15">
        <v>45173</v>
      </c>
      <c r="B233" s="19">
        <v>53282</v>
      </c>
      <c r="C233" s="16" t="s">
        <v>840</v>
      </c>
      <c r="D233" s="16" t="s">
        <v>866</v>
      </c>
      <c r="E233" s="17">
        <v>1432340</v>
      </c>
      <c r="F233" s="18" t="s">
        <v>835</v>
      </c>
      <c r="G233" s="17">
        <v>114587</v>
      </c>
      <c r="H233" s="17">
        <f t="shared" si="12"/>
        <v>1546927</v>
      </c>
      <c r="I233" s="16" t="s">
        <v>834</v>
      </c>
      <c r="J233" s="16" t="s">
        <v>833</v>
      </c>
      <c r="K233" s="15">
        <f t="shared" si="13"/>
        <v>45221</v>
      </c>
      <c r="L233" s="12" t="e">
        <f>+VLOOKUP(B233,[1]nháp!E$1234:M$1398,9,0)</f>
        <v>#N/A</v>
      </c>
      <c r="M233" s="12" t="e">
        <f t="shared" si="14"/>
        <v>#N/A</v>
      </c>
      <c r="N233" s="15" t="e">
        <f>+VLOOKUP(B233,[1]nháp!E$1234:M$1398,8,0)</f>
        <v>#N/A</v>
      </c>
      <c r="R233" s="29">
        <f>+VLOOKUP(B233,'EB GỬI (NHÁP)'!F:L,7,0)</f>
        <v>-1546927</v>
      </c>
      <c r="S233" s="29">
        <f t="shared" si="15"/>
        <v>0</v>
      </c>
    </row>
    <row r="234" spans="1:19" hidden="1" x14ac:dyDescent="0.25">
      <c r="A234" s="15">
        <v>45173</v>
      </c>
      <c r="B234" s="19">
        <v>53283</v>
      </c>
      <c r="C234" s="16" t="s">
        <v>840</v>
      </c>
      <c r="D234" s="16" t="s">
        <v>865</v>
      </c>
      <c r="E234" s="17">
        <v>5692670</v>
      </c>
      <c r="F234" s="18" t="s">
        <v>835</v>
      </c>
      <c r="G234" s="17">
        <v>455414</v>
      </c>
      <c r="H234" s="17">
        <f t="shared" si="12"/>
        <v>6148084</v>
      </c>
      <c r="I234" s="16" t="s">
        <v>834</v>
      </c>
      <c r="J234" s="16" t="s">
        <v>833</v>
      </c>
      <c r="K234" s="15">
        <f t="shared" si="13"/>
        <v>45221</v>
      </c>
      <c r="L234" s="12" t="e">
        <f>+VLOOKUP(B234,[1]nháp!E$1234:M$1398,9,0)</f>
        <v>#N/A</v>
      </c>
      <c r="M234" s="12" t="e">
        <f t="shared" si="14"/>
        <v>#N/A</v>
      </c>
      <c r="N234" s="15" t="e">
        <f>+VLOOKUP(B234,[1]nháp!E$1234:M$1398,8,0)</f>
        <v>#N/A</v>
      </c>
      <c r="R234" s="29">
        <f>+VLOOKUP(B234,'EB GỬI (NHÁP)'!F:L,7,0)</f>
        <v>-6148084</v>
      </c>
      <c r="S234" s="29">
        <f t="shared" si="15"/>
        <v>0</v>
      </c>
    </row>
    <row r="235" spans="1:19" hidden="1" x14ac:dyDescent="0.25">
      <c r="A235" s="15">
        <v>45173</v>
      </c>
      <c r="B235" s="19">
        <v>53284</v>
      </c>
      <c r="C235" s="16" t="s">
        <v>840</v>
      </c>
      <c r="D235" s="16" t="s">
        <v>900</v>
      </c>
      <c r="E235" s="17">
        <v>1248340</v>
      </c>
      <c r="F235" s="18" t="s">
        <v>835</v>
      </c>
      <c r="G235" s="17">
        <v>99867</v>
      </c>
      <c r="H235" s="17">
        <f t="shared" si="12"/>
        <v>1348207</v>
      </c>
      <c r="I235" s="16" t="s">
        <v>834</v>
      </c>
      <c r="J235" s="16" t="s">
        <v>833</v>
      </c>
      <c r="K235" s="15">
        <f t="shared" si="13"/>
        <v>45221</v>
      </c>
      <c r="L235" s="12" t="e">
        <f>+VLOOKUP(B235,[1]nháp!E$1234:M$1398,9,0)</f>
        <v>#N/A</v>
      </c>
      <c r="M235" s="12" t="e">
        <f t="shared" si="14"/>
        <v>#N/A</v>
      </c>
      <c r="N235" s="15" t="e">
        <f>+VLOOKUP(B235,[1]nháp!E$1234:M$1398,8,0)</f>
        <v>#N/A</v>
      </c>
      <c r="R235" s="29">
        <f>+VLOOKUP(B235,'EB GỬI (NHÁP)'!F:L,7,0)</f>
        <v>-1348207</v>
      </c>
      <c r="S235" s="29">
        <f t="shared" si="15"/>
        <v>0</v>
      </c>
    </row>
    <row r="236" spans="1:19" hidden="1" x14ac:dyDescent="0.25">
      <c r="A236" s="15">
        <v>45173</v>
      </c>
      <c r="B236" s="19">
        <v>53285</v>
      </c>
      <c r="C236" s="16" t="s">
        <v>840</v>
      </c>
      <c r="D236" s="16" t="s">
        <v>879</v>
      </c>
      <c r="E236" s="17">
        <v>2088712</v>
      </c>
      <c r="F236" s="18" t="s">
        <v>835</v>
      </c>
      <c r="G236" s="17">
        <v>167097</v>
      </c>
      <c r="H236" s="17">
        <f t="shared" si="12"/>
        <v>2255809</v>
      </c>
      <c r="I236" s="16" t="s">
        <v>834</v>
      </c>
      <c r="J236" s="16" t="s">
        <v>833</v>
      </c>
      <c r="K236" s="15">
        <f t="shared" si="13"/>
        <v>45221</v>
      </c>
      <c r="L236" s="12" t="e">
        <f>+VLOOKUP(B236,[1]nháp!E$1234:M$1398,9,0)</f>
        <v>#N/A</v>
      </c>
      <c r="M236" s="12" t="e">
        <f t="shared" si="14"/>
        <v>#N/A</v>
      </c>
      <c r="N236" s="15" t="e">
        <f>+VLOOKUP(B236,[1]nháp!E$1234:M$1398,8,0)</f>
        <v>#N/A</v>
      </c>
      <c r="R236" s="29">
        <f>+VLOOKUP(B236,'EB GỬI (NHÁP)'!F:L,7,0)</f>
        <v>-2255809</v>
      </c>
      <c r="S236" s="29">
        <f t="shared" si="15"/>
        <v>0</v>
      </c>
    </row>
    <row r="237" spans="1:19" hidden="1" x14ac:dyDescent="0.25">
      <c r="A237" s="15">
        <v>45173</v>
      </c>
      <c r="B237" s="19">
        <v>53286</v>
      </c>
      <c r="C237" s="16" t="s">
        <v>840</v>
      </c>
      <c r="D237" s="16" t="s">
        <v>895</v>
      </c>
      <c r="E237" s="17">
        <v>2055890</v>
      </c>
      <c r="F237" s="18" t="s">
        <v>835</v>
      </c>
      <c r="G237" s="17">
        <v>164471</v>
      </c>
      <c r="H237" s="17">
        <f t="shared" si="12"/>
        <v>2220361</v>
      </c>
      <c r="I237" s="16" t="s">
        <v>834</v>
      </c>
      <c r="J237" s="16" t="s">
        <v>833</v>
      </c>
      <c r="K237" s="15">
        <f t="shared" si="13"/>
        <v>45221</v>
      </c>
      <c r="L237" s="12" t="e">
        <f>+VLOOKUP(B237,[1]nháp!E$1234:M$1398,9,0)</f>
        <v>#N/A</v>
      </c>
      <c r="M237" s="12" t="e">
        <f t="shared" si="14"/>
        <v>#N/A</v>
      </c>
      <c r="N237" s="15" t="e">
        <f>+VLOOKUP(B237,[1]nháp!E$1234:M$1398,8,0)</f>
        <v>#N/A</v>
      </c>
      <c r="R237" s="29">
        <f>+VLOOKUP(B237,'EB GỬI (NHÁP)'!F:L,7,0)</f>
        <v>-2220361</v>
      </c>
      <c r="S237" s="29">
        <f t="shared" si="15"/>
        <v>0</v>
      </c>
    </row>
    <row r="238" spans="1:19" hidden="1" x14ac:dyDescent="0.25">
      <c r="A238" s="15">
        <v>45173</v>
      </c>
      <c r="B238" s="19">
        <v>53287</v>
      </c>
      <c r="C238" s="16" t="s">
        <v>840</v>
      </c>
      <c r="D238" s="16" t="s">
        <v>863</v>
      </c>
      <c r="E238" s="17">
        <v>2088712</v>
      </c>
      <c r="F238" s="18" t="s">
        <v>835</v>
      </c>
      <c r="G238" s="17">
        <v>167097</v>
      </c>
      <c r="H238" s="17">
        <f t="shared" si="12"/>
        <v>2255809</v>
      </c>
      <c r="I238" s="16" t="s">
        <v>834</v>
      </c>
      <c r="J238" s="16" t="s">
        <v>833</v>
      </c>
      <c r="K238" s="15">
        <f t="shared" si="13"/>
        <v>45221</v>
      </c>
      <c r="L238" s="12" t="e">
        <f>+VLOOKUP(B238,[1]nháp!E$1234:M$1398,9,0)</f>
        <v>#N/A</v>
      </c>
      <c r="M238" s="12" t="e">
        <f t="shared" si="14"/>
        <v>#N/A</v>
      </c>
      <c r="N238" s="15" t="e">
        <f>+VLOOKUP(B238,[1]nháp!E$1234:M$1398,8,0)</f>
        <v>#N/A</v>
      </c>
      <c r="R238" s="29">
        <f>+VLOOKUP(B238,'EB GỬI (NHÁP)'!F:L,7,0)</f>
        <v>-2255809</v>
      </c>
      <c r="S238" s="29">
        <f t="shared" si="15"/>
        <v>0</v>
      </c>
    </row>
    <row r="239" spans="1:19" hidden="1" x14ac:dyDescent="0.25">
      <c r="A239" s="15">
        <v>45173</v>
      </c>
      <c r="B239" s="19">
        <v>53288</v>
      </c>
      <c r="C239" s="16" t="s">
        <v>840</v>
      </c>
      <c r="D239" s="16" t="s">
        <v>863</v>
      </c>
      <c r="E239" s="17">
        <v>1111900</v>
      </c>
      <c r="F239" s="18" t="s">
        <v>835</v>
      </c>
      <c r="G239" s="17">
        <v>88952</v>
      </c>
      <c r="H239" s="17">
        <f t="shared" si="12"/>
        <v>1200852</v>
      </c>
      <c r="I239" s="16" t="s">
        <v>834</v>
      </c>
      <c r="J239" s="16" t="s">
        <v>833</v>
      </c>
      <c r="K239" s="15">
        <f t="shared" si="13"/>
        <v>45221</v>
      </c>
      <c r="L239" s="12" t="e">
        <f>+VLOOKUP(B239,[1]nháp!E$1234:M$1398,9,0)</f>
        <v>#N/A</v>
      </c>
      <c r="M239" s="12" t="e">
        <f t="shared" si="14"/>
        <v>#N/A</v>
      </c>
      <c r="N239" s="15" t="e">
        <f>+VLOOKUP(B239,[1]nháp!E$1234:M$1398,8,0)</f>
        <v>#N/A</v>
      </c>
      <c r="R239" s="29">
        <f>+VLOOKUP(B239,'EB GỬI (NHÁP)'!F:L,7,0)</f>
        <v>-1200852</v>
      </c>
      <c r="S239" s="29">
        <f t="shared" si="15"/>
        <v>0</v>
      </c>
    </row>
    <row r="240" spans="1:19" hidden="1" x14ac:dyDescent="0.25">
      <c r="A240" s="15">
        <v>45173</v>
      </c>
      <c r="B240" s="19">
        <v>53289</v>
      </c>
      <c r="C240" s="16" t="s">
        <v>840</v>
      </c>
      <c r="D240" s="16" t="s">
        <v>878</v>
      </c>
      <c r="E240" s="17">
        <v>1887980</v>
      </c>
      <c r="F240" s="18" t="s">
        <v>835</v>
      </c>
      <c r="G240" s="17">
        <v>151038</v>
      </c>
      <c r="H240" s="17">
        <f t="shared" si="12"/>
        <v>2039018</v>
      </c>
      <c r="I240" s="16" t="s">
        <v>834</v>
      </c>
      <c r="J240" s="16" t="s">
        <v>833</v>
      </c>
      <c r="K240" s="15">
        <f t="shared" si="13"/>
        <v>45221</v>
      </c>
      <c r="L240" s="12" t="e">
        <f>+VLOOKUP(B240,[1]nháp!E$1234:M$1398,9,0)</f>
        <v>#N/A</v>
      </c>
      <c r="M240" s="12" t="e">
        <f t="shared" si="14"/>
        <v>#N/A</v>
      </c>
      <c r="N240" s="15" t="e">
        <f>+VLOOKUP(B240,[1]nháp!E$1234:M$1398,8,0)</f>
        <v>#N/A</v>
      </c>
      <c r="R240" s="29">
        <f>+VLOOKUP(B240,'EB GỬI (NHÁP)'!F:L,7,0)</f>
        <v>-2039018</v>
      </c>
      <c r="S240" s="29">
        <f t="shared" si="15"/>
        <v>0</v>
      </c>
    </row>
    <row r="241" spans="1:19" hidden="1" x14ac:dyDescent="0.25">
      <c r="A241" s="15">
        <v>45174</v>
      </c>
      <c r="B241" s="19">
        <v>53301</v>
      </c>
      <c r="C241" s="16" t="s">
        <v>840</v>
      </c>
      <c r="D241" s="16" t="s">
        <v>876</v>
      </c>
      <c r="E241" s="17">
        <v>1887980</v>
      </c>
      <c r="F241" s="18" t="s">
        <v>835</v>
      </c>
      <c r="G241" s="17">
        <v>151038</v>
      </c>
      <c r="H241" s="17">
        <f t="shared" si="12"/>
        <v>2039018</v>
      </c>
      <c r="I241" s="16" t="s">
        <v>834</v>
      </c>
      <c r="J241" s="16" t="s">
        <v>833</v>
      </c>
      <c r="K241" s="15">
        <f t="shared" si="13"/>
        <v>45222</v>
      </c>
      <c r="L241" s="12" t="e">
        <f>+VLOOKUP(B241,[1]nháp!E$1234:M$1398,9,0)</f>
        <v>#N/A</v>
      </c>
      <c r="M241" s="12" t="e">
        <f t="shared" si="14"/>
        <v>#N/A</v>
      </c>
      <c r="N241" s="15" t="e">
        <f>+VLOOKUP(B241,[1]nháp!E$1234:M$1398,8,0)</f>
        <v>#N/A</v>
      </c>
      <c r="R241" s="29">
        <f>+VLOOKUP(B241,'EB GỬI (NHÁP)'!F:L,7,0)</f>
        <v>-2039018</v>
      </c>
      <c r="S241" s="29">
        <f t="shared" si="15"/>
        <v>0</v>
      </c>
    </row>
    <row r="242" spans="1:19" hidden="1" x14ac:dyDescent="0.25">
      <c r="A242" s="15">
        <v>45174</v>
      </c>
      <c r="B242" s="19">
        <v>53308</v>
      </c>
      <c r="C242" s="16" t="s">
        <v>840</v>
      </c>
      <c r="D242" s="16" t="s">
        <v>899</v>
      </c>
      <c r="E242" s="17">
        <v>2192330</v>
      </c>
      <c r="F242" s="18" t="s">
        <v>835</v>
      </c>
      <c r="G242" s="17">
        <v>175386</v>
      </c>
      <c r="H242" s="17">
        <f t="shared" si="12"/>
        <v>2367716</v>
      </c>
      <c r="I242" s="16" t="s">
        <v>834</v>
      </c>
      <c r="J242" s="16" t="s">
        <v>833</v>
      </c>
      <c r="K242" s="15">
        <f t="shared" si="13"/>
        <v>45222</v>
      </c>
      <c r="L242" s="12" t="e">
        <f>+VLOOKUP(B242,[1]nháp!E$1234:M$1398,9,0)</f>
        <v>#N/A</v>
      </c>
      <c r="M242" s="12" t="e">
        <f t="shared" si="14"/>
        <v>#N/A</v>
      </c>
      <c r="N242" s="15" t="e">
        <f>+VLOOKUP(B242,[1]nháp!E$1234:M$1398,8,0)</f>
        <v>#N/A</v>
      </c>
      <c r="R242" s="29">
        <f>+VLOOKUP(B242,'EB GỬI (NHÁP)'!F:L,7,0)</f>
        <v>-2367716</v>
      </c>
      <c r="S242" s="29">
        <f t="shared" si="15"/>
        <v>0</v>
      </c>
    </row>
    <row r="243" spans="1:19" hidden="1" x14ac:dyDescent="0.25">
      <c r="A243" s="15">
        <v>45174</v>
      </c>
      <c r="B243" s="19">
        <v>53313</v>
      </c>
      <c r="C243" s="16" t="s">
        <v>840</v>
      </c>
      <c r="D243" s="16" t="s">
        <v>860</v>
      </c>
      <c r="E243" s="17">
        <v>2557560</v>
      </c>
      <c r="F243" s="18" t="s">
        <v>835</v>
      </c>
      <c r="G243" s="17">
        <v>204605</v>
      </c>
      <c r="H243" s="17">
        <f t="shared" si="12"/>
        <v>2762165</v>
      </c>
      <c r="I243" s="16" t="s">
        <v>834</v>
      </c>
      <c r="J243" s="16" t="s">
        <v>833</v>
      </c>
      <c r="K243" s="15">
        <f t="shared" si="13"/>
        <v>45222</v>
      </c>
      <c r="L243" s="12" t="e">
        <f>+VLOOKUP(B243,[1]nháp!E$1234:M$1398,9,0)</f>
        <v>#N/A</v>
      </c>
      <c r="M243" s="12" t="e">
        <f t="shared" si="14"/>
        <v>#N/A</v>
      </c>
      <c r="N243" s="15" t="e">
        <f>+VLOOKUP(B243,[1]nháp!E$1234:M$1398,8,0)</f>
        <v>#N/A</v>
      </c>
      <c r="R243" s="29">
        <f>+VLOOKUP(B243,'EB GỬI (NHÁP)'!F:L,7,0)</f>
        <v>-2762165</v>
      </c>
      <c r="S243" s="29">
        <f t="shared" si="15"/>
        <v>0</v>
      </c>
    </row>
    <row r="244" spans="1:19" hidden="1" x14ac:dyDescent="0.25">
      <c r="A244" s="15">
        <v>45174</v>
      </c>
      <c r="B244" s="19">
        <v>53314</v>
      </c>
      <c r="C244" s="16" t="s">
        <v>840</v>
      </c>
      <c r="D244" s="16" t="s">
        <v>861</v>
      </c>
      <c r="E244" s="17">
        <v>1649804</v>
      </c>
      <c r="F244" s="18" t="s">
        <v>835</v>
      </c>
      <c r="G244" s="17">
        <v>131984</v>
      </c>
      <c r="H244" s="17">
        <f t="shared" si="12"/>
        <v>1781788</v>
      </c>
      <c r="I244" s="16" t="s">
        <v>834</v>
      </c>
      <c r="J244" s="16" t="s">
        <v>833</v>
      </c>
      <c r="K244" s="15">
        <f t="shared" si="13"/>
        <v>45222</v>
      </c>
      <c r="L244" s="12" t="e">
        <f>+VLOOKUP(B244,[1]nháp!E$1234:M$1398,9,0)</f>
        <v>#N/A</v>
      </c>
      <c r="M244" s="12" t="e">
        <f t="shared" si="14"/>
        <v>#N/A</v>
      </c>
      <c r="N244" s="15" t="e">
        <f>+VLOOKUP(B244,[1]nháp!E$1234:M$1398,8,0)</f>
        <v>#N/A</v>
      </c>
      <c r="R244" s="29">
        <f>+VLOOKUP(B244,'EB GỬI (NHÁP)'!F:L,7,0)</f>
        <v>-1781788</v>
      </c>
      <c r="S244" s="29">
        <f t="shared" si="15"/>
        <v>0</v>
      </c>
    </row>
    <row r="245" spans="1:19" hidden="1" x14ac:dyDescent="0.25">
      <c r="A245" s="15">
        <v>45174</v>
      </c>
      <c r="B245" s="19">
        <v>53315</v>
      </c>
      <c r="C245" s="16" t="s">
        <v>840</v>
      </c>
      <c r="D245" s="16" t="s">
        <v>859</v>
      </c>
      <c r="E245" s="17">
        <v>943990</v>
      </c>
      <c r="F245" s="18" t="s">
        <v>835</v>
      </c>
      <c r="G245" s="17">
        <v>75519</v>
      </c>
      <c r="H245" s="17">
        <f t="shared" si="12"/>
        <v>1019509</v>
      </c>
      <c r="I245" s="16" t="s">
        <v>834</v>
      </c>
      <c r="J245" s="16" t="s">
        <v>833</v>
      </c>
      <c r="K245" s="15">
        <f t="shared" si="13"/>
        <v>45222</v>
      </c>
      <c r="L245" s="12" t="e">
        <f>+VLOOKUP(B245,[1]nháp!E$1234:M$1398,9,0)</f>
        <v>#N/A</v>
      </c>
      <c r="M245" s="12" t="e">
        <f t="shared" si="14"/>
        <v>#N/A</v>
      </c>
      <c r="N245" s="15" t="e">
        <f>+VLOOKUP(B245,[1]nháp!E$1234:M$1398,8,0)</f>
        <v>#N/A</v>
      </c>
      <c r="R245" s="29">
        <f>+VLOOKUP(B245,'EB GỬI (NHÁP)'!F:L,7,0)</f>
        <v>-1019509</v>
      </c>
      <c r="S245" s="29">
        <f t="shared" si="15"/>
        <v>0</v>
      </c>
    </row>
    <row r="246" spans="1:19" hidden="1" x14ac:dyDescent="0.25">
      <c r="A246" s="15">
        <v>45174</v>
      </c>
      <c r="B246" s="19">
        <v>53336</v>
      </c>
      <c r="C246" s="16" t="s">
        <v>840</v>
      </c>
      <c r="D246" s="16" t="s">
        <v>839</v>
      </c>
      <c r="E246" s="17">
        <v>3197200</v>
      </c>
      <c r="F246" s="18" t="s">
        <v>835</v>
      </c>
      <c r="G246" s="17">
        <v>255776</v>
      </c>
      <c r="H246" s="17">
        <f t="shared" si="12"/>
        <v>3452976</v>
      </c>
      <c r="I246" s="16" t="s">
        <v>834</v>
      </c>
      <c r="J246" s="16" t="s">
        <v>833</v>
      </c>
      <c r="K246" s="15">
        <f t="shared" si="13"/>
        <v>45222</v>
      </c>
      <c r="L246" s="12" t="e">
        <f>+VLOOKUP(B246,[1]nháp!E$1234:M$1398,9,0)</f>
        <v>#N/A</v>
      </c>
      <c r="M246" s="12" t="e">
        <f t="shared" si="14"/>
        <v>#N/A</v>
      </c>
      <c r="N246" s="15" t="e">
        <f>+VLOOKUP(B246,[1]nháp!E$1234:M$1398,8,0)</f>
        <v>#N/A</v>
      </c>
      <c r="R246" s="29">
        <f>+VLOOKUP(B246,'EB GỬI (NHÁP)'!F:L,7,0)</f>
        <v>-3452976</v>
      </c>
      <c r="S246" s="29">
        <f t="shared" si="15"/>
        <v>0</v>
      </c>
    </row>
    <row r="247" spans="1:19" hidden="1" x14ac:dyDescent="0.25">
      <c r="A247" s="15">
        <v>45174</v>
      </c>
      <c r="B247" s="19">
        <v>53337</v>
      </c>
      <c r="C247" s="16" t="s">
        <v>840</v>
      </c>
      <c r="D247" s="16" t="s">
        <v>891</v>
      </c>
      <c r="E247" s="17">
        <v>1248340</v>
      </c>
      <c r="F247" s="18" t="s">
        <v>835</v>
      </c>
      <c r="G247" s="17">
        <v>99867</v>
      </c>
      <c r="H247" s="17">
        <f t="shared" si="12"/>
        <v>1348207</v>
      </c>
      <c r="I247" s="16" t="s">
        <v>834</v>
      </c>
      <c r="J247" s="16" t="s">
        <v>833</v>
      </c>
      <c r="K247" s="15">
        <f t="shared" si="13"/>
        <v>45222</v>
      </c>
      <c r="L247" s="12" t="e">
        <f>+VLOOKUP(B247,[1]nháp!E$1234:M$1398,9,0)</f>
        <v>#N/A</v>
      </c>
      <c r="M247" s="12" t="e">
        <f t="shared" si="14"/>
        <v>#N/A</v>
      </c>
      <c r="N247" s="15" t="e">
        <f>+VLOOKUP(B247,[1]nháp!E$1234:M$1398,8,0)</f>
        <v>#N/A</v>
      </c>
      <c r="R247" s="29">
        <f>+VLOOKUP(B247,'EB GỬI (NHÁP)'!F:L,7,0)</f>
        <v>-1348207</v>
      </c>
      <c r="S247" s="29">
        <f t="shared" si="15"/>
        <v>0</v>
      </c>
    </row>
    <row r="248" spans="1:19" hidden="1" x14ac:dyDescent="0.25">
      <c r="A248" s="15">
        <v>45174</v>
      </c>
      <c r="B248" s="19">
        <v>53338</v>
      </c>
      <c r="C248" s="16" t="s">
        <v>840</v>
      </c>
      <c r="D248" s="16" t="s">
        <v>877</v>
      </c>
      <c r="E248" s="17">
        <v>2126536</v>
      </c>
      <c r="F248" s="18" t="s">
        <v>835</v>
      </c>
      <c r="G248" s="17">
        <v>170123</v>
      </c>
      <c r="H248" s="17">
        <f t="shared" si="12"/>
        <v>2296659</v>
      </c>
      <c r="I248" s="16" t="s">
        <v>834</v>
      </c>
      <c r="J248" s="16" t="s">
        <v>833</v>
      </c>
      <c r="K248" s="15">
        <f t="shared" si="13"/>
        <v>45222</v>
      </c>
      <c r="L248" s="12" t="e">
        <f>+VLOOKUP(B248,[1]nháp!E$1234:M$1398,9,0)</f>
        <v>#N/A</v>
      </c>
      <c r="M248" s="12" t="e">
        <f t="shared" si="14"/>
        <v>#N/A</v>
      </c>
      <c r="N248" s="15" t="e">
        <f>+VLOOKUP(B248,[1]nháp!E$1234:M$1398,8,0)</f>
        <v>#N/A</v>
      </c>
      <c r="R248" s="29">
        <f>+VLOOKUP(B248,'EB GỬI (NHÁP)'!F:L,7,0)</f>
        <v>-2296659</v>
      </c>
      <c r="S248" s="29">
        <f t="shared" si="15"/>
        <v>0</v>
      </c>
    </row>
    <row r="249" spans="1:19" hidden="1" x14ac:dyDescent="0.25">
      <c r="A249" s="15">
        <v>45175</v>
      </c>
      <c r="B249" s="19">
        <v>53357</v>
      </c>
      <c r="C249" s="16" t="s">
        <v>840</v>
      </c>
      <c r="D249" s="16" t="s">
        <v>853</v>
      </c>
      <c r="E249" s="17">
        <v>2192330</v>
      </c>
      <c r="F249" s="18" t="s">
        <v>835</v>
      </c>
      <c r="G249" s="17">
        <v>175386</v>
      </c>
      <c r="H249" s="17">
        <f t="shared" si="12"/>
        <v>2367716</v>
      </c>
      <c r="I249" s="16" t="s">
        <v>834</v>
      </c>
      <c r="J249" s="16" t="s">
        <v>833</v>
      </c>
      <c r="K249" s="15">
        <f t="shared" si="13"/>
        <v>45223</v>
      </c>
      <c r="L249" s="12" t="e">
        <f>+VLOOKUP(B249,[1]nháp!E$1234:M$1398,9,0)</f>
        <v>#N/A</v>
      </c>
      <c r="M249" s="12" t="e">
        <f t="shared" si="14"/>
        <v>#N/A</v>
      </c>
      <c r="N249" s="15" t="e">
        <f>+VLOOKUP(B249,[1]nháp!E$1234:M$1398,8,0)</f>
        <v>#N/A</v>
      </c>
      <c r="R249" s="29">
        <f>+VLOOKUP(B249,'EB GỬI (NHÁP)'!F:L,7,0)</f>
        <v>-2367716</v>
      </c>
      <c r="S249" s="29">
        <f t="shared" si="15"/>
        <v>0</v>
      </c>
    </row>
    <row r="250" spans="1:19" hidden="1" x14ac:dyDescent="0.25">
      <c r="A250" s="15">
        <v>45175</v>
      </c>
      <c r="B250" s="19">
        <v>53438</v>
      </c>
      <c r="C250" s="16" t="s">
        <v>840</v>
      </c>
      <c r="D250" s="16" t="s">
        <v>842</v>
      </c>
      <c r="E250" s="17">
        <v>5800910</v>
      </c>
      <c r="F250" s="18" t="s">
        <v>835</v>
      </c>
      <c r="G250" s="17">
        <v>464073</v>
      </c>
      <c r="H250" s="17">
        <f t="shared" si="12"/>
        <v>6264983</v>
      </c>
      <c r="I250" s="16" t="s">
        <v>834</v>
      </c>
      <c r="J250" s="16" t="s">
        <v>833</v>
      </c>
      <c r="K250" s="15">
        <f t="shared" si="13"/>
        <v>45223</v>
      </c>
      <c r="L250" s="12" t="e">
        <f>+VLOOKUP(B250,[1]nháp!E$1234:M$1398,9,0)</f>
        <v>#N/A</v>
      </c>
      <c r="M250" s="12" t="e">
        <f t="shared" si="14"/>
        <v>#N/A</v>
      </c>
      <c r="N250" s="15" t="e">
        <f>+VLOOKUP(B250,[1]nháp!E$1234:M$1398,8,0)</f>
        <v>#N/A</v>
      </c>
      <c r="R250" s="29">
        <f>+VLOOKUP(B250,'EB GỬI (NHÁP)'!F:L,7,0)</f>
        <v>-6264983</v>
      </c>
      <c r="S250" s="29">
        <f t="shared" si="15"/>
        <v>0</v>
      </c>
    </row>
    <row r="251" spans="1:19" hidden="1" x14ac:dyDescent="0.25">
      <c r="A251" s="15">
        <v>45176</v>
      </c>
      <c r="B251" s="19">
        <v>53456</v>
      </c>
      <c r="C251" s="16" t="s">
        <v>840</v>
      </c>
      <c r="D251" s="16" t="s">
        <v>858</v>
      </c>
      <c r="E251" s="17">
        <v>1649804</v>
      </c>
      <c r="F251" s="18" t="s">
        <v>835</v>
      </c>
      <c r="G251" s="17">
        <v>131984</v>
      </c>
      <c r="H251" s="17">
        <f t="shared" si="12"/>
        <v>1781788</v>
      </c>
      <c r="I251" s="16" t="s">
        <v>834</v>
      </c>
      <c r="J251" s="16" t="s">
        <v>833</v>
      </c>
      <c r="K251" s="15">
        <f t="shared" si="13"/>
        <v>45224</v>
      </c>
      <c r="L251" s="12" t="e">
        <f>+VLOOKUP(B251,[1]nháp!E$1234:M$1398,9,0)</f>
        <v>#N/A</v>
      </c>
      <c r="M251" s="12" t="e">
        <f t="shared" si="14"/>
        <v>#N/A</v>
      </c>
      <c r="N251" s="15" t="e">
        <f>+VLOOKUP(B251,[1]nháp!E$1234:M$1398,8,0)</f>
        <v>#N/A</v>
      </c>
      <c r="R251" s="29">
        <f>+VLOOKUP(B251,'EB GỬI (NHÁP)'!F:L,7,0)</f>
        <v>-1781788</v>
      </c>
      <c r="S251" s="29">
        <f t="shared" si="15"/>
        <v>0</v>
      </c>
    </row>
    <row r="252" spans="1:19" hidden="1" x14ac:dyDescent="0.25">
      <c r="A252" s="15">
        <v>45176</v>
      </c>
      <c r="B252" s="19">
        <v>54359</v>
      </c>
      <c r="C252" s="16" t="s">
        <v>840</v>
      </c>
      <c r="D252" s="16" t="s">
        <v>841</v>
      </c>
      <c r="E252" s="17">
        <v>2222480</v>
      </c>
      <c r="F252" s="18" t="s">
        <v>835</v>
      </c>
      <c r="G252" s="17">
        <v>177798</v>
      </c>
      <c r="H252" s="17">
        <f t="shared" si="12"/>
        <v>2400278</v>
      </c>
      <c r="I252" s="16" t="s">
        <v>834</v>
      </c>
      <c r="J252" s="16" t="s">
        <v>833</v>
      </c>
      <c r="K252" s="15">
        <f t="shared" si="13"/>
        <v>45224</v>
      </c>
      <c r="L252" s="12" t="e">
        <f>+VLOOKUP(B252,[1]nháp!E$1234:M$1398,9,0)</f>
        <v>#N/A</v>
      </c>
      <c r="M252" s="12" t="e">
        <f t="shared" si="14"/>
        <v>#N/A</v>
      </c>
      <c r="N252" s="15" t="e">
        <f>+VLOOKUP(B252,[1]nháp!E$1234:M$1398,8,0)</f>
        <v>#N/A</v>
      </c>
      <c r="R252" s="29">
        <f>+VLOOKUP(B252,'EB GỬI (NHÁP)'!F:L,7,0)</f>
        <v>-2400278</v>
      </c>
      <c r="S252" s="29">
        <f t="shared" si="15"/>
        <v>0</v>
      </c>
    </row>
    <row r="253" spans="1:19" hidden="1" x14ac:dyDescent="0.25">
      <c r="A253" s="15">
        <v>45176</v>
      </c>
      <c r="B253" s="19">
        <v>54360</v>
      </c>
      <c r="C253" s="16" t="s">
        <v>840</v>
      </c>
      <c r="D253" s="16" t="s">
        <v>839</v>
      </c>
      <c r="E253" s="17">
        <v>602196</v>
      </c>
      <c r="F253" s="18" t="s">
        <v>835</v>
      </c>
      <c r="G253" s="17">
        <v>48176</v>
      </c>
      <c r="H253" s="17">
        <f t="shared" si="12"/>
        <v>650372</v>
      </c>
      <c r="I253" s="16" t="s">
        <v>834</v>
      </c>
      <c r="J253" s="16" t="s">
        <v>833</v>
      </c>
      <c r="K253" s="15">
        <f t="shared" si="13"/>
        <v>45224</v>
      </c>
      <c r="L253" s="12" t="e">
        <f>+VLOOKUP(B253,[1]nháp!E$1234:M$1398,9,0)</f>
        <v>#N/A</v>
      </c>
      <c r="M253" s="12" t="e">
        <f t="shared" si="14"/>
        <v>#N/A</v>
      </c>
      <c r="N253" s="15" t="e">
        <f>+VLOOKUP(B253,[1]nháp!E$1234:M$1398,8,0)</f>
        <v>#N/A</v>
      </c>
      <c r="R253" s="29">
        <f>+VLOOKUP(B253,'EB GỬI (NHÁP)'!F:L,7,0)</f>
        <v>-650372</v>
      </c>
      <c r="S253" s="29">
        <f t="shared" si="15"/>
        <v>0</v>
      </c>
    </row>
    <row r="254" spans="1:19" hidden="1" x14ac:dyDescent="0.25">
      <c r="A254" s="15">
        <v>45176</v>
      </c>
      <c r="B254" s="19">
        <v>54512</v>
      </c>
      <c r="C254" s="16" t="s">
        <v>840</v>
      </c>
      <c r="D254" s="16" t="s">
        <v>870</v>
      </c>
      <c r="E254" s="17">
        <v>1311312</v>
      </c>
      <c r="F254" s="18" t="s">
        <v>835</v>
      </c>
      <c r="G254" s="17">
        <v>104905</v>
      </c>
      <c r="H254" s="17">
        <f t="shared" si="12"/>
        <v>1416217</v>
      </c>
      <c r="I254" s="16" t="s">
        <v>834</v>
      </c>
      <c r="J254" s="16" t="s">
        <v>833</v>
      </c>
      <c r="K254" s="15">
        <f t="shared" si="13"/>
        <v>45224</v>
      </c>
      <c r="L254" s="12" t="e">
        <f>+VLOOKUP(B254,[1]nháp!E$1234:M$1398,9,0)</f>
        <v>#N/A</v>
      </c>
      <c r="M254" s="12" t="e">
        <f t="shared" si="14"/>
        <v>#N/A</v>
      </c>
      <c r="N254" s="15" t="e">
        <f>+VLOOKUP(B254,[1]nháp!E$1234:M$1398,8,0)</f>
        <v>#N/A</v>
      </c>
      <c r="R254" s="29">
        <f>+VLOOKUP(B254,'EB GỬI (NHÁP)'!F:L,7,0)</f>
        <v>-1416217</v>
      </c>
      <c r="S254" s="29">
        <f t="shared" si="15"/>
        <v>0</v>
      </c>
    </row>
    <row r="255" spans="1:19" hidden="1" x14ac:dyDescent="0.25">
      <c r="A255" s="15">
        <v>45176</v>
      </c>
      <c r="B255" s="19">
        <v>54513</v>
      </c>
      <c r="C255" s="16" t="s">
        <v>840</v>
      </c>
      <c r="D255" s="16" t="s">
        <v>870</v>
      </c>
      <c r="E255" s="17">
        <v>200732</v>
      </c>
      <c r="F255" s="18" t="s">
        <v>835</v>
      </c>
      <c r="G255" s="17">
        <v>16059</v>
      </c>
      <c r="H255" s="17">
        <f t="shared" si="12"/>
        <v>216791</v>
      </c>
      <c r="I255" s="16" t="s">
        <v>834</v>
      </c>
      <c r="J255" s="16" t="s">
        <v>833</v>
      </c>
      <c r="K255" s="15">
        <f t="shared" si="13"/>
        <v>45224</v>
      </c>
      <c r="L255" s="12" t="e">
        <f>+VLOOKUP(B255,[1]nháp!E$1234:M$1398,9,0)</f>
        <v>#N/A</v>
      </c>
      <c r="M255" s="12" t="e">
        <f t="shared" si="14"/>
        <v>#N/A</v>
      </c>
      <c r="N255" s="15" t="e">
        <f>+VLOOKUP(B255,[1]nháp!E$1234:M$1398,8,0)</f>
        <v>#N/A</v>
      </c>
      <c r="R255" s="29">
        <f>+VLOOKUP(B255,'EB GỬI (NHÁP)'!F:L,7,0)</f>
        <v>-216791</v>
      </c>
      <c r="S255" s="29">
        <f t="shared" si="15"/>
        <v>0</v>
      </c>
    </row>
    <row r="256" spans="1:19" hidden="1" x14ac:dyDescent="0.25">
      <c r="A256" s="15">
        <v>45176</v>
      </c>
      <c r="B256" s="19">
        <v>54514</v>
      </c>
      <c r="C256" s="16" t="s">
        <v>840</v>
      </c>
      <c r="D256" s="16" t="s">
        <v>849</v>
      </c>
      <c r="E256" s="17">
        <v>943990</v>
      </c>
      <c r="F256" s="18" t="s">
        <v>835</v>
      </c>
      <c r="G256" s="17">
        <v>75519</v>
      </c>
      <c r="H256" s="17">
        <f t="shared" si="12"/>
        <v>1019509</v>
      </c>
      <c r="I256" s="16" t="s">
        <v>834</v>
      </c>
      <c r="J256" s="16" t="s">
        <v>833</v>
      </c>
      <c r="K256" s="15">
        <f t="shared" si="13"/>
        <v>45224</v>
      </c>
      <c r="L256" s="12" t="e">
        <f>+VLOOKUP(B256,[1]nháp!E$1234:M$1398,9,0)</f>
        <v>#N/A</v>
      </c>
      <c r="M256" s="12" t="e">
        <f t="shared" si="14"/>
        <v>#N/A</v>
      </c>
      <c r="N256" s="15" t="e">
        <f>+VLOOKUP(B256,[1]nháp!E$1234:M$1398,8,0)</f>
        <v>#N/A</v>
      </c>
      <c r="R256" s="29">
        <f>+VLOOKUP(B256,'EB GỬI (NHÁP)'!F:L,7,0)</f>
        <v>-1019509</v>
      </c>
      <c r="S256" s="29">
        <f t="shared" si="15"/>
        <v>0</v>
      </c>
    </row>
    <row r="257" spans="1:19" hidden="1" x14ac:dyDescent="0.25">
      <c r="A257" s="15">
        <v>45176</v>
      </c>
      <c r="B257" s="19">
        <v>54515</v>
      </c>
      <c r="C257" s="16" t="s">
        <v>840</v>
      </c>
      <c r="D257" s="16" t="s">
        <v>848</v>
      </c>
      <c r="E257" s="17">
        <v>2192330</v>
      </c>
      <c r="F257" s="18" t="s">
        <v>835</v>
      </c>
      <c r="G257" s="17">
        <v>175386</v>
      </c>
      <c r="H257" s="17">
        <f t="shared" si="12"/>
        <v>2367716</v>
      </c>
      <c r="I257" s="16" t="s">
        <v>834</v>
      </c>
      <c r="J257" s="16" t="s">
        <v>833</v>
      </c>
      <c r="K257" s="15">
        <f t="shared" si="13"/>
        <v>45224</v>
      </c>
      <c r="L257" s="12" t="e">
        <f>+VLOOKUP(B257,[1]nháp!E$1234:M$1398,9,0)</f>
        <v>#N/A</v>
      </c>
      <c r="M257" s="12" t="e">
        <f t="shared" si="14"/>
        <v>#N/A</v>
      </c>
      <c r="N257" s="15" t="e">
        <f>+VLOOKUP(B257,[1]nháp!E$1234:M$1398,8,0)</f>
        <v>#N/A</v>
      </c>
      <c r="R257" s="29">
        <f>+VLOOKUP(B257,'EB GỬI (NHÁP)'!F:L,7,0)</f>
        <v>-2367716</v>
      </c>
      <c r="S257" s="29">
        <f t="shared" si="15"/>
        <v>0</v>
      </c>
    </row>
    <row r="258" spans="1:19" hidden="1" x14ac:dyDescent="0.25">
      <c r="A258" s="15">
        <v>45176</v>
      </c>
      <c r="B258" s="19">
        <v>54516</v>
      </c>
      <c r="C258" s="16" t="s">
        <v>840</v>
      </c>
      <c r="D258" s="16" t="s">
        <v>847</v>
      </c>
      <c r="E258" s="17">
        <v>2192330</v>
      </c>
      <c r="F258" s="18" t="s">
        <v>835</v>
      </c>
      <c r="G258" s="17">
        <v>175386</v>
      </c>
      <c r="H258" s="17">
        <f t="shared" ref="H258:H321" si="16">+E258+G258</f>
        <v>2367716</v>
      </c>
      <c r="I258" s="16" t="s">
        <v>834</v>
      </c>
      <c r="J258" s="16" t="s">
        <v>833</v>
      </c>
      <c r="K258" s="15">
        <f t="shared" ref="K258:K321" si="17">48+A258</f>
        <v>45224</v>
      </c>
      <c r="L258" s="12" t="e">
        <f>+VLOOKUP(B258,[1]nháp!E$1234:M$1398,9,0)</f>
        <v>#N/A</v>
      </c>
      <c r="M258" s="12" t="e">
        <f t="shared" ref="M258:M321" si="18">+L258+H258</f>
        <v>#N/A</v>
      </c>
      <c r="N258" s="15" t="e">
        <f>+VLOOKUP(B258,[1]nháp!E$1234:M$1398,8,0)</f>
        <v>#N/A</v>
      </c>
      <c r="R258" s="29">
        <f>+VLOOKUP(B258,'EB GỬI (NHÁP)'!F:L,7,0)</f>
        <v>-2367716</v>
      </c>
      <c r="S258" s="29">
        <f t="shared" si="15"/>
        <v>0</v>
      </c>
    </row>
    <row r="259" spans="1:19" hidden="1" x14ac:dyDescent="0.25">
      <c r="A259" s="15">
        <v>45176</v>
      </c>
      <c r="B259" s="19">
        <v>54517</v>
      </c>
      <c r="C259" s="16" t="s">
        <v>840</v>
      </c>
      <c r="D259" s="16" t="s">
        <v>846</v>
      </c>
      <c r="E259" s="17">
        <v>1478340</v>
      </c>
      <c r="F259" s="18" t="s">
        <v>835</v>
      </c>
      <c r="G259" s="17">
        <v>118267</v>
      </c>
      <c r="H259" s="17">
        <f t="shared" si="16"/>
        <v>1596607</v>
      </c>
      <c r="I259" s="16" t="s">
        <v>834</v>
      </c>
      <c r="J259" s="16" t="s">
        <v>833</v>
      </c>
      <c r="K259" s="15">
        <f t="shared" si="17"/>
        <v>45224</v>
      </c>
      <c r="L259" s="12" t="e">
        <f>+VLOOKUP(B259,[1]nháp!E$1234:M$1398,9,0)</f>
        <v>#N/A</v>
      </c>
      <c r="M259" s="12" t="e">
        <f t="shared" si="18"/>
        <v>#N/A</v>
      </c>
      <c r="N259" s="15" t="e">
        <f>+VLOOKUP(B259,[1]nháp!E$1234:M$1398,8,0)</f>
        <v>#N/A</v>
      </c>
      <c r="R259" s="29">
        <f>+VLOOKUP(B259,'EB GỬI (NHÁP)'!F:L,7,0)</f>
        <v>-1596607</v>
      </c>
      <c r="S259" s="29">
        <f t="shared" ref="S259:S322" si="19">+R259+H259</f>
        <v>0</v>
      </c>
    </row>
    <row r="260" spans="1:19" hidden="1" x14ac:dyDescent="0.25">
      <c r="A260" s="15">
        <v>45176</v>
      </c>
      <c r="B260" s="19">
        <v>54518</v>
      </c>
      <c r="C260" s="16" t="s">
        <v>840</v>
      </c>
      <c r="D260" s="16" t="s">
        <v>845</v>
      </c>
      <c r="E260" s="17">
        <v>2758292</v>
      </c>
      <c r="F260" s="18" t="s">
        <v>835</v>
      </c>
      <c r="G260" s="17">
        <v>220663</v>
      </c>
      <c r="H260" s="17">
        <f t="shared" si="16"/>
        <v>2978955</v>
      </c>
      <c r="I260" s="16" t="s">
        <v>834</v>
      </c>
      <c r="J260" s="16" t="s">
        <v>833</v>
      </c>
      <c r="K260" s="15">
        <f t="shared" si="17"/>
        <v>45224</v>
      </c>
      <c r="L260" s="12" t="e">
        <f>+VLOOKUP(B260,[1]nháp!E$1234:M$1398,9,0)</f>
        <v>#N/A</v>
      </c>
      <c r="M260" s="12" t="e">
        <f t="shared" si="18"/>
        <v>#N/A</v>
      </c>
      <c r="N260" s="15" t="e">
        <f>+VLOOKUP(B260,[1]nháp!E$1234:M$1398,8,0)</f>
        <v>#N/A</v>
      </c>
      <c r="R260" s="29">
        <f>+VLOOKUP(B260,'EB GỬI (NHÁP)'!F:L,7,0)</f>
        <v>-2978955</v>
      </c>
      <c r="S260" s="29">
        <f t="shared" si="19"/>
        <v>0</v>
      </c>
    </row>
    <row r="261" spans="1:19" hidden="1" x14ac:dyDescent="0.25">
      <c r="A261" s="15">
        <v>45176</v>
      </c>
      <c r="B261" s="19">
        <v>54519</v>
      </c>
      <c r="C261" s="16" t="s">
        <v>840</v>
      </c>
      <c r="D261" s="16" t="s">
        <v>881</v>
      </c>
      <c r="E261" s="17">
        <v>1248340</v>
      </c>
      <c r="F261" s="18" t="s">
        <v>835</v>
      </c>
      <c r="G261" s="17">
        <v>99867</v>
      </c>
      <c r="H261" s="17">
        <f t="shared" si="16"/>
        <v>1348207</v>
      </c>
      <c r="I261" s="16" t="s">
        <v>834</v>
      </c>
      <c r="J261" s="16" t="s">
        <v>833</v>
      </c>
      <c r="K261" s="15">
        <f t="shared" si="17"/>
        <v>45224</v>
      </c>
      <c r="L261" s="12" t="e">
        <f>+VLOOKUP(B261,[1]nháp!E$1234:M$1398,9,0)</f>
        <v>#N/A</v>
      </c>
      <c r="M261" s="12" t="e">
        <f t="shared" si="18"/>
        <v>#N/A</v>
      </c>
      <c r="N261" s="15" t="e">
        <f>+VLOOKUP(B261,[1]nháp!E$1234:M$1398,8,0)</f>
        <v>#N/A</v>
      </c>
      <c r="R261" s="29">
        <f>+VLOOKUP(B261,'EB GỬI (NHÁP)'!F:L,7,0)</f>
        <v>-1348207</v>
      </c>
      <c r="S261" s="29">
        <f t="shared" si="19"/>
        <v>0</v>
      </c>
    </row>
    <row r="262" spans="1:19" hidden="1" x14ac:dyDescent="0.25">
      <c r="A262" s="15">
        <v>45176</v>
      </c>
      <c r="B262" s="19">
        <v>54520</v>
      </c>
      <c r="C262" s="16" t="s">
        <v>840</v>
      </c>
      <c r="D262" s="16" t="s">
        <v>844</v>
      </c>
      <c r="E262" s="17">
        <v>4080310</v>
      </c>
      <c r="F262" s="18" t="s">
        <v>835</v>
      </c>
      <c r="G262" s="17">
        <v>326425</v>
      </c>
      <c r="H262" s="17">
        <f t="shared" si="16"/>
        <v>4406735</v>
      </c>
      <c r="I262" s="16" t="s">
        <v>834</v>
      </c>
      <c r="J262" s="16" t="s">
        <v>833</v>
      </c>
      <c r="K262" s="15">
        <f t="shared" si="17"/>
        <v>45224</v>
      </c>
      <c r="L262" s="12" t="e">
        <f>+VLOOKUP(B262,[1]nháp!E$1234:M$1398,9,0)</f>
        <v>#N/A</v>
      </c>
      <c r="M262" s="12" t="e">
        <f t="shared" si="18"/>
        <v>#N/A</v>
      </c>
      <c r="N262" s="15" t="e">
        <f>+VLOOKUP(B262,[1]nháp!E$1234:M$1398,8,0)</f>
        <v>#N/A</v>
      </c>
      <c r="R262" s="29">
        <f>+VLOOKUP(B262,'EB GỬI (NHÁP)'!F:L,7,0)</f>
        <v>-4406735</v>
      </c>
      <c r="S262" s="29">
        <f t="shared" si="19"/>
        <v>0</v>
      </c>
    </row>
    <row r="263" spans="1:19" hidden="1" x14ac:dyDescent="0.25">
      <c r="A263" s="15">
        <v>45176</v>
      </c>
      <c r="B263" s="19">
        <v>54521</v>
      </c>
      <c r="C263" s="16" t="s">
        <v>840</v>
      </c>
      <c r="D263" s="16" t="s">
        <v>886</v>
      </c>
      <c r="E263" s="17">
        <v>943990</v>
      </c>
      <c r="F263" s="18" t="s">
        <v>835</v>
      </c>
      <c r="G263" s="17">
        <v>75519</v>
      </c>
      <c r="H263" s="17">
        <f t="shared" si="16"/>
        <v>1019509</v>
      </c>
      <c r="I263" s="16" t="s">
        <v>834</v>
      </c>
      <c r="J263" s="16" t="s">
        <v>833</v>
      </c>
      <c r="K263" s="15">
        <f t="shared" si="17"/>
        <v>45224</v>
      </c>
      <c r="L263" s="12" t="e">
        <f>+VLOOKUP(B263,[1]nháp!E$1234:M$1398,9,0)</f>
        <v>#N/A</v>
      </c>
      <c r="M263" s="12" t="e">
        <f t="shared" si="18"/>
        <v>#N/A</v>
      </c>
      <c r="N263" s="15" t="e">
        <f>+VLOOKUP(B263,[1]nháp!E$1234:M$1398,8,0)</f>
        <v>#N/A</v>
      </c>
      <c r="R263" s="29">
        <f>+VLOOKUP(B263,'EB GỬI (NHÁP)'!F:L,7,0)</f>
        <v>-1019509</v>
      </c>
      <c r="S263" s="29">
        <f t="shared" si="19"/>
        <v>0</v>
      </c>
    </row>
    <row r="264" spans="1:19" hidden="1" x14ac:dyDescent="0.25">
      <c r="A264" s="15">
        <v>45176</v>
      </c>
      <c r="B264" s="19">
        <v>54522</v>
      </c>
      <c r="C264" s="16" t="s">
        <v>840</v>
      </c>
      <c r="D264" s="16" t="s">
        <v>843</v>
      </c>
      <c r="E264" s="17">
        <v>989990</v>
      </c>
      <c r="F264" s="18" t="s">
        <v>835</v>
      </c>
      <c r="G264" s="17">
        <v>79199</v>
      </c>
      <c r="H264" s="17">
        <f t="shared" si="16"/>
        <v>1069189</v>
      </c>
      <c r="I264" s="16" t="s">
        <v>834</v>
      </c>
      <c r="J264" s="16" t="s">
        <v>833</v>
      </c>
      <c r="K264" s="15">
        <f t="shared" si="17"/>
        <v>45224</v>
      </c>
      <c r="L264" s="12" t="e">
        <f>+VLOOKUP(B264,[1]nháp!E$1234:M$1398,9,0)</f>
        <v>#N/A</v>
      </c>
      <c r="M264" s="12" t="e">
        <f t="shared" si="18"/>
        <v>#N/A</v>
      </c>
      <c r="N264" s="15" t="e">
        <f>+VLOOKUP(B264,[1]nháp!E$1234:M$1398,8,0)</f>
        <v>#N/A</v>
      </c>
      <c r="R264" s="29">
        <f>+VLOOKUP(B264,'EB GỬI (NHÁP)'!F:L,7,0)</f>
        <v>-1069189</v>
      </c>
      <c r="S264" s="29">
        <f t="shared" si="19"/>
        <v>0</v>
      </c>
    </row>
    <row r="265" spans="1:19" hidden="1" x14ac:dyDescent="0.25">
      <c r="A265" s="15">
        <v>45178</v>
      </c>
      <c r="B265" s="19">
        <v>54701</v>
      </c>
      <c r="C265" s="16" t="s">
        <v>840</v>
      </c>
      <c r="D265" s="16" t="s">
        <v>898</v>
      </c>
      <c r="E265" s="17">
        <v>1669372</v>
      </c>
      <c r="F265" s="18" t="s">
        <v>835</v>
      </c>
      <c r="G265" s="17">
        <v>133550</v>
      </c>
      <c r="H265" s="17">
        <f t="shared" si="16"/>
        <v>1802922</v>
      </c>
      <c r="I265" s="16" t="s">
        <v>834</v>
      </c>
      <c r="J265" s="16" t="s">
        <v>833</v>
      </c>
      <c r="K265" s="15">
        <f t="shared" si="17"/>
        <v>45226</v>
      </c>
      <c r="L265" s="12" t="e">
        <f>+VLOOKUP(B265,[1]nháp!E$1234:M$1398,9,0)</f>
        <v>#N/A</v>
      </c>
      <c r="M265" s="12" t="e">
        <f t="shared" si="18"/>
        <v>#N/A</v>
      </c>
      <c r="N265" s="15" t="e">
        <f>+VLOOKUP(B265,[1]nháp!E$1234:M$1398,8,0)</f>
        <v>#N/A</v>
      </c>
      <c r="R265" s="29">
        <f>+VLOOKUP(B265,'EB GỬI (NHÁP)'!F:L,7,0)</f>
        <v>-1802922</v>
      </c>
      <c r="S265" s="29">
        <f t="shared" si="19"/>
        <v>0</v>
      </c>
    </row>
    <row r="266" spans="1:19" hidden="1" x14ac:dyDescent="0.25">
      <c r="A266" s="15">
        <v>45180</v>
      </c>
      <c r="B266" s="19">
        <v>54834</v>
      </c>
      <c r="C266" s="16" t="s">
        <v>840</v>
      </c>
      <c r="D266" s="16" t="s">
        <v>849</v>
      </c>
      <c r="E266" s="17">
        <v>1110580</v>
      </c>
      <c r="F266" s="18" t="s">
        <v>835</v>
      </c>
      <c r="G266" s="17">
        <v>88846</v>
      </c>
      <c r="H266" s="17">
        <f t="shared" si="16"/>
        <v>1199426</v>
      </c>
      <c r="I266" s="16" t="s">
        <v>834</v>
      </c>
      <c r="J266" s="16" t="s">
        <v>833</v>
      </c>
      <c r="K266" s="15">
        <f t="shared" si="17"/>
        <v>45228</v>
      </c>
      <c r="L266" s="12" t="e">
        <f>+VLOOKUP(B266,[1]nháp!E$1234:M$1398,9,0)</f>
        <v>#N/A</v>
      </c>
      <c r="M266" s="12" t="e">
        <f t="shared" si="18"/>
        <v>#N/A</v>
      </c>
      <c r="N266" s="15" t="e">
        <f>+VLOOKUP(B266,[1]nháp!E$1234:M$1398,8,0)</f>
        <v>#N/A</v>
      </c>
      <c r="R266" s="29">
        <f>+VLOOKUP(B266,'EB GỬI (NHÁP)'!F:L,7,0)</f>
        <v>-1199426</v>
      </c>
      <c r="S266" s="29">
        <f t="shared" si="19"/>
        <v>0</v>
      </c>
    </row>
    <row r="267" spans="1:19" hidden="1" x14ac:dyDescent="0.25">
      <c r="A267" s="15">
        <v>45180</v>
      </c>
      <c r="B267" s="19">
        <v>54835</v>
      </c>
      <c r="C267" s="16" t="s">
        <v>840</v>
      </c>
      <c r="D267" s="16" t="s">
        <v>849</v>
      </c>
      <c r="E267" s="17">
        <v>1110580</v>
      </c>
      <c r="F267" s="18" t="s">
        <v>835</v>
      </c>
      <c r="G267" s="17">
        <v>88846</v>
      </c>
      <c r="H267" s="17">
        <f t="shared" si="16"/>
        <v>1199426</v>
      </c>
      <c r="I267" s="16" t="s">
        <v>834</v>
      </c>
      <c r="J267" s="16" t="s">
        <v>833</v>
      </c>
      <c r="K267" s="15">
        <f t="shared" si="17"/>
        <v>45228</v>
      </c>
      <c r="L267" s="12" t="e">
        <f>+VLOOKUP(B267,[1]nháp!E$1234:M$1398,9,0)</f>
        <v>#N/A</v>
      </c>
      <c r="M267" s="12" t="e">
        <f t="shared" si="18"/>
        <v>#N/A</v>
      </c>
      <c r="N267" s="15" t="e">
        <f>+VLOOKUP(B267,[1]nháp!E$1234:M$1398,8,0)</f>
        <v>#N/A</v>
      </c>
      <c r="R267" s="29">
        <f>+VLOOKUP(B267,'EB GỬI (NHÁP)'!F:L,7,0)</f>
        <v>-1199426</v>
      </c>
      <c r="S267" s="29">
        <f t="shared" si="19"/>
        <v>0</v>
      </c>
    </row>
    <row r="268" spans="1:19" hidden="1" x14ac:dyDescent="0.25">
      <c r="A268" s="15">
        <v>45180</v>
      </c>
      <c r="B268" s="19">
        <v>54836</v>
      </c>
      <c r="C268" s="16" t="s">
        <v>840</v>
      </c>
      <c r="D268" s="16" t="s">
        <v>897</v>
      </c>
      <c r="E268" s="17">
        <v>1468640</v>
      </c>
      <c r="F268" s="18" t="s">
        <v>835</v>
      </c>
      <c r="G268" s="17">
        <v>117491</v>
      </c>
      <c r="H268" s="17">
        <f t="shared" si="16"/>
        <v>1586131</v>
      </c>
      <c r="I268" s="16" t="s">
        <v>834</v>
      </c>
      <c r="J268" s="16" t="s">
        <v>833</v>
      </c>
      <c r="K268" s="15">
        <f t="shared" si="17"/>
        <v>45228</v>
      </c>
      <c r="L268" s="12" t="e">
        <f>+VLOOKUP(B268,[1]nháp!E$1234:M$1398,9,0)</f>
        <v>#N/A</v>
      </c>
      <c r="M268" s="12" t="e">
        <f t="shared" si="18"/>
        <v>#N/A</v>
      </c>
      <c r="N268" s="15" t="e">
        <f>+VLOOKUP(B268,[1]nháp!E$1234:M$1398,8,0)</f>
        <v>#N/A</v>
      </c>
      <c r="R268" s="29">
        <f>+VLOOKUP(B268,'EB GỬI (NHÁP)'!F:L,7,0)</f>
        <v>-1586131</v>
      </c>
      <c r="S268" s="29">
        <f t="shared" si="19"/>
        <v>0</v>
      </c>
    </row>
    <row r="269" spans="1:19" hidden="1" x14ac:dyDescent="0.25">
      <c r="A269" s="15">
        <v>45180</v>
      </c>
      <c r="B269" s="19">
        <v>54838</v>
      </c>
      <c r="C269" s="16" t="s">
        <v>840</v>
      </c>
      <c r="D269" s="16" t="s">
        <v>847</v>
      </c>
      <c r="E269" s="17">
        <v>1156580</v>
      </c>
      <c r="F269" s="18" t="s">
        <v>835</v>
      </c>
      <c r="G269" s="17">
        <v>92526</v>
      </c>
      <c r="H269" s="17">
        <f t="shared" si="16"/>
        <v>1249106</v>
      </c>
      <c r="I269" s="16" t="s">
        <v>834</v>
      </c>
      <c r="J269" s="16" t="s">
        <v>833</v>
      </c>
      <c r="K269" s="15">
        <f t="shared" si="17"/>
        <v>45228</v>
      </c>
      <c r="L269" s="12" t="e">
        <f>+VLOOKUP(B269,[1]nháp!E$1234:M$1398,9,0)</f>
        <v>#N/A</v>
      </c>
      <c r="M269" s="12" t="e">
        <f t="shared" si="18"/>
        <v>#N/A</v>
      </c>
      <c r="N269" s="15" t="e">
        <f>+VLOOKUP(B269,[1]nháp!E$1234:M$1398,8,0)</f>
        <v>#N/A</v>
      </c>
      <c r="R269" s="29">
        <f>+VLOOKUP(B269,'EB GỬI (NHÁP)'!F:L,7,0)</f>
        <v>-1249106</v>
      </c>
      <c r="S269" s="29">
        <f t="shared" si="19"/>
        <v>0</v>
      </c>
    </row>
    <row r="270" spans="1:19" hidden="1" x14ac:dyDescent="0.25">
      <c r="A270" s="15">
        <v>45180</v>
      </c>
      <c r="B270" s="19">
        <v>54839</v>
      </c>
      <c r="C270" s="16" t="s">
        <v>840</v>
      </c>
      <c r="D270" s="16" t="s">
        <v>886</v>
      </c>
      <c r="E270" s="17">
        <v>2579220</v>
      </c>
      <c r="F270" s="18" t="s">
        <v>835</v>
      </c>
      <c r="G270" s="17">
        <v>206338</v>
      </c>
      <c r="H270" s="17">
        <f t="shared" si="16"/>
        <v>2785558</v>
      </c>
      <c r="I270" s="16" t="s">
        <v>834</v>
      </c>
      <c r="J270" s="16" t="s">
        <v>833</v>
      </c>
      <c r="K270" s="15">
        <f t="shared" si="17"/>
        <v>45228</v>
      </c>
      <c r="L270" s="12" t="e">
        <f>+VLOOKUP(B270,[1]nháp!E$1234:M$1398,9,0)</f>
        <v>#N/A</v>
      </c>
      <c r="M270" s="12" t="e">
        <f t="shared" si="18"/>
        <v>#N/A</v>
      </c>
      <c r="N270" s="15" t="e">
        <f>+VLOOKUP(B270,[1]nháp!E$1234:M$1398,8,0)</f>
        <v>#N/A</v>
      </c>
      <c r="R270" s="29">
        <f>+VLOOKUP(B270,'EB GỬI (NHÁP)'!F:L,7,0)</f>
        <v>-2785558</v>
      </c>
      <c r="S270" s="29">
        <f t="shared" si="19"/>
        <v>0</v>
      </c>
    </row>
    <row r="271" spans="1:19" hidden="1" x14ac:dyDescent="0.25">
      <c r="A271" s="15">
        <v>45180</v>
      </c>
      <c r="B271" s="19">
        <v>54840</v>
      </c>
      <c r="C271" s="16" t="s">
        <v>840</v>
      </c>
      <c r="D271" s="16" t="s">
        <v>886</v>
      </c>
      <c r="E271" s="17">
        <v>2221160</v>
      </c>
      <c r="F271" s="18" t="s">
        <v>835</v>
      </c>
      <c r="G271" s="17">
        <v>177693</v>
      </c>
      <c r="H271" s="17">
        <f t="shared" si="16"/>
        <v>2398853</v>
      </c>
      <c r="I271" s="16" t="s">
        <v>834</v>
      </c>
      <c r="J271" s="16" t="s">
        <v>833</v>
      </c>
      <c r="K271" s="15">
        <f t="shared" si="17"/>
        <v>45228</v>
      </c>
      <c r="L271" s="12" t="e">
        <f>+VLOOKUP(B271,[1]nháp!E$1234:M$1398,9,0)</f>
        <v>#N/A</v>
      </c>
      <c r="M271" s="12" t="e">
        <f t="shared" si="18"/>
        <v>#N/A</v>
      </c>
      <c r="N271" s="15" t="e">
        <f>+VLOOKUP(B271,[1]nháp!E$1234:M$1398,8,0)</f>
        <v>#N/A</v>
      </c>
      <c r="R271" s="29">
        <f>+VLOOKUP(B271,'EB GỬI (NHÁP)'!F:L,7,0)</f>
        <v>-2398853</v>
      </c>
      <c r="S271" s="29">
        <f t="shared" si="19"/>
        <v>0</v>
      </c>
    </row>
    <row r="272" spans="1:19" hidden="1" x14ac:dyDescent="0.25">
      <c r="A272" s="15">
        <v>45180</v>
      </c>
      <c r="B272" s="19">
        <v>54841</v>
      </c>
      <c r="C272" s="16" t="s">
        <v>840</v>
      </c>
      <c r="D272" s="16" t="s">
        <v>896</v>
      </c>
      <c r="E272" s="17">
        <v>5183020</v>
      </c>
      <c r="F272" s="18" t="s">
        <v>835</v>
      </c>
      <c r="G272" s="17">
        <v>414642</v>
      </c>
      <c r="H272" s="17">
        <f t="shared" si="16"/>
        <v>5597662</v>
      </c>
      <c r="I272" s="16" t="s">
        <v>834</v>
      </c>
      <c r="J272" s="16" t="s">
        <v>833</v>
      </c>
      <c r="K272" s="15">
        <f t="shared" si="17"/>
        <v>45228</v>
      </c>
      <c r="L272" s="12" t="e">
        <f>+VLOOKUP(B272,[1]nháp!E$1234:M$1398,9,0)</f>
        <v>#N/A</v>
      </c>
      <c r="M272" s="12" t="e">
        <f t="shared" si="18"/>
        <v>#N/A</v>
      </c>
      <c r="N272" s="15" t="e">
        <f>+VLOOKUP(B272,[1]nháp!E$1234:M$1398,8,0)</f>
        <v>#N/A</v>
      </c>
      <c r="R272" s="29">
        <f>+VLOOKUP(B272,'EB GỬI (NHÁP)'!F:L,7,0)</f>
        <v>-5597662</v>
      </c>
      <c r="S272" s="29">
        <f t="shared" si="19"/>
        <v>0</v>
      </c>
    </row>
    <row r="273" spans="1:19" hidden="1" x14ac:dyDescent="0.25">
      <c r="A273" s="15">
        <v>45180</v>
      </c>
      <c r="B273" s="19">
        <v>54842</v>
      </c>
      <c r="C273" s="16" t="s">
        <v>840</v>
      </c>
      <c r="D273" s="16" t="s">
        <v>843</v>
      </c>
      <c r="E273" s="17">
        <v>1110580</v>
      </c>
      <c r="F273" s="18" t="s">
        <v>835</v>
      </c>
      <c r="G273" s="17">
        <v>88846</v>
      </c>
      <c r="H273" s="17">
        <f t="shared" si="16"/>
        <v>1199426</v>
      </c>
      <c r="I273" s="16" t="s">
        <v>834</v>
      </c>
      <c r="J273" s="16" t="s">
        <v>833</v>
      </c>
      <c r="K273" s="15">
        <f t="shared" si="17"/>
        <v>45228</v>
      </c>
      <c r="L273" s="12" t="e">
        <f>+VLOOKUP(B273,[1]nháp!E$1234:M$1398,9,0)</f>
        <v>#N/A</v>
      </c>
      <c r="M273" s="12" t="e">
        <f t="shared" si="18"/>
        <v>#N/A</v>
      </c>
      <c r="N273" s="15" t="e">
        <f>+VLOOKUP(B273,[1]nháp!E$1234:M$1398,8,0)</f>
        <v>#N/A</v>
      </c>
      <c r="R273" s="29">
        <f>+VLOOKUP(B273,'EB GỬI (NHÁP)'!F:L,7,0)</f>
        <v>-1199426</v>
      </c>
      <c r="S273" s="29">
        <f t="shared" si="19"/>
        <v>0</v>
      </c>
    </row>
    <row r="274" spans="1:19" hidden="1" x14ac:dyDescent="0.25">
      <c r="A274" s="15">
        <v>45180</v>
      </c>
      <c r="B274" s="19">
        <v>54844</v>
      </c>
      <c r="C274" s="16" t="s">
        <v>840</v>
      </c>
      <c r="D274" s="16" t="s">
        <v>865</v>
      </c>
      <c r="E274" s="17">
        <v>6269020</v>
      </c>
      <c r="F274" s="18" t="s">
        <v>835</v>
      </c>
      <c r="G274" s="17">
        <v>501522</v>
      </c>
      <c r="H274" s="17">
        <f t="shared" si="16"/>
        <v>6770542</v>
      </c>
      <c r="I274" s="16" t="s">
        <v>834</v>
      </c>
      <c r="J274" s="16" t="s">
        <v>833</v>
      </c>
      <c r="K274" s="15">
        <f t="shared" si="17"/>
        <v>45228</v>
      </c>
      <c r="L274" s="12" t="e">
        <f>+VLOOKUP(B274,[1]nháp!E$1234:M$1398,9,0)</f>
        <v>#N/A</v>
      </c>
      <c r="M274" s="12" t="e">
        <f t="shared" si="18"/>
        <v>#N/A</v>
      </c>
      <c r="N274" s="15" t="e">
        <f>+VLOOKUP(B274,[1]nháp!E$1234:M$1398,8,0)</f>
        <v>#N/A</v>
      </c>
      <c r="R274" s="29">
        <f>+VLOOKUP(B274,'EB GỬI (NHÁP)'!F:L,7,0)</f>
        <v>-6770542</v>
      </c>
      <c r="S274" s="29">
        <f t="shared" si="19"/>
        <v>0</v>
      </c>
    </row>
    <row r="275" spans="1:19" hidden="1" x14ac:dyDescent="0.25">
      <c r="A275" s="15">
        <v>45180</v>
      </c>
      <c r="B275" s="19">
        <v>54845</v>
      </c>
      <c r="C275" s="16" t="s">
        <v>840</v>
      </c>
      <c r="D275" s="16" t="s">
        <v>865</v>
      </c>
      <c r="E275" s="17">
        <v>8883236</v>
      </c>
      <c r="F275" s="18" t="s">
        <v>835</v>
      </c>
      <c r="G275" s="17">
        <v>710659</v>
      </c>
      <c r="H275" s="17">
        <f t="shared" si="16"/>
        <v>9593895</v>
      </c>
      <c r="I275" s="16" t="s">
        <v>834</v>
      </c>
      <c r="J275" s="16" t="s">
        <v>833</v>
      </c>
      <c r="K275" s="15">
        <f t="shared" si="17"/>
        <v>45228</v>
      </c>
      <c r="L275" s="12" t="e">
        <f>+VLOOKUP(B275,[1]nháp!E$1234:M$1398,9,0)</f>
        <v>#N/A</v>
      </c>
      <c r="M275" s="12" t="e">
        <f t="shared" si="18"/>
        <v>#N/A</v>
      </c>
      <c r="N275" s="15" t="e">
        <f>+VLOOKUP(B275,[1]nháp!E$1234:M$1398,8,0)</f>
        <v>#N/A</v>
      </c>
      <c r="R275" s="29">
        <f>+VLOOKUP(B275,'EB GỬI (NHÁP)'!F:L,7,0)</f>
        <v>-9593895</v>
      </c>
      <c r="S275" s="29">
        <f t="shared" si="19"/>
        <v>0</v>
      </c>
    </row>
    <row r="276" spans="1:19" hidden="1" x14ac:dyDescent="0.25">
      <c r="A276" s="15">
        <v>45180</v>
      </c>
      <c r="B276" s="19">
        <v>54847</v>
      </c>
      <c r="C276" s="16" t="s">
        <v>840</v>
      </c>
      <c r="D276" s="16" t="s">
        <v>879</v>
      </c>
      <c r="E276" s="17">
        <v>3888440</v>
      </c>
      <c r="F276" s="18" t="s">
        <v>835</v>
      </c>
      <c r="G276" s="17">
        <v>311075</v>
      </c>
      <c r="H276" s="17">
        <f t="shared" si="16"/>
        <v>4199515</v>
      </c>
      <c r="I276" s="16" t="s">
        <v>834</v>
      </c>
      <c r="J276" s="16" t="s">
        <v>833</v>
      </c>
      <c r="K276" s="15">
        <f t="shared" si="17"/>
        <v>45228</v>
      </c>
      <c r="L276" s="12" t="e">
        <f>+VLOOKUP(B276,[1]nháp!E$1234:M$1398,9,0)</f>
        <v>#N/A</v>
      </c>
      <c r="M276" s="12" t="e">
        <f t="shared" si="18"/>
        <v>#N/A</v>
      </c>
      <c r="N276" s="15" t="e">
        <f>+VLOOKUP(B276,[1]nháp!E$1234:M$1398,8,0)</f>
        <v>#N/A</v>
      </c>
      <c r="R276" s="29">
        <f>+VLOOKUP(B276,'EB GỬI (NHÁP)'!F:L,7,0)</f>
        <v>-4199515</v>
      </c>
      <c r="S276" s="29">
        <f t="shared" si="19"/>
        <v>0</v>
      </c>
    </row>
    <row r="277" spans="1:19" hidden="1" x14ac:dyDescent="0.25">
      <c r="A277" s="15">
        <v>45180</v>
      </c>
      <c r="B277" s="19">
        <v>54848</v>
      </c>
      <c r="C277" s="16" t="s">
        <v>840</v>
      </c>
      <c r="D277" s="16" t="s">
        <v>864</v>
      </c>
      <c r="E277" s="17">
        <v>2777860</v>
      </c>
      <c r="F277" s="18" t="s">
        <v>835</v>
      </c>
      <c r="G277" s="17">
        <v>222229</v>
      </c>
      <c r="H277" s="17">
        <f t="shared" si="16"/>
        <v>3000089</v>
      </c>
      <c r="I277" s="16" t="s">
        <v>834</v>
      </c>
      <c r="J277" s="16" t="s">
        <v>833</v>
      </c>
      <c r="K277" s="15">
        <f t="shared" si="17"/>
        <v>45228</v>
      </c>
      <c r="L277" s="12" t="e">
        <f>+VLOOKUP(B277,[1]nháp!E$1234:M$1398,9,0)</f>
        <v>#N/A</v>
      </c>
      <c r="M277" s="12" t="e">
        <f t="shared" si="18"/>
        <v>#N/A</v>
      </c>
      <c r="N277" s="15" t="e">
        <f>+VLOOKUP(B277,[1]nháp!E$1234:M$1398,8,0)</f>
        <v>#N/A</v>
      </c>
      <c r="R277" s="29">
        <f>+VLOOKUP(B277,'EB GỬI (NHÁP)'!F:L,7,0)</f>
        <v>-3000089</v>
      </c>
      <c r="S277" s="29">
        <f t="shared" si="19"/>
        <v>0</v>
      </c>
    </row>
    <row r="278" spans="1:19" hidden="1" x14ac:dyDescent="0.25">
      <c r="A278" s="15">
        <v>45180</v>
      </c>
      <c r="B278" s="19">
        <v>54849</v>
      </c>
      <c r="C278" s="16" t="s">
        <v>840</v>
      </c>
      <c r="D278" s="16" t="s">
        <v>895</v>
      </c>
      <c r="E278" s="17">
        <v>1110580</v>
      </c>
      <c r="F278" s="18" t="s">
        <v>835</v>
      </c>
      <c r="G278" s="17">
        <v>88846</v>
      </c>
      <c r="H278" s="17">
        <f t="shared" si="16"/>
        <v>1199426</v>
      </c>
      <c r="I278" s="16" t="s">
        <v>834</v>
      </c>
      <c r="J278" s="16" t="s">
        <v>833</v>
      </c>
      <c r="K278" s="15">
        <f t="shared" si="17"/>
        <v>45228</v>
      </c>
      <c r="L278" s="12" t="e">
        <f>+VLOOKUP(B278,[1]nháp!E$1234:M$1398,9,0)</f>
        <v>#N/A</v>
      </c>
      <c r="M278" s="12" t="e">
        <f t="shared" si="18"/>
        <v>#N/A</v>
      </c>
      <c r="N278" s="15" t="e">
        <f>+VLOOKUP(B278,[1]nháp!E$1234:M$1398,8,0)</f>
        <v>#N/A</v>
      </c>
      <c r="R278" s="29">
        <f>+VLOOKUP(B278,'EB GỬI (NHÁP)'!F:L,7,0)</f>
        <v>-1199426</v>
      </c>
      <c r="S278" s="29">
        <f t="shared" si="19"/>
        <v>0</v>
      </c>
    </row>
    <row r="279" spans="1:19" hidden="1" x14ac:dyDescent="0.25">
      <c r="A279" s="15">
        <v>45180</v>
      </c>
      <c r="B279" s="19">
        <v>54850</v>
      </c>
      <c r="C279" s="16" t="s">
        <v>840</v>
      </c>
      <c r="D279" s="16" t="s">
        <v>895</v>
      </c>
      <c r="E279" s="17">
        <v>1110580</v>
      </c>
      <c r="F279" s="18" t="s">
        <v>835</v>
      </c>
      <c r="G279" s="17">
        <v>88846</v>
      </c>
      <c r="H279" s="17">
        <f t="shared" si="16"/>
        <v>1199426</v>
      </c>
      <c r="I279" s="16" t="s">
        <v>834</v>
      </c>
      <c r="J279" s="16" t="s">
        <v>833</v>
      </c>
      <c r="K279" s="15">
        <f t="shared" si="17"/>
        <v>45228</v>
      </c>
      <c r="L279" s="12" t="e">
        <f>+VLOOKUP(B279,[1]nháp!E$1234:M$1398,9,0)</f>
        <v>#N/A</v>
      </c>
      <c r="M279" s="12" t="e">
        <f t="shared" si="18"/>
        <v>#N/A</v>
      </c>
      <c r="N279" s="15" t="e">
        <f>+VLOOKUP(B279,[1]nháp!E$1234:M$1398,8,0)</f>
        <v>#N/A</v>
      </c>
      <c r="R279" s="29">
        <f>+VLOOKUP(B279,'EB GỬI (NHÁP)'!F:L,7,0)</f>
        <v>-1199426</v>
      </c>
      <c r="S279" s="29">
        <f t="shared" si="19"/>
        <v>0</v>
      </c>
    </row>
    <row r="280" spans="1:19" hidden="1" x14ac:dyDescent="0.25">
      <c r="A280" s="15">
        <v>45180</v>
      </c>
      <c r="B280" s="19">
        <v>54851</v>
      </c>
      <c r="C280" s="16" t="s">
        <v>840</v>
      </c>
      <c r="D280" s="16" t="s">
        <v>863</v>
      </c>
      <c r="E280" s="17">
        <v>1110580</v>
      </c>
      <c r="F280" s="18" t="s">
        <v>835</v>
      </c>
      <c r="G280" s="17">
        <v>88846</v>
      </c>
      <c r="H280" s="17">
        <f t="shared" si="16"/>
        <v>1199426</v>
      </c>
      <c r="I280" s="16" t="s">
        <v>834</v>
      </c>
      <c r="J280" s="16" t="s">
        <v>833</v>
      </c>
      <c r="K280" s="15">
        <f t="shared" si="17"/>
        <v>45228</v>
      </c>
      <c r="L280" s="12" t="e">
        <f>+VLOOKUP(B280,[1]nháp!E$1234:M$1398,9,0)</f>
        <v>#N/A</v>
      </c>
      <c r="M280" s="12" t="e">
        <f t="shared" si="18"/>
        <v>#N/A</v>
      </c>
      <c r="N280" s="15" t="e">
        <f>+VLOOKUP(B280,[1]nháp!E$1234:M$1398,8,0)</f>
        <v>#N/A</v>
      </c>
      <c r="R280" s="29">
        <f>+VLOOKUP(B280,'EB GỬI (NHÁP)'!F:L,7,0)</f>
        <v>-1199426</v>
      </c>
      <c r="S280" s="29">
        <f t="shared" si="19"/>
        <v>0</v>
      </c>
    </row>
    <row r="281" spans="1:19" hidden="1" x14ac:dyDescent="0.25">
      <c r="A281" s="15">
        <v>45180</v>
      </c>
      <c r="B281" s="19">
        <v>54852</v>
      </c>
      <c r="C281" s="16" t="s">
        <v>840</v>
      </c>
      <c r="D281" s="16" t="s">
        <v>878</v>
      </c>
      <c r="E281" s="17">
        <v>2221160</v>
      </c>
      <c r="F281" s="18" t="s">
        <v>835</v>
      </c>
      <c r="G281" s="17">
        <v>177693</v>
      </c>
      <c r="H281" s="17">
        <f t="shared" si="16"/>
        <v>2398853</v>
      </c>
      <c r="I281" s="16" t="s">
        <v>834</v>
      </c>
      <c r="J281" s="16" t="s">
        <v>833</v>
      </c>
      <c r="K281" s="15">
        <f t="shared" si="17"/>
        <v>45228</v>
      </c>
      <c r="L281" s="12" t="e">
        <f>+VLOOKUP(B281,[1]nháp!E$1234:M$1398,9,0)</f>
        <v>#N/A</v>
      </c>
      <c r="M281" s="12" t="e">
        <f t="shared" si="18"/>
        <v>#N/A</v>
      </c>
      <c r="N281" s="15" t="e">
        <f>+VLOOKUP(B281,[1]nháp!E$1234:M$1398,8,0)</f>
        <v>#N/A</v>
      </c>
      <c r="R281" s="29">
        <f>+VLOOKUP(B281,'EB GỬI (NHÁP)'!F:L,7,0)</f>
        <v>-2398853</v>
      </c>
      <c r="S281" s="29">
        <f t="shared" si="19"/>
        <v>0</v>
      </c>
    </row>
    <row r="282" spans="1:19" hidden="1" x14ac:dyDescent="0.25">
      <c r="A282" s="15">
        <v>45180</v>
      </c>
      <c r="B282" s="19">
        <v>54853</v>
      </c>
      <c r="C282" s="16" t="s">
        <v>840</v>
      </c>
      <c r="D282" s="16" t="s">
        <v>878</v>
      </c>
      <c r="E282" s="17">
        <v>5552900</v>
      </c>
      <c r="F282" s="18" t="s">
        <v>835</v>
      </c>
      <c r="G282" s="17">
        <v>444232</v>
      </c>
      <c r="H282" s="17">
        <f t="shared" si="16"/>
        <v>5997132</v>
      </c>
      <c r="I282" s="16" t="s">
        <v>834</v>
      </c>
      <c r="J282" s="16" t="s">
        <v>833</v>
      </c>
      <c r="K282" s="15">
        <f t="shared" si="17"/>
        <v>45228</v>
      </c>
      <c r="L282" s="12" t="e">
        <f>+VLOOKUP(B282,[1]nháp!E$1234:M$1398,9,0)</f>
        <v>#N/A</v>
      </c>
      <c r="M282" s="12" t="e">
        <f t="shared" si="18"/>
        <v>#N/A</v>
      </c>
      <c r="N282" s="15" t="e">
        <f>+VLOOKUP(B282,[1]nháp!E$1234:M$1398,8,0)</f>
        <v>#N/A</v>
      </c>
      <c r="R282" s="29">
        <f>+VLOOKUP(B282,'EB GỬI (NHÁP)'!F:L,7,0)</f>
        <v>-5997132</v>
      </c>
      <c r="S282" s="29">
        <f t="shared" si="19"/>
        <v>0</v>
      </c>
    </row>
    <row r="283" spans="1:19" hidden="1" x14ac:dyDescent="0.25">
      <c r="A283" s="15">
        <v>45181</v>
      </c>
      <c r="B283" s="19">
        <v>9945</v>
      </c>
      <c r="C283" s="16" t="s">
        <v>856</v>
      </c>
      <c r="D283" s="16" t="s">
        <v>894</v>
      </c>
      <c r="E283" s="17">
        <v>-272196</v>
      </c>
      <c r="F283" s="18" t="s">
        <v>835</v>
      </c>
      <c r="G283" s="17">
        <v>-21776</v>
      </c>
      <c r="H283" s="17">
        <f t="shared" si="16"/>
        <v>-293972</v>
      </c>
      <c r="I283" s="16" t="s">
        <v>834</v>
      </c>
      <c r="J283" s="16" t="s">
        <v>833</v>
      </c>
      <c r="K283" s="15">
        <f t="shared" si="17"/>
        <v>45229</v>
      </c>
      <c r="L283" s="12">
        <f>+VLOOKUP(B283,[1]nháp!E$1234:M$1398,9,0)</f>
        <v>293972</v>
      </c>
      <c r="M283" s="12">
        <f t="shared" si="18"/>
        <v>0</v>
      </c>
      <c r="N283" s="15" t="str">
        <f>+VLOOKUP(B283,[1]nháp!E$1234:M$1398,8,0)</f>
        <v>05.10.2023</v>
      </c>
      <c r="O283" s="11" t="s">
        <v>832</v>
      </c>
      <c r="R283" s="29">
        <f>+VLOOKUP(B283,'EB GỬI (NHÁP)'!F:L,7,0)</f>
        <v>293972</v>
      </c>
      <c r="S283" s="29">
        <f t="shared" si="19"/>
        <v>0</v>
      </c>
    </row>
    <row r="284" spans="1:19" hidden="1" x14ac:dyDescent="0.25">
      <c r="A284" s="15">
        <v>45181</v>
      </c>
      <c r="B284" s="19">
        <v>10043</v>
      </c>
      <c r="C284" s="16" t="s">
        <v>856</v>
      </c>
      <c r="D284" s="16" t="s">
        <v>893</v>
      </c>
      <c r="E284" s="17">
        <v>-665871</v>
      </c>
      <c r="F284" s="18" t="s">
        <v>835</v>
      </c>
      <c r="G284" s="17">
        <v>-53270</v>
      </c>
      <c r="H284" s="17">
        <f t="shared" si="16"/>
        <v>-719141</v>
      </c>
      <c r="I284" s="16" t="s">
        <v>834</v>
      </c>
      <c r="J284" s="16" t="s">
        <v>833</v>
      </c>
      <c r="K284" s="15">
        <f t="shared" si="17"/>
        <v>45229</v>
      </c>
      <c r="L284" s="12">
        <f>+VLOOKUP(B284,[1]nháp!E$1234:M$1398,9,0)</f>
        <v>719141</v>
      </c>
      <c r="M284" s="12">
        <f t="shared" si="18"/>
        <v>0</v>
      </c>
      <c r="N284" s="15" t="str">
        <f>+VLOOKUP(B284,[1]nháp!E$1234:M$1398,8,0)</f>
        <v>05.10.2023</v>
      </c>
      <c r="O284" s="11" t="s">
        <v>832</v>
      </c>
      <c r="R284" s="29">
        <f>+VLOOKUP(B284,'EB GỬI (NHÁP)'!F:L,7,0)</f>
        <v>719141</v>
      </c>
      <c r="S284" s="29">
        <f t="shared" si="19"/>
        <v>0</v>
      </c>
    </row>
    <row r="285" spans="1:19" hidden="1" x14ac:dyDescent="0.25">
      <c r="A285" s="15">
        <v>45181</v>
      </c>
      <c r="B285" s="19">
        <v>54866</v>
      </c>
      <c r="C285" s="16" t="s">
        <v>840</v>
      </c>
      <c r="D285" s="16" t="s">
        <v>892</v>
      </c>
      <c r="E285" s="17">
        <v>3689800</v>
      </c>
      <c r="F285" s="18" t="s">
        <v>835</v>
      </c>
      <c r="G285" s="17">
        <v>295184</v>
      </c>
      <c r="H285" s="17">
        <f t="shared" si="16"/>
        <v>3984984</v>
      </c>
      <c r="I285" s="16" t="s">
        <v>834</v>
      </c>
      <c r="J285" s="16" t="s">
        <v>833</v>
      </c>
      <c r="K285" s="15">
        <f t="shared" si="17"/>
        <v>45229</v>
      </c>
      <c r="L285" s="12" t="e">
        <f>+VLOOKUP(B285,[1]nháp!E$1234:M$1398,9,0)</f>
        <v>#N/A</v>
      </c>
      <c r="M285" s="12" t="e">
        <f t="shared" si="18"/>
        <v>#N/A</v>
      </c>
      <c r="N285" s="15" t="e">
        <f>+VLOOKUP(B285,[1]nháp!E$1234:M$1398,8,0)</f>
        <v>#N/A</v>
      </c>
      <c r="R285" s="29">
        <f>+VLOOKUP(B285,'EB GỬI (NHÁP)'!F:L,7,0)</f>
        <v>-3984984</v>
      </c>
      <c r="S285" s="29">
        <f t="shared" si="19"/>
        <v>0</v>
      </c>
    </row>
    <row r="286" spans="1:19" hidden="1" x14ac:dyDescent="0.25">
      <c r="A286" s="15">
        <v>45181</v>
      </c>
      <c r="B286" s="19">
        <v>54876</v>
      </c>
      <c r="C286" s="16" t="s">
        <v>840</v>
      </c>
      <c r="D286" s="16" t="s">
        <v>860</v>
      </c>
      <c r="E286" s="17">
        <v>1110580</v>
      </c>
      <c r="F286" s="18" t="s">
        <v>835</v>
      </c>
      <c r="G286" s="17">
        <v>88846</v>
      </c>
      <c r="H286" s="17">
        <f t="shared" si="16"/>
        <v>1199426</v>
      </c>
      <c r="I286" s="16" t="s">
        <v>834</v>
      </c>
      <c r="J286" s="16" t="s">
        <v>833</v>
      </c>
      <c r="K286" s="15">
        <f t="shared" si="17"/>
        <v>45229</v>
      </c>
      <c r="L286" s="12" t="e">
        <f>+VLOOKUP(B286,[1]nháp!E$1234:M$1398,9,0)</f>
        <v>#N/A</v>
      </c>
      <c r="M286" s="12" t="e">
        <f t="shared" si="18"/>
        <v>#N/A</v>
      </c>
      <c r="N286" s="15" t="e">
        <f>+VLOOKUP(B286,[1]nháp!E$1234:M$1398,8,0)</f>
        <v>#N/A</v>
      </c>
      <c r="R286" s="29">
        <f>+VLOOKUP(B286,'EB GỬI (NHÁP)'!F:L,7,0)</f>
        <v>-1199426</v>
      </c>
      <c r="S286" s="29">
        <f t="shared" si="19"/>
        <v>0</v>
      </c>
    </row>
    <row r="287" spans="1:19" hidden="1" x14ac:dyDescent="0.25">
      <c r="A287" s="15">
        <v>45181</v>
      </c>
      <c r="B287" s="19">
        <v>54877</v>
      </c>
      <c r="C287" s="16" t="s">
        <v>840</v>
      </c>
      <c r="D287" s="16" t="s">
        <v>861</v>
      </c>
      <c r="E287" s="17">
        <v>4892100</v>
      </c>
      <c r="F287" s="18" t="s">
        <v>835</v>
      </c>
      <c r="G287" s="17">
        <v>391368</v>
      </c>
      <c r="H287" s="17">
        <f t="shared" si="16"/>
        <v>5283468</v>
      </c>
      <c r="I287" s="16" t="s">
        <v>834</v>
      </c>
      <c r="J287" s="16" t="s">
        <v>833</v>
      </c>
      <c r="K287" s="15">
        <f t="shared" si="17"/>
        <v>45229</v>
      </c>
      <c r="L287" s="12" t="e">
        <f>+VLOOKUP(B287,[1]nháp!E$1234:M$1398,9,0)</f>
        <v>#N/A</v>
      </c>
      <c r="M287" s="12" t="e">
        <f t="shared" si="18"/>
        <v>#N/A</v>
      </c>
      <c r="N287" s="15" t="e">
        <f>+VLOOKUP(B287,[1]nháp!E$1234:M$1398,8,0)</f>
        <v>#N/A</v>
      </c>
      <c r="R287" s="29">
        <f>+VLOOKUP(B287,'EB GỬI (NHÁP)'!F:L,7,0)</f>
        <v>-5283468</v>
      </c>
      <c r="S287" s="29">
        <f t="shared" si="19"/>
        <v>0</v>
      </c>
    </row>
    <row r="288" spans="1:19" hidden="1" x14ac:dyDescent="0.25">
      <c r="A288" s="15">
        <v>45181</v>
      </c>
      <c r="B288" s="19">
        <v>54880</v>
      </c>
      <c r="C288" s="16" t="s">
        <v>840</v>
      </c>
      <c r="D288" s="16" t="s">
        <v>859</v>
      </c>
      <c r="E288" s="17">
        <v>2579220</v>
      </c>
      <c r="F288" s="18" t="s">
        <v>835</v>
      </c>
      <c r="G288" s="17">
        <v>206338</v>
      </c>
      <c r="H288" s="17">
        <f t="shared" si="16"/>
        <v>2785558</v>
      </c>
      <c r="I288" s="16" t="s">
        <v>834</v>
      </c>
      <c r="J288" s="16" t="s">
        <v>833</v>
      </c>
      <c r="K288" s="15">
        <f t="shared" si="17"/>
        <v>45229</v>
      </c>
      <c r="L288" s="12" t="e">
        <f>+VLOOKUP(B288,[1]nháp!E$1234:M$1398,9,0)</f>
        <v>#N/A</v>
      </c>
      <c r="M288" s="12" t="e">
        <f t="shared" si="18"/>
        <v>#N/A</v>
      </c>
      <c r="N288" s="15" t="e">
        <f>+VLOOKUP(B288,[1]nháp!E$1234:M$1398,8,0)</f>
        <v>#N/A</v>
      </c>
      <c r="R288" s="29">
        <f>+VLOOKUP(B288,'EB GỬI (NHÁP)'!F:L,7,0)</f>
        <v>-2785558</v>
      </c>
      <c r="S288" s="29">
        <f t="shared" si="19"/>
        <v>0</v>
      </c>
    </row>
    <row r="289" spans="1:19" hidden="1" x14ac:dyDescent="0.25">
      <c r="A289" s="15">
        <v>45181</v>
      </c>
      <c r="B289" s="19">
        <v>54902</v>
      </c>
      <c r="C289" s="16" t="s">
        <v>840</v>
      </c>
      <c r="D289" s="16" t="s">
        <v>891</v>
      </c>
      <c r="E289" s="17">
        <v>1468640</v>
      </c>
      <c r="F289" s="18" t="s">
        <v>835</v>
      </c>
      <c r="G289" s="17">
        <v>117491</v>
      </c>
      <c r="H289" s="17">
        <f t="shared" si="16"/>
        <v>1586131</v>
      </c>
      <c r="I289" s="16" t="s">
        <v>834</v>
      </c>
      <c r="J289" s="16" t="s">
        <v>833</v>
      </c>
      <c r="K289" s="15">
        <f t="shared" si="17"/>
        <v>45229</v>
      </c>
      <c r="L289" s="12" t="e">
        <f>+VLOOKUP(B289,[1]nháp!E$1234:M$1398,9,0)</f>
        <v>#N/A</v>
      </c>
      <c r="M289" s="12" t="e">
        <f t="shared" si="18"/>
        <v>#N/A</v>
      </c>
      <c r="N289" s="15" t="e">
        <f>+VLOOKUP(B289,[1]nháp!E$1234:M$1398,8,0)</f>
        <v>#N/A</v>
      </c>
      <c r="R289" s="29">
        <f>+VLOOKUP(B289,'EB GỬI (NHÁP)'!F:L,7,0)</f>
        <v>-1586131</v>
      </c>
      <c r="S289" s="29">
        <f t="shared" si="19"/>
        <v>0</v>
      </c>
    </row>
    <row r="290" spans="1:19" hidden="1" x14ac:dyDescent="0.25">
      <c r="A290" s="15">
        <v>45181</v>
      </c>
      <c r="B290" s="19">
        <v>54903</v>
      </c>
      <c r="C290" s="16" t="s">
        <v>840</v>
      </c>
      <c r="D290" s="16" t="s">
        <v>841</v>
      </c>
      <c r="E290" s="17">
        <v>1110580</v>
      </c>
      <c r="F290" s="18" t="s">
        <v>835</v>
      </c>
      <c r="G290" s="17">
        <v>88846</v>
      </c>
      <c r="H290" s="17">
        <f t="shared" si="16"/>
        <v>1199426</v>
      </c>
      <c r="I290" s="16" t="s">
        <v>834</v>
      </c>
      <c r="J290" s="16" t="s">
        <v>833</v>
      </c>
      <c r="K290" s="15">
        <f t="shared" si="17"/>
        <v>45229</v>
      </c>
      <c r="L290" s="12" t="e">
        <f>+VLOOKUP(B290,[1]nháp!E$1234:M$1398,9,0)</f>
        <v>#N/A</v>
      </c>
      <c r="M290" s="12" t="e">
        <f t="shared" si="18"/>
        <v>#N/A</v>
      </c>
      <c r="N290" s="15" t="e">
        <f>+VLOOKUP(B290,[1]nháp!E$1234:M$1398,8,0)</f>
        <v>#N/A</v>
      </c>
      <c r="R290" s="29">
        <f>+VLOOKUP(B290,'EB GỬI (NHÁP)'!F:L,7,0)</f>
        <v>-1199426</v>
      </c>
      <c r="S290" s="29">
        <f t="shared" si="19"/>
        <v>0</v>
      </c>
    </row>
    <row r="291" spans="1:19" hidden="1" x14ac:dyDescent="0.25">
      <c r="A291" s="15">
        <v>45181</v>
      </c>
      <c r="B291" s="19">
        <v>54904</v>
      </c>
      <c r="C291" s="16" t="s">
        <v>840</v>
      </c>
      <c r="D291" s="16" t="s">
        <v>839</v>
      </c>
      <c r="E291" s="17">
        <v>1512044</v>
      </c>
      <c r="F291" s="18" t="s">
        <v>835</v>
      </c>
      <c r="G291" s="17">
        <v>120964</v>
      </c>
      <c r="H291" s="17">
        <f t="shared" si="16"/>
        <v>1633008</v>
      </c>
      <c r="I291" s="16" t="s">
        <v>834</v>
      </c>
      <c r="J291" s="16" t="s">
        <v>833</v>
      </c>
      <c r="K291" s="15">
        <f t="shared" si="17"/>
        <v>45229</v>
      </c>
      <c r="L291" s="12" t="e">
        <f>+VLOOKUP(B291,[1]nháp!E$1234:M$1398,9,0)</f>
        <v>#N/A</v>
      </c>
      <c r="M291" s="12" t="e">
        <f t="shared" si="18"/>
        <v>#N/A</v>
      </c>
      <c r="N291" s="15" t="e">
        <f>+VLOOKUP(B291,[1]nháp!E$1234:M$1398,8,0)</f>
        <v>#N/A</v>
      </c>
      <c r="R291" s="29">
        <f>+VLOOKUP(B291,'EB GỬI (NHÁP)'!F:L,7,0)</f>
        <v>-1633008</v>
      </c>
      <c r="S291" s="29">
        <f t="shared" si="19"/>
        <v>0</v>
      </c>
    </row>
    <row r="292" spans="1:19" hidden="1" x14ac:dyDescent="0.25">
      <c r="A292" s="15">
        <v>45181</v>
      </c>
      <c r="B292" s="19">
        <v>54905</v>
      </c>
      <c r="C292" s="16" t="s">
        <v>840</v>
      </c>
      <c r="D292" s="16" t="s">
        <v>890</v>
      </c>
      <c r="E292" s="17">
        <v>6110920</v>
      </c>
      <c r="F292" s="18" t="s">
        <v>835</v>
      </c>
      <c r="G292" s="17">
        <v>488874</v>
      </c>
      <c r="H292" s="17">
        <f t="shared" si="16"/>
        <v>6599794</v>
      </c>
      <c r="I292" s="16" t="s">
        <v>834</v>
      </c>
      <c r="J292" s="16" t="s">
        <v>833</v>
      </c>
      <c r="K292" s="15">
        <f t="shared" si="17"/>
        <v>45229</v>
      </c>
      <c r="L292" s="12" t="e">
        <f>+VLOOKUP(B292,[1]nháp!E$1234:M$1398,9,0)</f>
        <v>#N/A</v>
      </c>
      <c r="M292" s="12" t="e">
        <f t="shared" si="18"/>
        <v>#N/A</v>
      </c>
      <c r="N292" s="15" t="e">
        <f>+VLOOKUP(B292,[1]nháp!E$1234:M$1398,8,0)</f>
        <v>#N/A</v>
      </c>
      <c r="R292" s="29">
        <f>+VLOOKUP(B292,'EB GỬI (NHÁP)'!F:L,7,0)</f>
        <v>-6599794</v>
      </c>
      <c r="S292" s="29">
        <f t="shared" si="19"/>
        <v>0</v>
      </c>
    </row>
    <row r="293" spans="1:19" hidden="1" x14ac:dyDescent="0.25">
      <c r="A293" s="15">
        <v>45182</v>
      </c>
      <c r="B293" s="19">
        <v>10141</v>
      </c>
      <c r="C293" s="16" t="s">
        <v>856</v>
      </c>
      <c r="D293" s="16" t="s">
        <v>889</v>
      </c>
      <c r="E293" s="17">
        <v>-1279212</v>
      </c>
      <c r="F293" s="18" t="s">
        <v>884</v>
      </c>
      <c r="G293" s="17">
        <v>-127922</v>
      </c>
      <c r="H293" s="17">
        <f t="shared" si="16"/>
        <v>-1407134</v>
      </c>
      <c r="I293" s="16" t="s">
        <v>834</v>
      </c>
      <c r="J293" s="16" t="s">
        <v>833</v>
      </c>
      <c r="K293" s="15">
        <f t="shared" si="17"/>
        <v>45230</v>
      </c>
      <c r="L293" s="12">
        <f>+VLOOKUP(B293,[1]nháp!E$1234:M$1398,9,0)</f>
        <v>1407134</v>
      </c>
      <c r="M293" s="12">
        <f t="shared" si="18"/>
        <v>0</v>
      </c>
      <c r="N293" s="15" t="str">
        <f>+VLOOKUP(B293,[1]nháp!E$1234:M$1398,8,0)</f>
        <v>05.10.2023</v>
      </c>
      <c r="O293" s="11" t="s">
        <v>832</v>
      </c>
      <c r="R293" s="29">
        <f>+VLOOKUP(B293,'EB GỬI (NHÁP)'!F:L,7,0)</f>
        <v>1407134</v>
      </c>
      <c r="S293" s="29">
        <f t="shared" si="19"/>
        <v>0</v>
      </c>
    </row>
    <row r="294" spans="1:19" hidden="1" x14ac:dyDescent="0.25">
      <c r="A294" s="15">
        <v>45182</v>
      </c>
      <c r="B294" s="19">
        <v>10152</v>
      </c>
      <c r="C294" s="16" t="s">
        <v>856</v>
      </c>
      <c r="D294" s="16" t="s">
        <v>888</v>
      </c>
      <c r="E294" s="17">
        <v>-2496967</v>
      </c>
      <c r="F294" s="18" t="s">
        <v>835</v>
      </c>
      <c r="G294" s="17">
        <v>-199758</v>
      </c>
      <c r="H294" s="17">
        <f t="shared" si="16"/>
        <v>-2696725</v>
      </c>
      <c r="I294" s="16" t="s">
        <v>834</v>
      </c>
      <c r="J294" s="16" t="s">
        <v>833</v>
      </c>
      <c r="K294" s="15">
        <f t="shared" si="17"/>
        <v>45230</v>
      </c>
      <c r="L294" s="12">
        <f>+VLOOKUP(B294,[1]nháp!E$1234:M$1398,9,0)</f>
        <v>2696725</v>
      </c>
      <c r="M294" s="12">
        <f t="shared" si="18"/>
        <v>0</v>
      </c>
      <c r="N294" s="15" t="str">
        <f>+VLOOKUP(B294,[1]nháp!E$1234:M$1398,8,0)</f>
        <v>05.10.2023</v>
      </c>
      <c r="O294" s="11" t="s">
        <v>832</v>
      </c>
      <c r="R294" s="29">
        <f>+VLOOKUP(B294,'EB GỬI (NHÁP)'!F:L,7,0)</f>
        <v>2696725</v>
      </c>
      <c r="S294" s="29">
        <f t="shared" si="19"/>
        <v>0</v>
      </c>
    </row>
    <row r="295" spans="1:19" hidden="1" x14ac:dyDescent="0.25">
      <c r="A295" s="15">
        <v>45182</v>
      </c>
      <c r="B295" s="19">
        <v>54927</v>
      </c>
      <c r="C295" s="16" t="s">
        <v>840</v>
      </c>
      <c r="D295" s="16" t="s">
        <v>853</v>
      </c>
      <c r="E295" s="17">
        <v>1156580</v>
      </c>
      <c r="F295" s="18" t="s">
        <v>835</v>
      </c>
      <c r="G295" s="17">
        <v>92526</v>
      </c>
      <c r="H295" s="17">
        <f t="shared" si="16"/>
        <v>1249106</v>
      </c>
      <c r="I295" s="16" t="s">
        <v>834</v>
      </c>
      <c r="J295" s="16" t="s">
        <v>833</v>
      </c>
      <c r="K295" s="15">
        <f t="shared" si="17"/>
        <v>45230</v>
      </c>
      <c r="L295" s="12" t="e">
        <f>+VLOOKUP(B295,[1]nháp!E$1234:M$1398,9,0)</f>
        <v>#N/A</v>
      </c>
      <c r="M295" s="12" t="e">
        <f t="shared" si="18"/>
        <v>#N/A</v>
      </c>
      <c r="N295" s="15" t="e">
        <f>+VLOOKUP(B295,[1]nháp!E$1234:M$1398,8,0)</f>
        <v>#N/A</v>
      </c>
      <c r="R295" s="29">
        <f>+VLOOKUP(B295,'EB GỬI (NHÁP)'!F:L,7,0)</f>
        <v>-1249106</v>
      </c>
      <c r="S295" s="29">
        <f t="shared" si="19"/>
        <v>0</v>
      </c>
    </row>
    <row r="296" spans="1:19" hidden="1" x14ac:dyDescent="0.25">
      <c r="A296" s="15">
        <v>45182</v>
      </c>
      <c r="B296" s="19">
        <v>54956</v>
      </c>
      <c r="C296" s="16" t="s">
        <v>840</v>
      </c>
      <c r="D296" s="16" t="s">
        <v>876</v>
      </c>
      <c r="E296" s="17">
        <v>1110580</v>
      </c>
      <c r="F296" s="18" t="s">
        <v>835</v>
      </c>
      <c r="G296" s="17">
        <v>88846</v>
      </c>
      <c r="H296" s="17">
        <f t="shared" si="16"/>
        <v>1199426</v>
      </c>
      <c r="I296" s="16" t="s">
        <v>834</v>
      </c>
      <c r="J296" s="16" t="s">
        <v>833</v>
      </c>
      <c r="K296" s="15">
        <f t="shared" si="17"/>
        <v>45230</v>
      </c>
      <c r="L296" s="12" t="e">
        <f>+VLOOKUP(B296,[1]nháp!E$1234:M$1398,9,0)</f>
        <v>#N/A</v>
      </c>
      <c r="M296" s="12" t="e">
        <f t="shared" si="18"/>
        <v>#N/A</v>
      </c>
      <c r="N296" s="15" t="e">
        <f>+VLOOKUP(B296,[1]nháp!E$1234:M$1398,8,0)</f>
        <v>#N/A</v>
      </c>
      <c r="R296" s="29">
        <f>+VLOOKUP(B296,'EB GỬI (NHÁP)'!F:L,7,0)</f>
        <v>-1199426</v>
      </c>
      <c r="S296" s="29">
        <f t="shared" si="19"/>
        <v>0</v>
      </c>
    </row>
    <row r="297" spans="1:19" hidden="1" x14ac:dyDescent="0.25">
      <c r="A297" s="15">
        <v>45182</v>
      </c>
      <c r="B297" s="19">
        <v>54961</v>
      </c>
      <c r="C297" s="16" t="s">
        <v>840</v>
      </c>
      <c r="D297" s="16" t="s">
        <v>854</v>
      </c>
      <c r="E297" s="17">
        <v>1468640</v>
      </c>
      <c r="F297" s="18" t="s">
        <v>835</v>
      </c>
      <c r="G297" s="17">
        <v>117491</v>
      </c>
      <c r="H297" s="17">
        <f t="shared" si="16"/>
        <v>1586131</v>
      </c>
      <c r="I297" s="16" t="s">
        <v>834</v>
      </c>
      <c r="J297" s="16" t="s">
        <v>833</v>
      </c>
      <c r="K297" s="15">
        <f t="shared" si="17"/>
        <v>45230</v>
      </c>
      <c r="L297" s="12" t="e">
        <f>+VLOOKUP(B297,[1]nháp!E$1234:M$1398,9,0)</f>
        <v>#N/A</v>
      </c>
      <c r="M297" s="12" t="e">
        <f t="shared" si="18"/>
        <v>#N/A</v>
      </c>
      <c r="N297" s="15" t="e">
        <f>+VLOOKUP(B297,[1]nháp!E$1234:M$1398,8,0)</f>
        <v>#N/A</v>
      </c>
      <c r="R297" s="29">
        <f>+VLOOKUP(B297,'EB GỬI (NHÁP)'!F:L,7,0)</f>
        <v>-1586131</v>
      </c>
      <c r="S297" s="29">
        <f t="shared" si="19"/>
        <v>0</v>
      </c>
    </row>
    <row r="298" spans="1:19" hidden="1" x14ac:dyDescent="0.25">
      <c r="A298" s="15">
        <v>45183</v>
      </c>
      <c r="B298" s="19">
        <v>55040</v>
      </c>
      <c r="C298" s="16" t="s">
        <v>840</v>
      </c>
      <c r="D298" s="16" t="s">
        <v>887</v>
      </c>
      <c r="E298" s="17">
        <v>1468640</v>
      </c>
      <c r="F298" s="18" t="s">
        <v>835</v>
      </c>
      <c r="G298" s="17">
        <v>117491</v>
      </c>
      <c r="H298" s="17">
        <f t="shared" si="16"/>
        <v>1586131</v>
      </c>
      <c r="I298" s="16" t="s">
        <v>834</v>
      </c>
      <c r="J298" s="16" t="s">
        <v>833</v>
      </c>
      <c r="K298" s="15">
        <f t="shared" si="17"/>
        <v>45231</v>
      </c>
      <c r="L298" s="12" t="e">
        <f>+VLOOKUP(B298,[1]nháp!E$1234:M$1398,9,0)</f>
        <v>#N/A</v>
      </c>
      <c r="M298" s="12" t="e">
        <f t="shared" si="18"/>
        <v>#N/A</v>
      </c>
      <c r="N298" s="15" t="e">
        <f>+VLOOKUP(B298,[1]nháp!E$1234:M$1398,8,0)</f>
        <v>#N/A</v>
      </c>
      <c r="R298" s="29">
        <f>+VLOOKUP(B298,'EB GỬI (NHÁP)'!F:L,7,0)</f>
        <v>-1586131</v>
      </c>
      <c r="S298" s="29">
        <f t="shared" si="19"/>
        <v>0</v>
      </c>
    </row>
    <row r="299" spans="1:19" hidden="1" x14ac:dyDescent="0.25">
      <c r="A299" s="15">
        <v>45183</v>
      </c>
      <c r="B299" s="19">
        <v>56021</v>
      </c>
      <c r="C299" s="16" t="s">
        <v>840</v>
      </c>
      <c r="D299" s="16" t="s">
        <v>842</v>
      </c>
      <c r="E299" s="17">
        <v>3530380</v>
      </c>
      <c r="F299" s="18" t="s">
        <v>835</v>
      </c>
      <c r="G299" s="17">
        <v>282430</v>
      </c>
      <c r="H299" s="17">
        <f t="shared" si="16"/>
        <v>3812810</v>
      </c>
      <c r="I299" s="16" t="s">
        <v>834</v>
      </c>
      <c r="J299" s="16" t="s">
        <v>833</v>
      </c>
      <c r="K299" s="15">
        <f t="shared" si="17"/>
        <v>45231</v>
      </c>
      <c r="L299" s="12" t="e">
        <f>+VLOOKUP(B299,[1]nháp!E$1234:M$1398,9,0)</f>
        <v>#N/A</v>
      </c>
      <c r="M299" s="12" t="e">
        <f t="shared" si="18"/>
        <v>#N/A</v>
      </c>
      <c r="N299" s="15" t="e">
        <f>+VLOOKUP(B299,[1]nháp!E$1234:M$1398,8,0)</f>
        <v>#N/A</v>
      </c>
      <c r="R299" s="29">
        <f>+VLOOKUP(B299,'EB GỬI (NHÁP)'!F:L,7,0)</f>
        <v>-3812810</v>
      </c>
      <c r="S299" s="29">
        <f t="shared" si="19"/>
        <v>0</v>
      </c>
    </row>
    <row r="300" spans="1:19" hidden="1" x14ac:dyDescent="0.25">
      <c r="A300" s="15">
        <v>45183</v>
      </c>
      <c r="B300" s="19">
        <v>56023</v>
      </c>
      <c r="C300" s="16" t="s">
        <v>840</v>
      </c>
      <c r="D300" s="16" t="s">
        <v>850</v>
      </c>
      <c r="E300" s="17">
        <v>1468640</v>
      </c>
      <c r="F300" s="18" t="s">
        <v>835</v>
      </c>
      <c r="G300" s="17">
        <v>117491</v>
      </c>
      <c r="H300" s="17">
        <f t="shared" si="16"/>
        <v>1586131</v>
      </c>
      <c r="I300" s="16" t="s">
        <v>834</v>
      </c>
      <c r="J300" s="16" t="s">
        <v>833</v>
      </c>
      <c r="K300" s="15">
        <f t="shared" si="17"/>
        <v>45231</v>
      </c>
      <c r="L300" s="12" t="e">
        <f>+VLOOKUP(B300,[1]nháp!E$1234:M$1398,9,0)</f>
        <v>#N/A</v>
      </c>
      <c r="M300" s="12" t="e">
        <f t="shared" si="18"/>
        <v>#N/A</v>
      </c>
      <c r="N300" s="15" t="e">
        <f>+VLOOKUP(B300,[1]nháp!E$1234:M$1398,8,0)</f>
        <v>#N/A</v>
      </c>
      <c r="R300" s="29">
        <f>+VLOOKUP(B300,'EB GỬI (NHÁP)'!F:L,7,0)</f>
        <v>-1586131</v>
      </c>
      <c r="S300" s="29">
        <f t="shared" si="19"/>
        <v>0</v>
      </c>
    </row>
    <row r="301" spans="1:19" hidden="1" x14ac:dyDescent="0.25">
      <c r="A301" s="15">
        <v>45183</v>
      </c>
      <c r="B301" s="19">
        <v>56024</v>
      </c>
      <c r="C301" s="16" t="s">
        <v>840</v>
      </c>
      <c r="D301" s="16" t="s">
        <v>847</v>
      </c>
      <c r="E301" s="17">
        <v>1110580</v>
      </c>
      <c r="F301" s="18" t="s">
        <v>835</v>
      </c>
      <c r="G301" s="17">
        <v>88846</v>
      </c>
      <c r="H301" s="17">
        <f t="shared" si="16"/>
        <v>1199426</v>
      </c>
      <c r="I301" s="16" t="s">
        <v>834</v>
      </c>
      <c r="J301" s="16" t="s">
        <v>833</v>
      </c>
      <c r="K301" s="15">
        <f t="shared" si="17"/>
        <v>45231</v>
      </c>
      <c r="L301" s="12" t="e">
        <f>+VLOOKUP(B301,[1]nháp!E$1234:M$1398,9,0)</f>
        <v>#N/A</v>
      </c>
      <c r="M301" s="12" t="e">
        <f t="shared" si="18"/>
        <v>#N/A</v>
      </c>
      <c r="N301" s="15" t="e">
        <f>+VLOOKUP(B301,[1]nháp!E$1234:M$1398,8,0)</f>
        <v>#N/A</v>
      </c>
      <c r="R301" s="29">
        <f>+VLOOKUP(B301,'EB GỬI (NHÁP)'!F:L,7,0)</f>
        <v>-1199426</v>
      </c>
      <c r="S301" s="29">
        <f t="shared" si="19"/>
        <v>0</v>
      </c>
    </row>
    <row r="302" spans="1:19" hidden="1" x14ac:dyDescent="0.25">
      <c r="A302" s="15">
        <v>45183</v>
      </c>
      <c r="B302" s="19">
        <v>56025</v>
      </c>
      <c r="C302" s="16" t="s">
        <v>840</v>
      </c>
      <c r="D302" s="16" t="s">
        <v>845</v>
      </c>
      <c r="E302" s="17">
        <v>1513364</v>
      </c>
      <c r="F302" s="18" t="s">
        <v>835</v>
      </c>
      <c r="G302" s="17">
        <v>121069</v>
      </c>
      <c r="H302" s="17">
        <f t="shared" si="16"/>
        <v>1634433</v>
      </c>
      <c r="I302" s="16" t="s">
        <v>834</v>
      </c>
      <c r="J302" s="16" t="s">
        <v>833</v>
      </c>
      <c r="K302" s="15">
        <f t="shared" si="17"/>
        <v>45231</v>
      </c>
      <c r="L302" s="12" t="e">
        <f>+VLOOKUP(B302,[1]nháp!E$1234:M$1398,9,0)</f>
        <v>#N/A</v>
      </c>
      <c r="M302" s="12" t="e">
        <f t="shared" si="18"/>
        <v>#N/A</v>
      </c>
      <c r="N302" s="15" t="e">
        <f>+VLOOKUP(B302,[1]nháp!E$1234:M$1398,8,0)</f>
        <v>#N/A</v>
      </c>
      <c r="R302" s="29">
        <f>+VLOOKUP(B302,'EB GỬI (NHÁP)'!F:L,7,0)</f>
        <v>-1634433</v>
      </c>
      <c r="S302" s="29">
        <f t="shared" si="19"/>
        <v>0</v>
      </c>
    </row>
    <row r="303" spans="1:19" hidden="1" x14ac:dyDescent="0.25">
      <c r="A303" s="15">
        <v>45183</v>
      </c>
      <c r="B303" s="19">
        <v>56026</v>
      </c>
      <c r="C303" s="16" t="s">
        <v>840</v>
      </c>
      <c r="D303" s="16" t="s">
        <v>844</v>
      </c>
      <c r="E303" s="17">
        <v>3689800</v>
      </c>
      <c r="F303" s="18" t="s">
        <v>835</v>
      </c>
      <c r="G303" s="17">
        <v>295184</v>
      </c>
      <c r="H303" s="17">
        <f t="shared" si="16"/>
        <v>3984984</v>
      </c>
      <c r="I303" s="16" t="s">
        <v>834</v>
      </c>
      <c r="J303" s="16" t="s">
        <v>833</v>
      </c>
      <c r="K303" s="15">
        <f t="shared" si="17"/>
        <v>45231</v>
      </c>
      <c r="L303" s="12" t="e">
        <f>+VLOOKUP(B303,[1]nháp!E$1234:M$1398,9,0)</f>
        <v>#N/A</v>
      </c>
      <c r="M303" s="12" t="e">
        <f t="shared" si="18"/>
        <v>#N/A</v>
      </c>
      <c r="N303" s="15" t="e">
        <f>+VLOOKUP(B303,[1]nháp!E$1234:M$1398,8,0)</f>
        <v>#N/A</v>
      </c>
      <c r="R303" s="29">
        <f>+VLOOKUP(B303,'EB GỬI (NHÁP)'!F:L,7,0)</f>
        <v>-3984984</v>
      </c>
      <c r="S303" s="29">
        <f t="shared" si="19"/>
        <v>0</v>
      </c>
    </row>
    <row r="304" spans="1:19" hidden="1" x14ac:dyDescent="0.25">
      <c r="A304" s="15">
        <v>45183</v>
      </c>
      <c r="B304" s="19">
        <v>56027</v>
      </c>
      <c r="C304" s="16" t="s">
        <v>840</v>
      </c>
      <c r="D304" s="16" t="s">
        <v>880</v>
      </c>
      <c r="E304" s="17">
        <v>2221160</v>
      </c>
      <c r="F304" s="18" t="s">
        <v>835</v>
      </c>
      <c r="G304" s="17">
        <v>177693</v>
      </c>
      <c r="H304" s="17">
        <f t="shared" si="16"/>
        <v>2398853</v>
      </c>
      <c r="I304" s="16" t="s">
        <v>834</v>
      </c>
      <c r="J304" s="16" t="s">
        <v>833</v>
      </c>
      <c r="K304" s="15">
        <f t="shared" si="17"/>
        <v>45231</v>
      </c>
      <c r="L304" s="12" t="e">
        <f>+VLOOKUP(B304,[1]nháp!E$1234:M$1398,9,0)</f>
        <v>#N/A</v>
      </c>
      <c r="M304" s="12" t="e">
        <f t="shared" si="18"/>
        <v>#N/A</v>
      </c>
      <c r="N304" s="15" t="e">
        <f>+VLOOKUP(B304,[1]nháp!E$1234:M$1398,8,0)</f>
        <v>#N/A</v>
      </c>
      <c r="R304" s="29">
        <f>+VLOOKUP(B304,'EB GỬI (NHÁP)'!F:L,7,0)</f>
        <v>-2398853</v>
      </c>
      <c r="S304" s="29">
        <f t="shared" si="19"/>
        <v>0</v>
      </c>
    </row>
    <row r="305" spans="1:19" hidden="1" x14ac:dyDescent="0.25">
      <c r="A305" s="15">
        <v>45183</v>
      </c>
      <c r="B305" s="19">
        <v>56028</v>
      </c>
      <c r="C305" s="16" t="s">
        <v>840</v>
      </c>
      <c r="D305" s="16" t="s">
        <v>886</v>
      </c>
      <c r="E305" s="17">
        <v>1972044</v>
      </c>
      <c r="F305" s="18" t="s">
        <v>835</v>
      </c>
      <c r="G305" s="17">
        <v>157764</v>
      </c>
      <c r="H305" s="17">
        <f t="shared" si="16"/>
        <v>2129808</v>
      </c>
      <c r="I305" s="16" t="s">
        <v>834</v>
      </c>
      <c r="J305" s="16" t="s">
        <v>833</v>
      </c>
      <c r="K305" s="15">
        <f t="shared" si="17"/>
        <v>45231</v>
      </c>
      <c r="L305" s="12" t="e">
        <f>+VLOOKUP(B305,[1]nháp!E$1234:M$1398,9,0)</f>
        <v>#N/A</v>
      </c>
      <c r="M305" s="12" t="e">
        <f t="shared" si="18"/>
        <v>#N/A</v>
      </c>
      <c r="N305" s="15" t="e">
        <f>+VLOOKUP(B305,[1]nháp!E$1234:M$1398,8,0)</f>
        <v>#N/A</v>
      </c>
      <c r="R305" s="29">
        <f>+VLOOKUP(B305,'EB GỬI (NHÁP)'!F:L,7,0)</f>
        <v>-2129808</v>
      </c>
      <c r="S305" s="29">
        <f t="shared" si="19"/>
        <v>0</v>
      </c>
    </row>
    <row r="306" spans="1:19" hidden="1" x14ac:dyDescent="0.25">
      <c r="A306" s="15">
        <v>45184</v>
      </c>
      <c r="B306" s="19">
        <v>56052</v>
      </c>
      <c r="C306" s="16" t="s">
        <v>840</v>
      </c>
      <c r="D306" s="16" t="s">
        <v>841</v>
      </c>
      <c r="E306" s="17">
        <v>1110580</v>
      </c>
      <c r="F306" s="18" t="s">
        <v>835</v>
      </c>
      <c r="G306" s="17">
        <v>88846</v>
      </c>
      <c r="H306" s="17">
        <f t="shared" si="16"/>
        <v>1199426</v>
      </c>
      <c r="I306" s="16" t="s">
        <v>834</v>
      </c>
      <c r="J306" s="16" t="s">
        <v>833</v>
      </c>
      <c r="K306" s="15">
        <f t="shared" si="17"/>
        <v>45232</v>
      </c>
      <c r="L306" s="12" t="e">
        <f>+VLOOKUP(B306,[1]nháp!E$1234:M$1398,9,0)</f>
        <v>#N/A</v>
      </c>
      <c r="M306" s="12" t="e">
        <f t="shared" si="18"/>
        <v>#N/A</v>
      </c>
      <c r="N306" s="15" t="e">
        <f>+VLOOKUP(B306,[1]nháp!E$1234:M$1398,8,0)</f>
        <v>#N/A</v>
      </c>
      <c r="R306" s="29">
        <f>+VLOOKUP(B306,'EB GỬI (NHÁP)'!F:L,7,0)</f>
        <v>-1199426</v>
      </c>
      <c r="S306" s="29">
        <f t="shared" si="19"/>
        <v>0</v>
      </c>
    </row>
    <row r="307" spans="1:19" hidden="1" x14ac:dyDescent="0.25">
      <c r="A307" s="15">
        <v>45184</v>
      </c>
      <c r="B307" s="19">
        <v>56054</v>
      </c>
      <c r="C307" s="16" t="s">
        <v>840</v>
      </c>
      <c r="D307" s="16" t="s">
        <v>839</v>
      </c>
      <c r="E307" s="17">
        <v>1311312</v>
      </c>
      <c r="F307" s="18" t="s">
        <v>835</v>
      </c>
      <c r="G307" s="17">
        <v>104905</v>
      </c>
      <c r="H307" s="17">
        <f t="shared" si="16"/>
        <v>1416217</v>
      </c>
      <c r="I307" s="16" t="s">
        <v>834</v>
      </c>
      <c r="J307" s="16" t="s">
        <v>833</v>
      </c>
      <c r="K307" s="15">
        <f t="shared" si="17"/>
        <v>45232</v>
      </c>
      <c r="L307" s="12" t="e">
        <f>+VLOOKUP(B307,[1]nháp!E$1234:M$1398,9,0)</f>
        <v>#N/A</v>
      </c>
      <c r="M307" s="12" t="e">
        <f t="shared" si="18"/>
        <v>#N/A</v>
      </c>
      <c r="N307" s="15" t="e">
        <f>+VLOOKUP(B307,[1]nháp!E$1234:M$1398,8,0)</f>
        <v>#N/A</v>
      </c>
      <c r="R307" s="29">
        <f>+VLOOKUP(B307,'EB GỬI (NHÁP)'!F:L,7,0)</f>
        <v>-1416217</v>
      </c>
      <c r="S307" s="29">
        <f t="shared" si="19"/>
        <v>0</v>
      </c>
    </row>
    <row r="308" spans="1:19" hidden="1" x14ac:dyDescent="0.25">
      <c r="A308" s="15">
        <v>45184</v>
      </c>
      <c r="B308" s="19">
        <v>56055</v>
      </c>
      <c r="C308" s="16" t="s">
        <v>840</v>
      </c>
      <c r="D308" s="16" t="s">
        <v>839</v>
      </c>
      <c r="E308" s="17">
        <v>1512044</v>
      </c>
      <c r="F308" s="18" t="s">
        <v>835</v>
      </c>
      <c r="G308" s="17">
        <v>120964</v>
      </c>
      <c r="H308" s="17">
        <f t="shared" si="16"/>
        <v>1633008</v>
      </c>
      <c r="I308" s="16" t="s">
        <v>834</v>
      </c>
      <c r="J308" s="16" t="s">
        <v>833</v>
      </c>
      <c r="K308" s="15">
        <f t="shared" si="17"/>
        <v>45232</v>
      </c>
      <c r="L308" s="12" t="e">
        <f>+VLOOKUP(B308,[1]nháp!E$1234:M$1398,9,0)</f>
        <v>#N/A</v>
      </c>
      <c r="M308" s="12" t="e">
        <f t="shared" si="18"/>
        <v>#N/A</v>
      </c>
      <c r="N308" s="15" t="e">
        <f>+VLOOKUP(B308,[1]nháp!E$1234:M$1398,8,0)</f>
        <v>#N/A</v>
      </c>
      <c r="R308" s="29">
        <f>+VLOOKUP(B308,'EB GỬI (NHÁP)'!F:L,7,0)</f>
        <v>-1633008</v>
      </c>
      <c r="S308" s="29">
        <f t="shared" si="19"/>
        <v>0</v>
      </c>
    </row>
    <row r="309" spans="1:19" hidden="1" x14ac:dyDescent="0.25">
      <c r="A309" s="15">
        <v>45187</v>
      </c>
      <c r="B309" s="19">
        <v>10305</v>
      </c>
      <c r="C309" s="16" t="s">
        <v>856</v>
      </c>
      <c r="D309" s="16" t="s">
        <v>885</v>
      </c>
      <c r="E309" s="17">
        <v>-3024061</v>
      </c>
      <c r="F309" s="18" t="s">
        <v>884</v>
      </c>
      <c r="G309" s="17">
        <v>-302407</v>
      </c>
      <c r="H309" s="17">
        <f t="shared" si="16"/>
        <v>-3326468</v>
      </c>
      <c r="I309" s="16" t="s">
        <v>834</v>
      </c>
      <c r="J309" s="16" t="s">
        <v>833</v>
      </c>
      <c r="K309" s="15">
        <f t="shared" si="17"/>
        <v>45235</v>
      </c>
      <c r="L309" s="12">
        <f>+VLOOKUP(B309,[1]nháp!E$1234:M$1398,9,0)</f>
        <v>3326468</v>
      </c>
      <c r="M309" s="12">
        <f t="shared" si="18"/>
        <v>0</v>
      </c>
      <c r="N309" s="15" t="str">
        <f>+VLOOKUP(B309,[1]nháp!E$1234:M$1398,8,0)</f>
        <v>05.10.2023</v>
      </c>
      <c r="O309" s="11" t="s">
        <v>832</v>
      </c>
      <c r="R309" s="29">
        <f>+VLOOKUP(B309,'EB GỬI (NHÁP)'!F:L,7,0)</f>
        <v>3326468</v>
      </c>
      <c r="S309" s="29">
        <f t="shared" si="19"/>
        <v>0</v>
      </c>
    </row>
    <row r="310" spans="1:19" hidden="1" x14ac:dyDescent="0.25">
      <c r="A310" s="15">
        <v>45187</v>
      </c>
      <c r="B310" s="19">
        <v>56323</v>
      </c>
      <c r="C310" s="16" t="s">
        <v>840</v>
      </c>
      <c r="D310" s="16" t="s">
        <v>870</v>
      </c>
      <c r="E310" s="17">
        <v>1110580</v>
      </c>
      <c r="F310" s="18" t="s">
        <v>835</v>
      </c>
      <c r="G310" s="17">
        <v>88846</v>
      </c>
      <c r="H310" s="17">
        <f t="shared" si="16"/>
        <v>1199426</v>
      </c>
      <c r="I310" s="16" t="s">
        <v>834</v>
      </c>
      <c r="J310" s="16" t="s">
        <v>833</v>
      </c>
      <c r="K310" s="15">
        <f t="shared" si="17"/>
        <v>45235</v>
      </c>
      <c r="L310" s="12" t="e">
        <f>+VLOOKUP(B310,[1]nháp!E$1234:M$1398,9,0)</f>
        <v>#N/A</v>
      </c>
      <c r="M310" s="12" t="e">
        <f t="shared" si="18"/>
        <v>#N/A</v>
      </c>
      <c r="N310" s="15" t="e">
        <f>+VLOOKUP(B310,[1]nháp!E$1234:M$1398,8,0)</f>
        <v>#N/A</v>
      </c>
      <c r="R310" s="29">
        <f>+VLOOKUP(B310,'EB GỬI (NHÁP)'!F:L,7,0)</f>
        <v>-1199426</v>
      </c>
      <c r="S310" s="29">
        <f t="shared" si="19"/>
        <v>0</v>
      </c>
    </row>
    <row r="311" spans="1:19" hidden="1" x14ac:dyDescent="0.25">
      <c r="A311" s="15">
        <v>45187</v>
      </c>
      <c r="B311" s="19">
        <v>56324</v>
      </c>
      <c r="C311" s="16" t="s">
        <v>840</v>
      </c>
      <c r="D311" s="16" t="s">
        <v>848</v>
      </c>
      <c r="E311" s="17">
        <v>1403312</v>
      </c>
      <c r="F311" s="18" t="s">
        <v>835</v>
      </c>
      <c r="G311" s="17">
        <v>112265</v>
      </c>
      <c r="H311" s="17">
        <f t="shared" si="16"/>
        <v>1515577</v>
      </c>
      <c r="I311" s="16" t="s">
        <v>834</v>
      </c>
      <c r="J311" s="16" t="s">
        <v>833</v>
      </c>
      <c r="K311" s="15">
        <f t="shared" si="17"/>
        <v>45235</v>
      </c>
      <c r="L311" s="12" t="e">
        <f>+VLOOKUP(B311,[1]nháp!E$1234:M$1398,9,0)</f>
        <v>#N/A</v>
      </c>
      <c r="M311" s="12" t="e">
        <f t="shared" si="18"/>
        <v>#N/A</v>
      </c>
      <c r="N311" s="15" t="e">
        <f>+VLOOKUP(B311,[1]nháp!E$1234:M$1398,8,0)</f>
        <v>#N/A</v>
      </c>
      <c r="R311" s="29">
        <f>+VLOOKUP(B311,'EB GỬI (NHÁP)'!F:L,7,0)</f>
        <v>-1515577</v>
      </c>
      <c r="S311" s="29">
        <f t="shared" si="19"/>
        <v>0</v>
      </c>
    </row>
    <row r="312" spans="1:19" hidden="1" x14ac:dyDescent="0.25">
      <c r="A312" s="15">
        <v>45187</v>
      </c>
      <c r="B312" s="19">
        <v>56325</v>
      </c>
      <c r="C312" s="16" t="s">
        <v>840</v>
      </c>
      <c r="D312" s="16" t="s">
        <v>883</v>
      </c>
      <c r="E312" s="17">
        <v>1807372</v>
      </c>
      <c r="F312" s="18" t="s">
        <v>835</v>
      </c>
      <c r="G312" s="17">
        <v>144590</v>
      </c>
      <c r="H312" s="17">
        <f t="shared" si="16"/>
        <v>1951962</v>
      </c>
      <c r="I312" s="16" t="s">
        <v>834</v>
      </c>
      <c r="J312" s="16" t="s">
        <v>833</v>
      </c>
      <c r="K312" s="15">
        <f t="shared" si="17"/>
        <v>45235</v>
      </c>
      <c r="L312" s="12" t="e">
        <f>+VLOOKUP(B312,[1]nháp!E$1234:M$1398,9,0)</f>
        <v>#N/A</v>
      </c>
      <c r="M312" s="12" t="e">
        <f t="shared" si="18"/>
        <v>#N/A</v>
      </c>
      <c r="N312" s="15" t="e">
        <f>+VLOOKUP(B312,[1]nháp!E$1234:M$1398,8,0)</f>
        <v>#N/A</v>
      </c>
      <c r="R312" s="29">
        <f>+VLOOKUP(B312,'EB GỬI (NHÁP)'!F:L,7,0)</f>
        <v>-1951962</v>
      </c>
      <c r="S312" s="29">
        <f t="shared" si="19"/>
        <v>0</v>
      </c>
    </row>
    <row r="313" spans="1:19" hidden="1" x14ac:dyDescent="0.25">
      <c r="A313" s="15">
        <v>45187</v>
      </c>
      <c r="B313" s="19">
        <v>56326</v>
      </c>
      <c r="C313" s="16" t="s">
        <v>840</v>
      </c>
      <c r="D313" s="16" t="s">
        <v>882</v>
      </c>
      <c r="E313" s="17">
        <v>1468640</v>
      </c>
      <c r="F313" s="18" t="s">
        <v>835</v>
      </c>
      <c r="G313" s="17">
        <v>117491</v>
      </c>
      <c r="H313" s="17">
        <f t="shared" si="16"/>
        <v>1586131</v>
      </c>
      <c r="I313" s="16" t="s">
        <v>834</v>
      </c>
      <c r="J313" s="16" t="s">
        <v>833</v>
      </c>
      <c r="K313" s="15">
        <f t="shared" si="17"/>
        <v>45235</v>
      </c>
      <c r="L313" s="12" t="e">
        <f>+VLOOKUP(B313,[1]nháp!E$1234:M$1398,9,0)</f>
        <v>#N/A</v>
      </c>
      <c r="M313" s="12" t="e">
        <f t="shared" si="18"/>
        <v>#N/A</v>
      </c>
      <c r="N313" s="15" t="e">
        <f>+VLOOKUP(B313,[1]nháp!E$1234:M$1398,8,0)</f>
        <v>#N/A</v>
      </c>
      <c r="R313" s="29">
        <f>+VLOOKUP(B313,'EB GỬI (NHÁP)'!F:L,7,0)</f>
        <v>-1586131</v>
      </c>
      <c r="S313" s="29">
        <f t="shared" si="19"/>
        <v>0</v>
      </c>
    </row>
    <row r="314" spans="1:19" hidden="1" x14ac:dyDescent="0.25">
      <c r="A314" s="15">
        <v>45187</v>
      </c>
      <c r="B314" s="19">
        <v>56327</v>
      </c>
      <c r="C314" s="16" t="s">
        <v>840</v>
      </c>
      <c r="D314" s="16" t="s">
        <v>847</v>
      </c>
      <c r="E314" s="17">
        <v>2579220</v>
      </c>
      <c r="F314" s="18" t="s">
        <v>835</v>
      </c>
      <c r="G314" s="17">
        <v>206338</v>
      </c>
      <c r="H314" s="17">
        <f t="shared" si="16"/>
        <v>2785558</v>
      </c>
      <c r="I314" s="16" t="s">
        <v>834</v>
      </c>
      <c r="J314" s="16" t="s">
        <v>833</v>
      </c>
      <c r="K314" s="15">
        <f t="shared" si="17"/>
        <v>45235</v>
      </c>
      <c r="L314" s="12" t="e">
        <f>+VLOOKUP(B314,[1]nháp!E$1234:M$1398,9,0)</f>
        <v>#N/A</v>
      </c>
      <c r="M314" s="12" t="e">
        <f t="shared" si="18"/>
        <v>#N/A</v>
      </c>
      <c r="N314" s="15" t="e">
        <f>+VLOOKUP(B314,[1]nháp!E$1234:M$1398,8,0)</f>
        <v>#N/A</v>
      </c>
      <c r="R314" s="29">
        <f>+VLOOKUP(B314,'EB GỬI (NHÁP)'!F:L,7,0)</f>
        <v>-2785558</v>
      </c>
      <c r="S314" s="29">
        <f t="shared" si="19"/>
        <v>0</v>
      </c>
    </row>
    <row r="315" spans="1:19" hidden="1" x14ac:dyDescent="0.25">
      <c r="A315" s="15">
        <v>45187</v>
      </c>
      <c r="B315" s="19">
        <v>56328</v>
      </c>
      <c r="C315" s="16" t="s">
        <v>840</v>
      </c>
      <c r="D315" s="16" t="s">
        <v>881</v>
      </c>
      <c r="E315" s="17">
        <v>1468640</v>
      </c>
      <c r="F315" s="18" t="s">
        <v>835</v>
      </c>
      <c r="G315" s="17">
        <v>117491</v>
      </c>
      <c r="H315" s="17">
        <f t="shared" si="16"/>
        <v>1586131</v>
      </c>
      <c r="I315" s="16" t="s">
        <v>834</v>
      </c>
      <c r="J315" s="16" t="s">
        <v>833</v>
      </c>
      <c r="K315" s="15">
        <f t="shared" si="17"/>
        <v>45235</v>
      </c>
      <c r="L315" s="12" t="e">
        <f>+VLOOKUP(B315,[1]nháp!E$1234:M$1398,9,0)</f>
        <v>#N/A</v>
      </c>
      <c r="M315" s="12" t="e">
        <f t="shared" si="18"/>
        <v>#N/A</v>
      </c>
      <c r="N315" s="15" t="e">
        <f>+VLOOKUP(B315,[1]nháp!E$1234:M$1398,8,0)</f>
        <v>#N/A</v>
      </c>
      <c r="R315" s="29">
        <f>+VLOOKUP(B315,'EB GỬI (NHÁP)'!F:L,7,0)</f>
        <v>-1586131</v>
      </c>
      <c r="S315" s="29">
        <f t="shared" si="19"/>
        <v>0</v>
      </c>
    </row>
    <row r="316" spans="1:19" hidden="1" x14ac:dyDescent="0.25">
      <c r="A316" s="15">
        <v>45187</v>
      </c>
      <c r="B316" s="19">
        <v>56329</v>
      </c>
      <c r="C316" s="16" t="s">
        <v>840</v>
      </c>
      <c r="D316" s="16" t="s">
        <v>844</v>
      </c>
      <c r="E316" s="17">
        <v>1312632</v>
      </c>
      <c r="F316" s="18" t="s">
        <v>835</v>
      </c>
      <c r="G316" s="17">
        <v>105011</v>
      </c>
      <c r="H316" s="17">
        <f t="shared" si="16"/>
        <v>1417643</v>
      </c>
      <c r="I316" s="16" t="s">
        <v>834</v>
      </c>
      <c r="J316" s="16" t="s">
        <v>833</v>
      </c>
      <c r="K316" s="15">
        <f t="shared" si="17"/>
        <v>45235</v>
      </c>
      <c r="L316" s="12" t="e">
        <f>+VLOOKUP(B316,[1]nháp!E$1234:M$1398,9,0)</f>
        <v>#N/A</v>
      </c>
      <c r="M316" s="12" t="e">
        <f t="shared" si="18"/>
        <v>#N/A</v>
      </c>
      <c r="N316" s="15" t="e">
        <f>+VLOOKUP(B316,[1]nháp!E$1234:M$1398,8,0)</f>
        <v>#N/A</v>
      </c>
      <c r="R316" s="29">
        <f>+VLOOKUP(B316,'EB GỬI (NHÁP)'!F:L,7,0)</f>
        <v>-1417643</v>
      </c>
      <c r="S316" s="29">
        <f t="shared" si="19"/>
        <v>0</v>
      </c>
    </row>
    <row r="317" spans="1:19" hidden="1" x14ac:dyDescent="0.25">
      <c r="A317" s="15">
        <v>45187</v>
      </c>
      <c r="B317" s="19">
        <v>56330</v>
      </c>
      <c r="C317" s="16" t="s">
        <v>840</v>
      </c>
      <c r="D317" s="16" t="s">
        <v>880</v>
      </c>
      <c r="E317" s="17">
        <v>2100104</v>
      </c>
      <c r="F317" s="18" t="s">
        <v>835</v>
      </c>
      <c r="G317" s="17">
        <v>168008</v>
      </c>
      <c r="H317" s="17">
        <f t="shared" si="16"/>
        <v>2268112</v>
      </c>
      <c r="I317" s="16" t="s">
        <v>834</v>
      </c>
      <c r="J317" s="16" t="s">
        <v>833</v>
      </c>
      <c r="K317" s="15">
        <f t="shared" si="17"/>
        <v>45235</v>
      </c>
      <c r="L317" s="12" t="e">
        <f>+VLOOKUP(B317,[1]nháp!E$1234:M$1398,9,0)</f>
        <v>#N/A</v>
      </c>
      <c r="M317" s="12" t="e">
        <f t="shared" si="18"/>
        <v>#N/A</v>
      </c>
      <c r="N317" s="15" t="e">
        <f>+VLOOKUP(B317,[1]nháp!E$1234:M$1398,8,0)</f>
        <v>#N/A</v>
      </c>
      <c r="R317" s="29">
        <f>+VLOOKUP(B317,'EB GỬI (NHÁP)'!F:L,7,0)</f>
        <v>-2268112</v>
      </c>
      <c r="S317" s="29">
        <f t="shared" si="19"/>
        <v>0</v>
      </c>
    </row>
    <row r="318" spans="1:19" hidden="1" x14ac:dyDescent="0.25">
      <c r="A318" s="15">
        <v>45187</v>
      </c>
      <c r="B318" s="19">
        <v>56331</v>
      </c>
      <c r="C318" s="16" t="s">
        <v>840</v>
      </c>
      <c r="D318" s="16" t="s">
        <v>868</v>
      </c>
      <c r="E318" s="17">
        <v>2937280</v>
      </c>
      <c r="F318" s="18" t="s">
        <v>835</v>
      </c>
      <c r="G318" s="17">
        <v>234982</v>
      </c>
      <c r="H318" s="17">
        <f t="shared" si="16"/>
        <v>3172262</v>
      </c>
      <c r="I318" s="16" t="s">
        <v>834</v>
      </c>
      <c r="J318" s="16" t="s">
        <v>833</v>
      </c>
      <c r="K318" s="15">
        <f t="shared" si="17"/>
        <v>45235</v>
      </c>
      <c r="L318" s="12" t="e">
        <f>+VLOOKUP(B318,[1]nháp!E$1234:M$1398,9,0)</f>
        <v>#N/A</v>
      </c>
      <c r="M318" s="12" t="e">
        <f t="shared" si="18"/>
        <v>#N/A</v>
      </c>
      <c r="N318" s="15" t="e">
        <f>+VLOOKUP(B318,[1]nháp!E$1234:M$1398,8,0)</f>
        <v>#N/A</v>
      </c>
      <c r="R318" s="29">
        <f>+VLOOKUP(B318,'EB GỬI (NHÁP)'!F:L,7,0)</f>
        <v>-3172262</v>
      </c>
      <c r="S318" s="29">
        <f t="shared" si="19"/>
        <v>0</v>
      </c>
    </row>
    <row r="319" spans="1:19" hidden="1" x14ac:dyDescent="0.25">
      <c r="A319" s="15">
        <v>45187</v>
      </c>
      <c r="B319" s="19">
        <v>56332</v>
      </c>
      <c r="C319" s="16" t="s">
        <v>840</v>
      </c>
      <c r="D319" s="16" t="s">
        <v>867</v>
      </c>
      <c r="E319" s="17">
        <v>1110580</v>
      </c>
      <c r="F319" s="18" t="s">
        <v>835</v>
      </c>
      <c r="G319" s="17">
        <v>88846</v>
      </c>
      <c r="H319" s="17">
        <f t="shared" si="16"/>
        <v>1199426</v>
      </c>
      <c r="I319" s="16" t="s">
        <v>834</v>
      </c>
      <c r="J319" s="16" t="s">
        <v>833</v>
      </c>
      <c r="K319" s="15">
        <f t="shared" si="17"/>
        <v>45235</v>
      </c>
      <c r="L319" s="12" t="e">
        <f>+VLOOKUP(B319,[1]nháp!E$1234:M$1398,9,0)</f>
        <v>#N/A</v>
      </c>
      <c r="M319" s="12" t="e">
        <f t="shared" si="18"/>
        <v>#N/A</v>
      </c>
      <c r="N319" s="15" t="e">
        <f>+VLOOKUP(B319,[1]nháp!E$1234:M$1398,8,0)</f>
        <v>#N/A</v>
      </c>
      <c r="R319" s="29">
        <f>+VLOOKUP(B319,'EB GỬI (NHÁP)'!F:L,7,0)</f>
        <v>-1199426</v>
      </c>
      <c r="S319" s="29">
        <f t="shared" si="19"/>
        <v>0</v>
      </c>
    </row>
    <row r="320" spans="1:19" hidden="1" x14ac:dyDescent="0.25">
      <c r="A320" s="15">
        <v>45187</v>
      </c>
      <c r="B320" s="19">
        <v>56333</v>
      </c>
      <c r="C320" s="16" t="s">
        <v>840</v>
      </c>
      <c r="D320" s="16" t="s">
        <v>879</v>
      </c>
      <c r="E320" s="17">
        <v>2779952</v>
      </c>
      <c r="F320" s="18" t="s">
        <v>835</v>
      </c>
      <c r="G320" s="17">
        <v>222396</v>
      </c>
      <c r="H320" s="17">
        <f t="shared" si="16"/>
        <v>3002348</v>
      </c>
      <c r="I320" s="16" t="s">
        <v>834</v>
      </c>
      <c r="J320" s="16" t="s">
        <v>833</v>
      </c>
      <c r="K320" s="15">
        <f t="shared" si="17"/>
        <v>45235</v>
      </c>
      <c r="L320" s="12" t="e">
        <f>+VLOOKUP(B320,[1]nháp!E$1234:M$1398,9,0)</f>
        <v>#N/A</v>
      </c>
      <c r="M320" s="12" t="e">
        <f t="shared" si="18"/>
        <v>#N/A</v>
      </c>
      <c r="N320" s="15" t="e">
        <f>+VLOOKUP(B320,[1]nháp!E$1234:M$1398,8,0)</f>
        <v>#N/A</v>
      </c>
      <c r="R320" s="29">
        <f>+VLOOKUP(B320,'EB GỬI (NHÁP)'!F:L,7,0)</f>
        <v>-3002348</v>
      </c>
      <c r="S320" s="29">
        <f t="shared" si="19"/>
        <v>0</v>
      </c>
    </row>
    <row r="321" spans="1:19" hidden="1" x14ac:dyDescent="0.25">
      <c r="A321" s="15">
        <v>45187</v>
      </c>
      <c r="B321" s="19">
        <v>56334</v>
      </c>
      <c r="C321" s="16" t="s">
        <v>840</v>
      </c>
      <c r="D321" s="16" t="s">
        <v>864</v>
      </c>
      <c r="E321" s="17">
        <v>2937280</v>
      </c>
      <c r="F321" s="18" t="s">
        <v>835</v>
      </c>
      <c r="G321" s="17">
        <v>234982</v>
      </c>
      <c r="H321" s="17">
        <f t="shared" si="16"/>
        <v>3172262</v>
      </c>
      <c r="I321" s="16" t="s">
        <v>834</v>
      </c>
      <c r="J321" s="16" t="s">
        <v>833</v>
      </c>
      <c r="K321" s="15">
        <f t="shared" si="17"/>
        <v>45235</v>
      </c>
      <c r="L321" s="12" t="e">
        <f>+VLOOKUP(B321,[1]nháp!E$1234:M$1398,9,0)</f>
        <v>#N/A</v>
      </c>
      <c r="M321" s="12" t="e">
        <f t="shared" si="18"/>
        <v>#N/A</v>
      </c>
      <c r="N321" s="15" t="e">
        <f>+VLOOKUP(B321,[1]nháp!E$1234:M$1398,8,0)</f>
        <v>#N/A</v>
      </c>
      <c r="R321" s="29">
        <f>+VLOOKUP(B321,'EB GỬI (NHÁP)'!F:L,7,0)</f>
        <v>-3172262</v>
      </c>
      <c r="S321" s="29">
        <f t="shared" si="19"/>
        <v>0</v>
      </c>
    </row>
    <row r="322" spans="1:19" hidden="1" x14ac:dyDescent="0.25">
      <c r="A322" s="15">
        <v>45187</v>
      </c>
      <c r="B322" s="19">
        <v>56335</v>
      </c>
      <c r="C322" s="16" t="s">
        <v>840</v>
      </c>
      <c r="D322" s="16" t="s">
        <v>865</v>
      </c>
      <c r="E322" s="17">
        <v>2419800</v>
      </c>
      <c r="F322" s="18" t="s">
        <v>835</v>
      </c>
      <c r="G322" s="17">
        <v>193584</v>
      </c>
      <c r="H322" s="17">
        <f t="shared" ref="H322:H384" si="20">+E322+G322</f>
        <v>2613384</v>
      </c>
      <c r="I322" s="16" t="s">
        <v>834</v>
      </c>
      <c r="J322" s="16" t="s">
        <v>833</v>
      </c>
      <c r="K322" s="15">
        <f t="shared" ref="K322:K384" si="21">48+A322</f>
        <v>45235</v>
      </c>
      <c r="L322" s="12" t="e">
        <f>+VLOOKUP(B322,[1]nháp!E$1234:M$1398,9,0)</f>
        <v>#N/A</v>
      </c>
      <c r="M322" s="12" t="e">
        <f t="shared" ref="M322:M384" si="22">+L322+H322</f>
        <v>#N/A</v>
      </c>
      <c r="N322" s="15" t="e">
        <f>+VLOOKUP(B322,[1]nháp!E$1234:M$1398,8,0)</f>
        <v>#N/A</v>
      </c>
      <c r="R322" s="29">
        <f>+VLOOKUP(B322,'EB GỬI (NHÁP)'!F:L,7,0)</f>
        <v>-2613384</v>
      </c>
      <c r="S322" s="29">
        <f t="shared" si="19"/>
        <v>0</v>
      </c>
    </row>
    <row r="323" spans="1:19" hidden="1" x14ac:dyDescent="0.25">
      <c r="A323" s="15">
        <v>45187</v>
      </c>
      <c r="B323" s="19">
        <v>56336</v>
      </c>
      <c r="C323" s="16" t="s">
        <v>840</v>
      </c>
      <c r="D323" s="16" t="s">
        <v>863</v>
      </c>
      <c r="E323" s="17">
        <v>2622624</v>
      </c>
      <c r="F323" s="18" t="s">
        <v>835</v>
      </c>
      <c r="G323" s="17">
        <v>209810</v>
      </c>
      <c r="H323" s="17">
        <f t="shared" si="20"/>
        <v>2832434</v>
      </c>
      <c r="I323" s="16" t="s">
        <v>834</v>
      </c>
      <c r="J323" s="16" t="s">
        <v>833</v>
      </c>
      <c r="K323" s="15">
        <f t="shared" si="21"/>
        <v>45235</v>
      </c>
      <c r="L323" s="12" t="e">
        <f>+VLOOKUP(B323,[1]nháp!E$1234:M$1398,9,0)</f>
        <v>#N/A</v>
      </c>
      <c r="M323" s="12" t="e">
        <f t="shared" si="22"/>
        <v>#N/A</v>
      </c>
      <c r="N323" s="15" t="e">
        <f>+VLOOKUP(B323,[1]nháp!E$1234:M$1398,8,0)</f>
        <v>#N/A</v>
      </c>
      <c r="R323" s="29">
        <f>+VLOOKUP(B323,'EB GỬI (NHÁP)'!F:L,7,0)</f>
        <v>-2832434</v>
      </c>
      <c r="S323" s="29">
        <f t="shared" ref="S323:S384" si="23">+R323+H323</f>
        <v>0</v>
      </c>
    </row>
    <row r="324" spans="1:19" hidden="1" x14ac:dyDescent="0.25">
      <c r="A324" s="15">
        <v>45187</v>
      </c>
      <c r="B324" s="19">
        <v>56337</v>
      </c>
      <c r="C324" s="16" t="s">
        <v>840</v>
      </c>
      <c r="D324" s="16" t="s">
        <v>878</v>
      </c>
      <c r="E324" s="17">
        <v>2823356</v>
      </c>
      <c r="F324" s="18" t="s">
        <v>835</v>
      </c>
      <c r="G324" s="17">
        <v>225868</v>
      </c>
      <c r="H324" s="17">
        <f t="shared" si="20"/>
        <v>3049224</v>
      </c>
      <c r="I324" s="16" t="s">
        <v>834</v>
      </c>
      <c r="J324" s="16" t="s">
        <v>833</v>
      </c>
      <c r="K324" s="15">
        <f t="shared" si="21"/>
        <v>45235</v>
      </c>
      <c r="L324" s="12" t="e">
        <f>+VLOOKUP(B324,[1]nháp!E$1234:M$1398,9,0)</f>
        <v>#N/A</v>
      </c>
      <c r="M324" s="12" t="e">
        <f t="shared" si="22"/>
        <v>#N/A</v>
      </c>
      <c r="N324" s="15" t="e">
        <f>+VLOOKUP(B324,[1]nháp!E$1234:M$1398,8,0)</f>
        <v>#N/A</v>
      </c>
      <c r="R324" s="29">
        <f>+VLOOKUP(B324,'EB GỬI (NHÁP)'!F:L,7,0)</f>
        <v>-3049224</v>
      </c>
      <c r="S324" s="29">
        <f t="shared" si="23"/>
        <v>0</v>
      </c>
    </row>
    <row r="325" spans="1:19" hidden="1" x14ac:dyDescent="0.25">
      <c r="A325" s="15">
        <v>45188</v>
      </c>
      <c r="B325" s="19">
        <v>56346</v>
      </c>
      <c r="C325" s="16" t="s">
        <v>840</v>
      </c>
      <c r="D325" s="16" t="s">
        <v>860</v>
      </c>
      <c r="E325" s="17">
        <v>1110580</v>
      </c>
      <c r="F325" s="18" t="s">
        <v>835</v>
      </c>
      <c r="G325" s="17">
        <v>88846</v>
      </c>
      <c r="H325" s="17">
        <f t="shared" si="20"/>
        <v>1199426</v>
      </c>
      <c r="I325" s="16" t="s">
        <v>834</v>
      </c>
      <c r="J325" s="16" t="s">
        <v>833</v>
      </c>
      <c r="K325" s="15">
        <f t="shared" si="21"/>
        <v>45236</v>
      </c>
      <c r="L325" s="12" t="e">
        <f>+VLOOKUP(B325,[1]nháp!E$1234:M$1398,9,0)</f>
        <v>#N/A</v>
      </c>
      <c r="M325" s="12" t="e">
        <f t="shared" si="22"/>
        <v>#N/A</v>
      </c>
      <c r="N325" s="15" t="e">
        <f>+VLOOKUP(B325,[1]nháp!E$1234:M$1398,8,0)</f>
        <v>#N/A</v>
      </c>
      <c r="R325" s="29">
        <f>+VLOOKUP(B325,'EB GỬI (NHÁP)'!F:L,7,0)</f>
        <v>-1199426</v>
      </c>
      <c r="S325" s="29">
        <f t="shared" si="23"/>
        <v>0</v>
      </c>
    </row>
    <row r="326" spans="1:19" hidden="1" x14ac:dyDescent="0.25">
      <c r="A326" s="15">
        <v>45188</v>
      </c>
      <c r="B326" s="19">
        <v>56351</v>
      </c>
      <c r="C326" s="16" t="s">
        <v>840</v>
      </c>
      <c r="D326" s="16" t="s">
        <v>859</v>
      </c>
      <c r="E326" s="17">
        <v>1468640</v>
      </c>
      <c r="F326" s="18" t="s">
        <v>835</v>
      </c>
      <c r="G326" s="17">
        <v>117491</v>
      </c>
      <c r="H326" s="17">
        <f t="shared" si="20"/>
        <v>1586131</v>
      </c>
      <c r="I326" s="16" t="s">
        <v>834</v>
      </c>
      <c r="J326" s="16" t="s">
        <v>833</v>
      </c>
      <c r="K326" s="15">
        <f t="shared" si="21"/>
        <v>45236</v>
      </c>
      <c r="L326" s="12" t="e">
        <f>+VLOOKUP(B326,[1]nháp!E$1234:M$1398,9,0)</f>
        <v>#N/A</v>
      </c>
      <c r="M326" s="12" t="e">
        <f t="shared" si="22"/>
        <v>#N/A</v>
      </c>
      <c r="N326" s="15" t="e">
        <f>+VLOOKUP(B326,[1]nháp!E$1234:M$1398,8,0)</f>
        <v>#N/A</v>
      </c>
      <c r="R326" s="29">
        <f>+VLOOKUP(B326,'EB GỬI (NHÁP)'!F:L,7,0)</f>
        <v>-1586131</v>
      </c>
      <c r="S326" s="29">
        <f t="shared" si="23"/>
        <v>0</v>
      </c>
    </row>
    <row r="327" spans="1:19" hidden="1" x14ac:dyDescent="0.25">
      <c r="A327" s="15">
        <v>45188</v>
      </c>
      <c r="B327" s="19">
        <v>56397</v>
      </c>
      <c r="C327" s="16" t="s">
        <v>840</v>
      </c>
      <c r="D327" s="16" t="s">
        <v>877</v>
      </c>
      <c r="E327" s="17">
        <v>740196</v>
      </c>
      <c r="F327" s="18" t="s">
        <v>835</v>
      </c>
      <c r="G327" s="17">
        <v>59216</v>
      </c>
      <c r="H327" s="17">
        <f t="shared" si="20"/>
        <v>799412</v>
      </c>
      <c r="I327" s="16" t="s">
        <v>834</v>
      </c>
      <c r="J327" s="16" t="s">
        <v>833</v>
      </c>
      <c r="K327" s="15">
        <f t="shared" si="21"/>
        <v>45236</v>
      </c>
      <c r="L327" s="12" t="e">
        <f>+VLOOKUP(B327,[1]nháp!E$1234:M$1398,9,0)</f>
        <v>#N/A</v>
      </c>
      <c r="M327" s="12" t="e">
        <f t="shared" si="22"/>
        <v>#N/A</v>
      </c>
      <c r="N327" s="15" t="e">
        <f>+VLOOKUP(B327,[1]nháp!E$1234:M$1398,8,0)</f>
        <v>#N/A</v>
      </c>
      <c r="R327" s="29">
        <f>+VLOOKUP(B327,'EB GỬI (NHÁP)'!F:L,7,0)</f>
        <v>-799412</v>
      </c>
      <c r="S327" s="29">
        <f t="shared" si="23"/>
        <v>0</v>
      </c>
    </row>
    <row r="328" spans="1:19" hidden="1" x14ac:dyDescent="0.25">
      <c r="A328" s="15">
        <v>45188</v>
      </c>
      <c r="B328" s="19">
        <v>56398</v>
      </c>
      <c r="C328" s="16" t="s">
        <v>840</v>
      </c>
      <c r="D328" s="16" t="s">
        <v>841</v>
      </c>
      <c r="E328" s="17">
        <v>1468640</v>
      </c>
      <c r="F328" s="18" t="s">
        <v>835</v>
      </c>
      <c r="G328" s="17">
        <v>117491</v>
      </c>
      <c r="H328" s="17">
        <f t="shared" si="20"/>
        <v>1586131</v>
      </c>
      <c r="I328" s="16" t="s">
        <v>834</v>
      </c>
      <c r="J328" s="16" t="s">
        <v>833</v>
      </c>
      <c r="K328" s="15">
        <f t="shared" si="21"/>
        <v>45236</v>
      </c>
      <c r="L328" s="12" t="e">
        <f>+VLOOKUP(B328,[1]nháp!E$1234:M$1398,9,0)</f>
        <v>#N/A</v>
      </c>
      <c r="M328" s="12" t="e">
        <f t="shared" si="22"/>
        <v>#N/A</v>
      </c>
      <c r="N328" s="15" t="e">
        <f>+VLOOKUP(B328,[1]nháp!E$1234:M$1398,8,0)</f>
        <v>#N/A</v>
      </c>
      <c r="R328" s="29">
        <f>+VLOOKUP(B328,'EB GỬI (NHÁP)'!F:L,7,0)</f>
        <v>-1586131</v>
      </c>
      <c r="S328" s="29">
        <f t="shared" si="23"/>
        <v>0</v>
      </c>
    </row>
    <row r="329" spans="1:19" hidden="1" x14ac:dyDescent="0.25">
      <c r="A329" s="15">
        <v>45189</v>
      </c>
      <c r="B329" s="19">
        <v>56415</v>
      </c>
      <c r="C329" s="16" t="s">
        <v>840</v>
      </c>
      <c r="D329" s="16" t="s">
        <v>876</v>
      </c>
      <c r="E329" s="17">
        <v>2579220</v>
      </c>
      <c r="F329" s="18" t="s">
        <v>835</v>
      </c>
      <c r="G329" s="17">
        <v>206338</v>
      </c>
      <c r="H329" s="17">
        <f t="shared" si="20"/>
        <v>2785558</v>
      </c>
      <c r="I329" s="16" t="s">
        <v>834</v>
      </c>
      <c r="J329" s="16" t="s">
        <v>833</v>
      </c>
      <c r="K329" s="15">
        <f t="shared" si="21"/>
        <v>45237</v>
      </c>
      <c r="L329" s="12" t="e">
        <f>+VLOOKUP(B329,[1]nháp!E$1234:M$1398,9,0)</f>
        <v>#N/A</v>
      </c>
      <c r="M329" s="12" t="e">
        <f t="shared" si="22"/>
        <v>#N/A</v>
      </c>
      <c r="N329" s="15" t="e">
        <f>+VLOOKUP(B329,[1]nháp!E$1234:M$1398,8,0)</f>
        <v>#N/A</v>
      </c>
      <c r="R329" s="29">
        <f>+VLOOKUP(B329,'EB GỬI (NHÁP)'!F:L,7,0)</f>
        <v>-2785558</v>
      </c>
      <c r="S329" s="29">
        <f t="shared" si="23"/>
        <v>0</v>
      </c>
    </row>
    <row r="330" spans="1:19" hidden="1" x14ac:dyDescent="0.25">
      <c r="A330" s="15">
        <v>45189</v>
      </c>
      <c r="B330" s="19">
        <v>56420</v>
      </c>
      <c r="C330" s="16" t="s">
        <v>840</v>
      </c>
      <c r="D330" s="16" t="s">
        <v>854</v>
      </c>
      <c r="E330" s="17">
        <v>2579220</v>
      </c>
      <c r="F330" s="18" t="s">
        <v>835</v>
      </c>
      <c r="G330" s="17">
        <v>206338</v>
      </c>
      <c r="H330" s="17">
        <f t="shared" si="20"/>
        <v>2785558</v>
      </c>
      <c r="I330" s="16" t="s">
        <v>834</v>
      </c>
      <c r="J330" s="16" t="s">
        <v>833</v>
      </c>
      <c r="K330" s="15">
        <f t="shared" si="21"/>
        <v>45237</v>
      </c>
      <c r="L330" s="12" t="e">
        <f>+VLOOKUP(B330,[1]nháp!E$1234:M$1398,9,0)</f>
        <v>#N/A</v>
      </c>
      <c r="M330" s="12" t="e">
        <f t="shared" si="22"/>
        <v>#N/A</v>
      </c>
      <c r="N330" s="15" t="e">
        <f>+VLOOKUP(B330,[1]nháp!E$1234:M$1398,8,0)</f>
        <v>#N/A</v>
      </c>
      <c r="R330" s="29">
        <f>+VLOOKUP(B330,'EB GỬI (NHÁP)'!F:L,7,0)</f>
        <v>-2785558</v>
      </c>
      <c r="S330" s="29">
        <f t="shared" si="23"/>
        <v>0</v>
      </c>
    </row>
    <row r="331" spans="1:19" hidden="1" x14ac:dyDescent="0.25">
      <c r="A331" s="15">
        <v>45189</v>
      </c>
      <c r="B331" s="19">
        <v>56483</v>
      </c>
      <c r="C331" s="16" t="s">
        <v>840</v>
      </c>
      <c r="D331" s="16" t="s">
        <v>839</v>
      </c>
      <c r="E331" s="17">
        <v>2579220</v>
      </c>
      <c r="F331" s="18" t="s">
        <v>835</v>
      </c>
      <c r="G331" s="17">
        <v>206338</v>
      </c>
      <c r="H331" s="17">
        <f t="shared" si="20"/>
        <v>2785558</v>
      </c>
      <c r="I331" s="16" t="s">
        <v>834</v>
      </c>
      <c r="J331" s="16" t="s">
        <v>833</v>
      </c>
      <c r="K331" s="15">
        <f t="shared" si="21"/>
        <v>45237</v>
      </c>
      <c r="L331" s="12" t="e">
        <f>+VLOOKUP(B331,[1]nháp!E$1234:M$1398,9,0)</f>
        <v>#N/A</v>
      </c>
      <c r="M331" s="12" t="e">
        <f t="shared" si="22"/>
        <v>#N/A</v>
      </c>
      <c r="N331" s="15" t="e">
        <f>+VLOOKUP(B331,[1]nháp!E$1234:M$1398,8,0)</f>
        <v>#N/A</v>
      </c>
      <c r="R331" s="29">
        <f>+VLOOKUP(B331,'EB GỬI (NHÁP)'!F:L,7,0)</f>
        <v>-2785558</v>
      </c>
      <c r="S331" s="29">
        <f t="shared" si="23"/>
        <v>0</v>
      </c>
    </row>
    <row r="332" spans="1:19" hidden="1" x14ac:dyDescent="0.25">
      <c r="A332" s="15">
        <v>45189</v>
      </c>
      <c r="B332" s="19">
        <v>56484</v>
      </c>
      <c r="C332" s="16" t="s">
        <v>840</v>
      </c>
      <c r="D332" s="16" t="s">
        <v>839</v>
      </c>
      <c r="E332" s="17">
        <v>2221160</v>
      </c>
      <c r="F332" s="18" t="s">
        <v>835</v>
      </c>
      <c r="G332" s="17">
        <v>177693</v>
      </c>
      <c r="H332" s="17">
        <f t="shared" si="20"/>
        <v>2398853</v>
      </c>
      <c r="I332" s="16" t="s">
        <v>834</v>
      </c>
      <c r="J332" s="16" t="s">
        <v>833</v>
      </c>
      <c r="K332" s="15">
        <f t="shared" si="21"/>
        <v>45237</v>
      </c>
      <c r="L332" s="12" t="e">
        <f>+VLOOKUP(B332,[1]nháp!E$1234:M$1398,9,0)</f>
        <v>#N/A</v>
      </c>
      <c r="M332" s="12" t="e">
        <f t="shared" si="22"/>
        <v>#N/A</v>
      </c>
      <c r="N332" s="15" t="e">
        <f>+VLOOKUP(B332,[1]nháp!E$1234:M$1398,8,0)</f>
        <v>#N/A</v>
      </c>
      <c r="R332" s="29">
        <f>+VLOOKUP(B332,'EB GỬI (NHÁP)'!F:L,7,0)</f>
        <v>-2398853</v>
      </c>
      <c r="S332" s="29">
        <f t="shared" si="23"/>
        <v>0</v>
      </c>
    </row>
    <row r="333" spans="1:19" hidden="1" x14ac:dyDescent="0.25">
      <c r="A333" s="15">
        <v>45189</v>
      </c>
      <c r="B333" s="19">
        <v>56489</v>
      </c>
      <c r="C333" s="16" t="s">
        <v>840</v>
      </c>
      <c r="D333" s="16" t="s">
        <v>875</v>
      </c>
      <c r="E333" s="17">
        <v>861464</v>
      </c>
      <c r="F333" s="18" t="s">
        <v>835</v>
      </c>
      <c r="G333" s="17">
        <v>68917</v>
      </c>
      <c r="H333" s="17">
        <f t="shared" si="20"/>
        <v>930381</v>
      </c>
      <c r="I333" s="16" t="s">
        <v>834</v>
      </c>
      <c r="J333" s="16" t="s">
        <v>833</v>
      </c>
      <c r="K333" s="15">
        <f t="shared" si="21"/>
        <v>45237</v>
      </c>
      <c r="L333" s="12" t="e">
        <f>+VLOOKUP(B333,[1]nháp!E$1234:M$1398,9,0)</f>
        <v>#N/A</v>
      </c>
      <c r="M333" s="12" t="e">
        <f t="shared" si="22"/>
        <v>#N/A</v>
      </c>
      <c r="N333" s="15" t="e">
        <f>+VLOOKUP(B333,[1]nháp!E$1234:M$1398,8,0)</f>
        <v>#N/A</v>
      </c>
      <c r="R333" s="29">
        <f>+VLOOKUP(B333,'EB GỬI (NHÁP)'!F:L,7,0)</f>
        <v>-930381</v>
      </c>
      <c r="S333" s="29">
        <f t="shared" si="23"/>
        <v>0</v>
      </c>
    </row>
    <row r="334" spans="1:19" hidden="1" x14ac:dyDescent="0.25">
      <c r="A334" s="15">
        <v>45190</v>
      </c>
      <c r="B334" s="19">
        <v>10631</v>
      </c>
      <c r="C334" s="16" t="s">
        <v>856</v>
      </c>
      <c r="D334" s="16" t="s">
        <v>874</v>
      </c>
      <c r="E334" s="17">
        <v>-523688</v>
      </c>
      <c r="F334" s="18" t="s">
        <v>835</v>
      </c>
      <c r="G334" s="17">
        <v>-41895</v>
      </c>
      <c r="H334" s="17">
        <f t="shared" si="20"/>
        <v>-565583</v>
      </c>
      <c r="I334" s="16" t="s">
        <v>834</v>
      </c>
      <c r="J334" s="16" t="s">
        <v>833</v>
      </c>
      <c r="K334" s="15">
        <f t="shared" si="21"/>
        <v>45238</v>
      </c>
      <c r="L334" s="12">
        <f>+VLOOKUP(B334,[1]nháp!E$1234:M$1398,9,0)</f>
        <v>565583</v>
      </c>
      <c r="M334" s="12">
        <f t="shared" si="22"/>
        <v>0</v>
      </c>
      <c r="N334" s="15" t="str">
        <f>+VLOOKUP(B334,[1]nháp!E$1234:M$1398,8,0)</f>
        <v>05.10.2023</v>
      </c>
      <c r="O334" s="11" t="s">
        <v>832</v>
      </c>
      <c r="R334" s="29">
        <f>+VLOOKUP(B334,'EB GỬI (NHÁP)'!F:L,7,0)</f>
        <v>565583</v>
      </c>
      <c r="S334" s="29">
        <f t="shared" si="23"/>
        <v>0</v>
      </c>
    </row>
    <row r="335" spans="1:19" hidden="1" x14ac:dyDescent="0.25">
      <c r="A335" s="15">
        <v>45190</v>
      </c>
      <c r="B335" s="19">
        <v>10744</v>
      </c>
      <c r="C335" s="16" t="s">
        <v>856</v>
      </c>
      <c r="D335" s="16" t="s">
        <v>873</v>
      </c>
      <c r="E335" s="17">
        <v>-1360950</v>
      </c>
      <c r="F335" s="18" t="s">
        <v>835</v>
      </c>
      <c r="G335" s="17">
        <v>-108875</v>
      </c>
      <c r="H335" s="17">
        <f t="shared" si="20"/>
        <v>-1469825</v>
      </c>
      <c r="I335" s="16" t="s">
        <v>834</v>
      </c>
      <c r="J335" s="16" t="s">
        <v>833</v>
      </c>
      <c r="K335" s="15">
        <f t="shared" si="21"/>
        <v>45238</v>
      </c>
      <c r="L335" s="12">
        <f>+VLOOKUP(B335,[1]nháp!E$1234:M$1398,9,0)</f>
        <v>1469825</v>
      </c>
      <c r="M335" s="12">
        <f t="shared" si="22"/>
        <v>0</v>
      </c>
      <c r="N335" s="15" t="str">
        <f>+VLOOKUP(B335,[1]nháp!E$1234:M$1398,8,0)</f>
        <v>05.10.2023</v>
      </c>
      <c r="O335" s="11" t="s">
        <v>832</v>
      </c>
      <c r="R335" s="29">
        <f>+VLOOKUP(B335,'EB GỬI (NHÁP)'!F:L,7,0)</f>
        <v>1469825</v>
      </c>
      <c r="S335" s="29">
        <f t="shared" si="23"/>
        <v>0</v>
      </c>
    </row>
    <row r="336" spans="1:19" hidden="1" x14ac:dyDescent="0.25">
      <c r="A336" s="15">
        <v>45190</v>
      </c>
      <c r="B336" s="19">
        <v>10751</v>
      </c>
      <c r="C336" s="16" t="s">
        <v>856</v>
      </c>
      <c r="D336" s="16" t="s">
        <v>872</v>
      </c>
      <c r="E336" s="17">
        <v>-333570</v>
      </c>
      <c r="F336" s="18" t="s">
        <v>835</v>
      </c>
      <c r="G336" s="17">
        <v>-26686</v>
      </c>
      <c r="H336" s="17">
        <f t="shared" si="20"/>
        <v>-360256</v>
      </c>
      <c r="I336" s="16" t="s">
        <v>834</v>
      </c>
      <c r="J336" s="16" t="s">
        <v>833</v>
      </c>
      <c r="K336" s="15">
        <f t="shared" si="21"/>
        <v>45238</v>
      </c>
      <c r="L336" s="12">
        <f>+VLOOKUP(B336,[1]nháp!E$1234:M$1398,9,0)</f>
        <v>360256</v>
      </c>
      <c r="M336" s="12">
        <f t="shared" si="22"/>
        <v>0</v>
      </c>
      <c r="N336" s="15" t="str">
        <f>+VLOOKUP(B336,[1]nháp!E$1234:M$1398,8,0)</f>
        <v>05.10.2023</v>
      </c>
      <c r="O336" s="11" t="s">
        <v>832</v>
      </c>
      <c r="R336" s="29">
        <f>+VLOOKUP(B336,'EB GỬI (NHÁP)'!F:L,7,0)</f>
        <v>360256</v>
      </c>
      <c r="S336" s="29">
        <f t="shared" si="23"/>
        <v>0</v>
      </c>
    </row>
    <row r="337" spans="1:19" hidden="1" x14ac:dyDescent="0.25">
      <c r="A337" s="15">
        <v>45190</v>
      </c>
      <c r="B337" s="19">
        <v>57541</v>
      </c>
      <c r="C337" s="16" t="s">
        <v>840</v>
      </c>
      <c r="D337" s="16" t="s">
        <v>841</v>
      </c>
      <c r="E337" s="17">
        <v>2421120</v>
      </c>
      <c r="F337" s="18" t="s">
        <v>835</v>
      </c>
      <c r="G337" s="17">
        <v>193690</v>
      </c>
      <c r="H337" s="17">
        <f t="shared" si="20"/>
        <v>2614810</v>
      </c>
      <c r="I337" s="16" t="s">
        <v>834</v>
      </c>
      <c r="J337" s="16" t="s">
        <v>833</v>
      </c>
      <c r="K337" s="15">
        <f t="shared" si="21"/>
        <v>45238</v>
      </c>
      <c r="L337" s="12" t="e">
        <f>+VLOOKUP(B337,[1]nháp!E$1234:M$1398,9,0)</f>
        <v>#N/A</v>
      </c>
      <c r="M337" s="12" t="e">
        <f t="shared" si="22"/>
        <v>#N/A</v>
      </c>
      <c r="N337" s="15" t="e">
        <f>+VLOOKUP(B337,[1]nháp!E$1234:M$1398,8,0)</f>
        <v>#N/A</v>
      </c>
      <c r="R337" s="29">
        <f>+VLOOKUP(B337,'EB GỬI (NHÁP)'!F:L,7,0)</f>
        <v>-2614810</v>
      </c>
      <c r="S337" s="29">
        <f t="shared" si="23"/>
        <v>0</v>
      </c>
    </row>
    <row r="338" spans="1:19" hidden="1" x14ac:dyDescent="0.25">
      <c r="A338" s="15">
        <v>45190</v>
      </c>
      <c r="B338" s="19">
        <v>57545</v>
      </c>
      <c r="C338" s="16" t="s">
        <v>840</v>
      </c>
      <c r="D338" s="16" t="s">
        <v>870</v>
      </c>
      <c r="E338" s="17">
        <v>3225324</v>
      </c>
      <c r="F338" s="18" t="s">
        <v>835</v>
      </c>
      <c r="G338" s="17">
        <v>258026</v>
      </c>
      <c r="H338" s="17">
        <f t="shared" si="20"/>
        <v>3483350</v>
      </c>
      <c r="I338" s="16" t="s">
        <v>834</v>
      </c>
      <c r="J338" s="16" t="s">
        <v>833</v>
      </c>
      <c r="K338" s="15">
        <f t="shared" si="21"/>
        <v>45238</v>
      </c>
      <c r="L338" s="12" t="e">
        <f>+VLOOKUP(B338,[1]nháp!E$1234:M$1398,9,0)</f>
        <v>#N/A</v>
      </c>
      <c r="M338" s="12" t="e">
        <f t="shared" si="22"/>
        <v>#N/A</v>
      </c>
      <c r="N338" s="15" t="e">
        <f>+VLOOKUP(B338,[1]nháp!E$1234:M$1398,8,0)</f>
        <v>#N/A</v>
      </c>
      <c r="R338" s="29">
        <f>+VLOOKUP(B338,'EB GỬI (NHÁP)'!F:L,7,0)</f>
        <v>-3483350</v>
      </c>
      <c r="S338" s="29">
        <f t="shared" si="23"/>
        <v>0</v>
      </c>
    </row>
    <row r="339" spans="1:19" hidden="1" x14ac:dyDescent="0.25">
      <c r="A339" s="15">
        <v>45190</v>
      </c>
      <c r="B339" s="19">
        <v>57546</v>
      </c>
      <c r="C339" s="16" t="s">
        <v>840</v>
      </c>
      <c r="D339" s="16" t="s">
        <v>850</v>
      </c>
      <c r="E339" s="17">
        <v>1111900</v>
      </c>
      <c r="F339" s="18" t="s">
        <v>835</v>
      </c>
      <c r="G339" s="17">
        <v>88952</v>
      </c>
      <c r="H339" s="17">
        <f t="shared" si="20"/>
        <v>1200852</v>
      </c>
      <c r="I339" s="16" t="s">
        <v>834</v>
      </c>
      <c r="J339" s="16" t="s">
        <v>833</v>
      </c>
      <c r="K339" s="15">
        <f t="shared" si="21"/>
        <v>45238</v>
      </c>
      <c r="L339" s="12" t="e">
        <f>+VLOOKUP(B339,[1]nháp!E$1234:M$1398,9,0)</f>
        <v>#N/A</v>
      </c>
      <c r="M339" s="12" t="e">
        <f t="shared" si="22"/>
        <v>#N/A</v>
      </c>
      <c r="N339" s="15" t="e">
        <f>+VLOOKUP(B339,[1]nháp!E$1234:M$1398,8,0)</f>
        <v>#N/A</v>
      </c>
      <c r="R339" s="29">
        <f>+VLOOKUP(B339,'EB GỬI (NHÁP)'!F:L,7,0)</f>
        <v>-1200852</v>
      </c>
      <c r="S339" s="29">
        <f t="shared" si="23"/>
        <v>0</v>
      </c>
    </row>
    <row r="340" spans="1:19" hidden="1" x14ac:dyDescent="0.25">
      <c r="A340" s="15">
        <v>45190</v>
      </c>
      <c r="B340" s="19">
        <v>57547</v>
      </c>
      <c r="C340" s="16" t="s">
        <v>840</v>
      </c>
      <c r="D340" s="16" t="s">
        <v>849</v>
      </c>
      <c r="E340" s="17">
        <v>1110580</v>
      </c>
      <c r="F340" s="18" t="s">
        <v>835</v>
      </c>
      <c r="G340" s="17">
        <v>88846</v>
      </c>
      <c r="H340" s="17">
        <f t="shared" si="20"/>
        <v>1199426</v>
      </c>
      <c r="I340" s="16" t="s">
        <v>834</v>
      </c>
      <c r="J340" s="16" t="s">
        <v>833</v>
      </c>
      <c r="K340" s="15">
        <f t="shared" si="21"/>
        <v>45238</v>
      </c>
      <c r="L340" s="12" t="e">
        <f>+VLOOKUP(B340,[1]nháp!E$1234:M$1398,9,0)</f>
        <v>#N/A</v>
      </c>
      <c r="M340" s="12" t="e">
        <f t="shared" si="22"/>
        <v>#N/A</v>
      </c>
      <c r="N340" s="15" t="e">
        <f>+VLOOKUP(B340,[1]nháp!E$1234:M$1398,8,0)</f>
        <v>#N/A</v>
      </c>
      <c r="R340" s="29">
        <f>+VLOOKUP(B340,'EB GỬI (NHÁP)'!F:L,7,0)</f>
        <v>-1199426</v>
      </c>
      <c r="S340" s="29">
        <f t="shared" si="23"/>
        <v>0</v>
      </c>
    </row>
    <row r="341" spans="1:19" hidden="1" x14ac:dyDescent="0.25">
      <c r="A341" s="15">
        <v>45190</v>
      </c>
      <c r="B341" s="19">
        <v>57548</v>
      </c>
      <c r="C341" s="16" t="s">
        <v>840</v>
      </c>
      <c r="D341" s="16" t="s">
        <v>845</v>
      </c>
      <c r="E341" s="17">
        <v>1669372</v>
      </c>
      <c r="F341" s="18" t="s">
        <v>835</v>
      </c>
      <c r="G341" s="17">
        <v>133550</v>
      </c>
      <c r="H341" s="17">
        <f t="shared" si="20"/>
        <v>1802922</v>
      </c>
      <c r="I341" s="16" t="s">
        <v>834</v>
      </c>
      <c r="J341" s="16" t="s">
        <v>833</v>
      </c>
      <c r="K341" s="15">
        <f t="shared" si="21"/>
        <v>45238</v>
      </c>
      <c r="L341" s="12" t="e">
        <f>+VLOOKUP(B341,[1]nháp!E$1234:M$1398,9,0)</f>
        <v>#N/A</v>
      </c>
      <c r="M341" s="12" t="e">
        <f t="shared" si="22"/>
        <v>#N/A</v>
      </c>
      <c r="N341" s="15" t="e">
        <f>+VLOOKUP(B341,[1]nháp!E$1234:M$1398,8,0)</f>
        <v>#N/A</v>
      </c>
      <c r="R341" s="29">
        <f>+VLOOKUP(B341,'EB GỬI (NHÁP)'!F:L,7,0)</f>
        <v>-1802922</v>
      </c>
      <c r="S341" s="29">
        <f t="shared" si="23"/>
        <v>0</v>
      </c>
    </row>
    <row r="342" spans="1:19" hidden="1" x14ac:dyDescent="0.25">
      <c r="A342" s="15">
        <v>45190</v>
      </c>
      <c r="B342" s="19">
        <v>57549</v>
      </c>
      <c r="C342" s="16" t="s">
        <v>840</v>
      </c>
      <c r="D342" s="16" t="s">
        <v>869</v>
      </c>
      <c r="E342" s="17">
        <v>1111900</v>
      </c>
      <c r="F342" s="18" t="s">
        <v>835</v>
      </c>
      <c r="G342" s="17">
        <v>88952</v>
      </c>
      <c r="H342" s="17">
        <f t="shared" si="20"/>
        <v>1200852</v>
      </c>
      <c r="I342" s="16" t="s">
        <v>834</v>
      </c>
      <c r="J342" s="16" t="s">
        <v>833</v>
      </c>
      <c r="K342" s="15">
        <f t="shared" si="21"/>
        <v>45238</v>
      </c>
      <c r="L342" s="12" t="e">
        <f>+VLOOKUP(B342,[1]nháp!E$1234:M$1398,9,0)</f>
        <v>#N/A</v>
      </c>
      <c r="M342" s="12" t="e">
        <f t="shared" si="22"/>
        <v>#N/A</v>
      </c>
      <c r="N342" s="15" t="e">
        <f>+VLOOKUP(B342,[1]nháp!E$1234:M$1398,8,0)</f>
        <v>#N/A</v>
      </c>
      <c r="R342" s="29">
        <f>+VLOOKUP(B342,'EB GỬI (NHÁP)'!F:L,7,0)</f>
        <v>-1200852</v>
      </c>
      <c r="S342" s="29">
        <f t="shared" si="23"/>
        <v>0</v>
      </c>
    </row>
    <row r="343" spans="1:19" hidden="1" x14ac:dyDescent="0.25">
      <c r="A343" s="15">
        <v>45190</v>
      </c>
      <c r="B343" s="19">
        <v>57550</v>
      </c>
      <c r="C343" s="16" t="s">
        <v>840</v>
      </c>
      <c r="D343" s="16" t="s">
        <v>844</v>
      </c>
      <c r="E343" s="17">
        <v>1110580</v>
      </c>
      <c r="F343" s="18" t="s">
        <v>835</v>
      </c>
      <c r="G343" s="17">
        <v>88846</v>
      </c>
      <c r="H343" s="17">
        <f t="shared" si="20"/>
        <v>1199426</v>
      </c>
      <c r="I343" s="16" t="s">
        <v>834</v>
      </c>
      <c r="J343" s="16" t="s">
        <v>833</v>
      </c>
      <c r="K343" s="15">
        <f t="shared" si="21"/>
        <v>45238</v>
      </c>
      <c r="L343" s="12" t="e">
        <f>+VLOOKUP(B343,[1]nháp!E$1234:M$1398,9,0)</f>
        <v>#N/A</v>
      </c>
      <c r="M343" s="12" t="e">
        <f t="shared" si="22"/>
        <v>#N/A</v>
      </c>
      <c r="N343" s="15" t="e">
        <f>+VLOOKUP(B343,[1]nháp!E$1234:M$1398,8,0)</f>
        <v>#N/A</v>
      </c>
      <c r="R343" s="29">
        <f>+VLOOKUP(B343,'EB GỬI (NHÁP)'!F:L,7,0)</f>
        <v>-1199426</v>
      </c>
      <c r="S343" s="29">
        <f t="shared" si="23"/>
        <v>0</v>
      </c>
    </row>
    <row r="344" spans="1:19" hidden="1" x14ac:dyDescent="0.25">
      <c r="A344" s="15">
        <v>45190</v>
      </c>
      <c r="B344" s="19">
        <v>57551</v>
      </c>
      <c r="C344" s="16" t="s">
        <v>840</v>
      </c>
      <c r="D344" s="16" t="s">
        <v>844</v>
      </c>
      <c r="E344" s="17">
        <v>4800380</v>
      </c>
      <c r="F344" s="18" t="s">
        <v>835</v>
      </c>
      <c r="G344" s="17">
        <v>384030</v>
      </c>
      <c r="H344" s="17">
        <f t="shared" si="20"/>
        <v>5184410</v>
      </c>
      <c r="I344" s="16" t="s">
        <v>834</v>
      </c>
      <c r="J344" s="16" t="s">
        <v>833</v>
      </c>
      <c r="K344" s="15">
        <f t="shared" si="21"/>
        <v>45238</v>
      </c>
      <c r="L344" s="12" t="e">
        <f>+VLOOKUP(B344,[1]nháp!E$1234:M$1398,9,0)</f>
        <v>#N/A</v>
      </c>
      <c r="M344" s="12" t="e">
        <f t="shared" si="22"/>
        <v>#N/A</v>
      </c>
      <c r="N344" s="15" t="e">
        <f>+VLOOKUP(B344,[1]nháp!E$1234:M$1398,8,0)</f>
        <v>#N/A</v>
      </c>
      <c r="R344" s="29">
        <f>+VLOOKUP(B344,'EB GỬI (NHÁP)'!F:L,7,0)</f>
        <v>-5184410</v>
      </c>
      <c r="S344" s="29">
        <f t="shared" si="23"/>
        <v>0</v>
      </c>
    </row>
    <row r="345" spans="1:19" hidden="1" x14ac:dyDescent="0.25">
      <c r="A345" s="15">
        <v>45191</v>
      </c>
      <c r="B345" s="19">
        <v>10849</v>
      </c>
      <c r="C345" s="16" t="s">
        <v>856</v>
      </c>
      <c r="D345" s="16" t="s">
        <v>871</v>
      </c>
      <c r="E345" s="17">
        <v>-202236</v>
      </c>
      <c r="F345" s="18" t="s">
        <v>835</v>
      </c>
      <c r="G345" s="17">
        <v>-16179</v>
      </c>
      <c r="H345" s="17">
        <f t="shared" si="20"/>
        <v>-218415</v>
      </c>
      <c r="I345" s="16" t="s">
        <v>834</v>
      </c>
      <c r="J345" s="16" t="s">
        <v>833</v>
      </c>
      <c r="K345" s="15">
        <f t="shared" si="21"/>
        <v>45239</v>
      </c>
      <c r="L345" s="12">
        <f>+VLOOKUP(B345,[1]nháp!E$1234:M$1398,9,0)</f>
        <v>218415</v>
      </c>
      <c r="M345" s="12">
        <f t="shared" si="22"/>
        <v>0</v>
      </c>
      <c r="N345" s="15" t="str">
        <f>+VLOOKUP(B345,[1]nháp!E$1234:M$1398,8,0)</f>
        <v>05.10.2023</v>
      </c>
      <c r="O345" s="11" t="s">
        <v>832</v>
      </c>
      <c r="R345" s="29">
        <f>+VLOOKUP(B345,'EB GỬI (NHÁP)'!F:L,7,0)</f>
        <v>218415</v>
      </c>
      <c r="S345" s="29">
        <f t="shared" si="23"/>
        <v>0</v>
      </c>
    </row>
    <row r="346" spans="1:19" hidden="1" x14ac:dyDescent="0.25">
      <c r="A346" s="15">
        <v>45191</v>
      </c>
      <c r="B346" s="19">
        <v>57645</v>
      </c>
      <c r="C346" s="16" t="s">
        <v>840</v>
      </c>
      <c r="D346" s="16" t="s">
        <v>839</v>
      </c>
      <c r="E346" s="17">
        <v>1512044</v>
      </c>
      <c r="F346" s="18" t="s">
        <v>835</v>
      </c>
      <c r="G346" s="17">
        <v>120964</v>
      </c>
      <c r="H346" s="17">
        <f t="shared" si="20"/>
        <v>1633008</v>
      </c>
      <c r="I346" s="16" t="s">
        <v>834</v>
      </c>
      <c r="J346" s="16" t="s">
        <v>833</v>
      </c>
      <c r="K346" s="15">
        <f t="shared" si="21"/>
        <v>45239</v>
      </c>
      <c r="L346" s="12" t="e">
        <f>+VLOOKUP(B346,[1]nháp!E$1234:M$1398,9,0)</f>
        <v>#N/A</v>
      </c>
      <c r="M346" s="12" t="e">
        <f t="shared" si="22"/>
        <v>#N/A</v>
      </c>
      <c r="N346" s="15" t="e">
        <f>+VLOOKUP(B346,[1]nháp!E$1234:M$1398,8,0)</f>
        <v>#N/A</v>
      </c>
      <c r="R346" s="29">
        <f>+VLOOKUP(B346,'EB GỬI (NHÁP)'!F:L,7,0)</f>
        <v>-1633008</v>
      </c>
      <c r="S346" s="29">
        <f t="shared" si="23"/>
        <v>0</v>
      </c>
    </row>
    <row r="347" spans="1:19" hidden="1" x14ac:dyDescent="0.25">
      <c r="A347" s="15">
        <v>45194</v>
      </c>
      <c r="B347" s="19">
        <v>57782</v>
      </c>
      <c r="C347" s="16" t="s">
        <v>840</v>
      </c>
      <c r="D347" s="16" t="s">
        <v>870</v>
      </c>
      <c r="E347" s="17">
        <v>2579220</v>
      </c>
      <c r="F347" s="18" t="s">
        <v>835</v>
      </c>
      <c r="G347" s="17">
        <v>206338</v>
      </c>
      <c r="H347" s="17">
        <f t="shared" si="20"/>
        <v>2785558</v>
      </c>
      <c r="I347" s="16" t="s">
        <v>834</v>
      </c>
      <c r="J347" s="16" t="s">
        <v>833</v>
      </c>
      <c r="K347" s="15">
        <f t="shared" si="21"/>
        <v>45242</v>
      </c>
      <c r="L347" s="12" t="e">
        <f>+VLOOKUP(B347,[1]nháp!E$1234:M$1398,9,0)</f>
        <v>#N/A</v>
      </c>
      <c r="M347" s="12" t="e">
        <f t="shared" si="22"/>
        <v>#N/A</v>
      </c>
      <c r="N347" s="15" t="e">
        <f>+VLOOKUP(B347,[1]nháp!E$1234:M$1398,8,0)</f>
        <v>#N/A</v>
      </c>
      <c r="R347" s="29">
        <f>+VLOOKUP(B347,'EB GỬI (NHÁP)'!F:L,7,0)</f>
        <v>-2785558</v>
      </c>
      <c r="S347" s="29">
        <f t="shared" si="23"/>
        <v>0</v>
      </c>
    </row>
    <row r="348" spans="1:19" hidden="1" x14ac:dyDescent="0.25">
      <c r="A348" s="15">
        <v>45194</v>
      </c>
      <c r="B348" s="19">
        <v>57783</v>
      </c>
      <c r="C348" s="16" t="s">
        <v>840</v>
      </c>
      <c r="D348" s="16" t="s">
        <v>850</v>
      </c>
      <c r="E348" s="17">
        <v>1468640</v>
      </c>
      <c r="F348" s="18" t="s">
        <v>835</v>
      </c>
      <c r="G348" s="17">
        <v>117491</v>
      </c>
      <c r="H348" s="17">
        <f t="shared" si="20"/>
        <v>1586131</v>
      </c>
      <c r="I348" s="16" t="s">
        <v>834</v>
      </c>
      <c r="J348" s="16" t="s">
        <v>833</v>
      </c>
      <c r="K348" s="15">
        <f t="shared" si="21"/>
        <v>45242</v>
      </c>
      <c r="L348" s="12" t="e">
        <f>+VLOOKUP(B348,[1]nháp!E$1234:M$1398,9,0)</f>
        <v>#N/A</v>
      </c>
      <c r="M348" s="12" t="e">
        <f t="shared" si="22"/>
        <v>#N/A</v>
      </c>
      <c r="N348" s="15" t="e">
        <f>+VLOOKUP(B348,[1]nháp!E$1234:M$1398,8,0)</f>
        <v>#N/A</v>
      </c>
      <c r="R348" s="29">
        <f>+VLOOKUP(B348,'EB GỬI (NHÁP)'!F:L,7,0)</f>
        <v>-1586131</v>
      </c>
      <c r="S348" s="29">
        <f t="shared" si="23"/>
        <v>0</v>
      </c>
    </row>
    <row r="349" spans="1:19" hidden="1" x14ac:dyDescent="0.25">
      <c r="A349" s="15">
        <v>45194</v>
      </c>
      <c r="B349" s="19">
        <v>57784</v>
      </c>
      <c r="C349" s="16" t="s">
        <v>840</v>
      </c>
      <c r="D349" s="16" t="s">
        <v>847</v>
      </c>
      <c r="E349" s="17">
        <v>2671220</v>
      </c>
      <c r="F349" s="18" t="s">
        <v>835</v>
      </c>
      <c r="G349" s="17">
        <v>213698</v>
      </c>
      <c r="H349" s="17">
        <f t="shared" si="20"/>
        <v>2884918</v>
      </c>
      <c r="I349" s="16" t="s">
        <v>834</v>
      </c>
      <c r="J349" s="16" t="s">
        <v>833</v>
      </c>
      <c r="K349" s="15">
        <f t="shared" si="21"/>
        <v>45242</v>
      </c>
      <c r="L349" s="12" t="e">
        <f>+VLOOKUP(B349,[1]nháp!E$1234:M$1398,9,0)</f>
        <v>#N/A</v>
      </c>
      <c r="M349" s="12" t="e">
        <f t="shared" si="22"/>
        <v>#N/A</v>
      </c>
      <c r="N349" s="15" t="e">
        <f>+VLOOKUP(B349,[1]nháp!E$1234:M$1398,8,0)</f>
        <v>#N/A</v>
      </c>
      <c r="R349" s="29">
        <f>+VLOOKUP(B349,'EB GỬI (NHÁP)'!F:L,7,0)</f>
        <v>-2884918</v>
      </c>
      <c r="S349" s="29">
        <f t="shared" si="23"/>
        <v>0</v>
      </c>
    </row>
    <row r="350" spans="1:19" hidden="1" x14ac:dyDescent="0.25">
      <c r="A350" s="15">
        <v>45194</v>
      </c>
      <c r="B350" s="19">
        <v>57785</v>
      </c>
      <c r="C350" s="16" t="s">
        <v>840</v>
      </c>
      <c r="D350" s="16" t="s">
        <v>869</v>
      </c>
      <c r="E350" s="17">
        <v>1468640</v>
      </c>
      <c r="F350" s="18" t="s">
        <v>835</v>
      </c>
      <c r="G350" s="17">
        <v>117491</v>
      </c>
      <c r="H350" s="17">
        <f t="shared" si="20"/>
        <v>1586131</v>
      </c>
      <c r="I350" s="16" t="s">
        <v>834</v>
      </c>
      <c r="J350" s="16" t="s">
        <v>833</v>
      </c>
      <c r="K350" s="15">
        <f t="shared" si="21"/>
        <v>45242</v>
      </c>
      <c r="L350" s="12" t="e">
        <f>+VLOOKUP(B350,[1]nháp!E$1234:M$1398,9,0)</f>
        <v>#N/A</v>
      </c>
      <c r="M350" s="12" t="e">
        <f t="shared" si="22"/>
        <v>#N/A</v>
      </c>
      <c r="N350" s="15" t="e">
        <f>+VLOOKUP(B350,[1]nháp!E$1234:M$1398,8,0)</f>
        <v>#N/A</v>
      </c>
      <c r="R350" s="29">
        <f>+VLOOKUP(B350,'EB GỬI (NHÁP)'!F:L,7,0)</f>
        <v>-1586131</v>
      </c>
      <c r="S350" s="29">
        <f t="shared" si="23"/>
        <v>0</v>
      </c>
    </row>
    <row r="351" spans="1:19" hidden="1" x14ac:dyDescent="0.25">
      <c r="A351" s="15">
        <v>45194</v>
      </c>
      <c r="B351" s="19">
        <v>57786</v>
      </c>
      <c r="C351" s="16" t="s">
        <v>840</v>
      </c>
      <c r="D351" s="16" t="s">
        <v>868</v>
      </c>
      <c r="E351" s="17">
        <v>1111900</v>
      </c>
      <c r="F351" s="18" t="s">
        <v>835</v>
      </c>
      <c r="G351" s="17">
        <v>88952</v>
      </c>
      <c r="H351" s="17">
        <f t="shared" si="20"/>
        <v>1200852</v>
      </c>
      <c r="I351" s="16" t="s">
        <v>834</v>
      </c>
      <c r="J351" s="16" t="s">
        <v>833</v>
      </c>
      <c r="K351" s="15">
        <f t="shared" si="21"/>
        <v>45242</v>
      </c>
      <c r="L351" s="12" t="e">
        <f>+VLOOKUP(B351,[1]nháp!E$1234:M$1398,9,0)</f>
        <v>#N/A</v>
      </c>
      <c r="M351" s="12" t="e">
        <f t="shared" si="22"/>
        <v>#N/A</v>
      </c>
      <c r="N351" s="15" t="e">
        <f>+VLOOKUP(B351,[1]nháp!E$1234:M$1398,8,0)</f>
        <v>#N/A</v>
      </c>
      <c r="R351" s="29">
        <f>+VLOOKUP(B351,'EB GỬI (NHÁP)'!F:L,7,0)</f>
        <v>-1200852</v>
      </c>
      <c r="S351" s="29">
        <f t="shared" si="23"/>
        <v>0</v>
      </c>
    </row>
    <row r="352" spans="1:19" hidden="1" x14ac:dyDescent="0.25">
      <c r="A352" s="15">
        <v>45194</v>
      </c>
      <c r="B352" s="19">
        <v>57787</v>
      </c>
      <c r="C352" s="16" t="s">
        <v>840</v>
      </c>
      <c r="D352" s="16" t="s">
        <v>867</v>
      </c>
      <c r="E352" s="17">
        <v>2579220</v>
      </c>
      <c r="F352" s="18" t="s">
        <v>835</v>
      </c>
      <c r="G352" s="17">
        <v>206338</v>
      </c>
      <c r="H352" s="17">
        <f t="shared" si="20"/>
        <v>2785558</v>
      </c>
      <c r="I352" s="16" t="s">
        <v>834</v>
      </c>
      <c r="J352" s="16" t="s">
        <v>833</v>
      </c>
      <c r="K352" s="15">
        <f t="shared" si="21"/>
        <v>45242</v>
      </c>
      <c r="L352" s="12" t="e">
        <f>+VLOOKUP(B352,[1]nháp!E$1234:M$1398,9,0)</f>
        <v>#N/A</v>
      </c>
      <c r="M352" s="12" t="e">
        <f t="shared" si="22"/>
        <v>#N/A</v>
      </c>
      <c r="N352" s="15" t="e">
        <f>+VLOOKUP(B352,[1]nháp!E$1234:M$1398,8,0)</f>
        <v>#N/A</v>
      </c>
      <c r="R352" s="29">
        <f>+VLOOKUP(B352,'EB GỬI (NHÁP)'!F:L,7,0)</f>
        <v>-2785558</v>
      </c>
      <c r="S352" s="29">
        <f t="shared" si="23"/>
        <v>0</v>
      </c>
    </row>
    <row r="353" spans="1:19" hidden="1" x14ac:dyDescent="0.25">
      <c r="A353" s="15">
        <v>45194</v>
      </c>
      <c r="B353" s="19">
        <v>57788</v>
      </c>
      <c r="C353" s="16" t="s">
        <v>840</v>
      </c>
      <c r="D353" s="16" t="s">
        <v>866</v>
      </c>
      <c r="E353" s="17">
        <v>1111900</v>
      </c>
      <c r="F353" s="18" t="s">
        <v>835</v>
      </c>
      <c r="G353" s="17">
        <v>88952</v>
      </c>
      <c r="H353" s="17">
        <f t="shared" si="20"/>
        <v>1200852</v>
      </c>
      <c r="I353" s="16" t="s">
        <v>834</v>
      </c>
      <c r="J353" s="16" t="s">
        <v>833</v>
      </c>
      <c r="K353" s="15">
        <f t="shared" si="21"/>
        <v>45242</v>
      </c>
      <c r="L353" s="12" t="e">
        <f>+VLOOKUP(B353,[1]nháp!E$1234:M$1398,9,0)</f>
        <v>#N/A</v>
      </c>
      <c r="M353" s="12" t="e">
        <f t="shared" si="22"/>
        <v>#N/A</v>
      </c>
      <c r="N353" s="15" t="e">
        <f>+VLOOKUP(B353,[1]nháp!E$1234:M$1398,8,0)</f>
        <v>#N/A</v>
      </c>
      <c r="R353" s="29">
        <f>+VLOOKUP(B353,'EB GỬI (NHÁP)'!F:L,7,0)</f>
        <v>-1200852</v>
      </c>
      <c r="S353" s="29">
        <f t="shared" si="23"/>
        <v>0</v>
      </c>
    </row>
    <row r="354" spans="1:19" hidden="1" x14ac:dyDescent="0.25">
      <c r="A354" s="15">
        <v>45194</v>
      </c>
      <c r="B354" s="19">
        <v>57789</v>
      </c>
      <c r="C354" s="16" t="s">
        <v>840</v>
      </c>
      <c r="D354" s="16" t="s">
        <v>865</v>
      </c>
      <c r="E354" s="17">
        <v>8490180</v>
      </c>
      <c r="F354" s="18" t="s">
        <v>835</v>
      </c>
      <c r="G354" s="17">
        <v>679214</v>
      </c>
      <c r="H354" s="17">
        <f t="shared" si="20"/>
        <v>9169394</v>
      </c>
      <c r="I354" s="16" t="s">
        <v>834</v>
      </c>
      <c r="J354" s="16" t="s">
        <v>833</v>
      </c>
      <c r="K354" s="15">
        <f t="shared" si="21"/>
        <v>45242</v>
      </c>
      <c r="L354" s="12" t="e">
        <f>+VLOOKUP(B354,[1]nháp!E$1234:M$1398,9,0)</f>
        <v>#N/A</v>
      </c>
      <c r="M354" s="12" t="e">
        <f t="shared" si="22"/>
        <v>#N/A</v>
      </c>
      <c r="N354" s="15" t="e">
        <f>+VLOOKUP(B354,[1]nháp!E$1234:M$1398,8,0)</f>
        <v>#N/A</v>
      </c>
      <c r="R354" s="29">
        <f>+VLOOKUP(B354,'EB GỬI (NHÁP)'!F:L,7,0)</f>
        <v>-9169394</v>
      </c>
      <c r="S354" s="29">
        <f t="shared" si="23"/>
        <v>0</v>
      </c>
    </row>
    <row r="355" spans="1:19" hidden="1" x14ac:dyDescent="0.25">
      <c r="A355" s="15">
        <v>45194</v>
      </c>
      <c r="B355" s="19">
        <v>57790</v>
      </c>
      <c r="C355" s="16" t="s">
        <v>840</v>
      </c>
      <c r="D355" s="16" t="s">
        <v>865</v>
      </c>
      <c r="E355" s="17">
        <v>4387912</v>
      </c>
      <c r="F355" s="18" t="s">
        <v>835</v>
      </c>
      <c r="G355" s="17">
        <v>351033</v>
      </c>
      <c r="H355" s="17">
        <f t="shared" si="20"/>
        <v>4738945</v>
      </c>
      <c r="I355" s="16" t="s">
        <v>834</v>
      </c>
      <c r="J355" s="16" t="s">
        <v>833</v>
      </c>
      <c r="K355" s="15">
        <f t="shared" si="21"/>
        <v>45242</v>
      </c>
      <c r="L355" s="12" t="e">
        <f>+VLOOKUP(B355,[1]nháp!E$1234:M$1398,9,0)</f>
        <v>#N/A</v>
      </c>
      <c r="M355" s="12" t="e">
        <f t="shared" si="22"/>
        <v>#N/A</v>
      </c>
      <c r="N355" s="15" t="e">
        <f>+VLOOKUP(B355,[1]nháp!E$1234:M$1398,8,0)</f>
        <v>#N/A</v>
      </c>
      <c r="R355" s="29">
        <f>+VLOOKUP(B355,'EB GỬI (NHÁP)'!F:L,7,0)</f>
        <v>-4738945</v>
      </c>
      <c r="S355" s="29">
        <f t="shared" si="23"/>
        <v>0</v>
      </c>
    </row>
    <row r="356" spans="1:19" hidden="1" x14ac:dyDescent="0.25">
      <c r="A356" s="15">
        <v>45194</v>
      </c>
      <c r="B356" s="19">
        <v>57791</v>
      </c>
      <c r="C356" s="16" t="s">
        <v>840</v>
      </c>
      <c r="D356" s="16" t="s">
        <v>864</v>
      </c>
      <c r="E356" s="17">
        <v>1468640</v>
      </c>
      <c r="F356" s="18" t="s">
        <v>835</v>
      </c>
      <c r="G356" s="17">
        <v>117491</v>
      </c>
      <c r="H356" s="17">
        <f t="shared" si="20"/>
        <v>1586131</v>
      </c>
      <c r="I356" s="16" t="s">
        <v>834</v>
      </c>
      <c r="J356" s="16" t="s">
        <v>833</v>
      </c>
      <c r="K356" s="15">
        <f t="shared" si="21"/>
        <v>45242</v>
      </c>
      <c r="L356" s="12" t="e">
        <f>+VLOOKUP(B356,[1]nháp!E$1234:M$1398,9,0)</f>
        <v>#N/A</v>
      </c>
      <c r="M356" s="12" t="e">
        <f t="shared" si="22"/>
        <v>#N/A</v>
      </c>
      <c r="N356" s="15" t="e">
        <f>+VLOOKUP(B356,[1]nháp!E$1234:M$1398,8,0)</f>
        <v>#N/A</v>
      </c>
      <c r="R356" s="29">
        <f>+VLOOKUP(B356,'EB GỬI (NHÁP)'!F:L,7,0)</f>
        <v>-1586131</v>
      </c>
      <c r="S356" s="29">
        <f t="shared" si="23"/>
        <v>0</v>
      </c>
    </row>
    <row r="357" spans="1:19" hidden="1" x14ac:dyDescent="0.25">
      <c r="A357" s="15">
        <v>45194</v>
      </c>
      <c r="B357" s="19">
        <v>57792</v>
      </c>
      <c r="C357" s="16" t="s">
        <v>840</v>
      </c>
      <c r="D357" s="16" t="s">
        <v>863</v>
      </c>
      <c r="E357" s="17">
        <v>3024088</v>
      </c>
      <c r="F357" s="18" t="s">
        <v>835</v>
      </c>
      <c r="G357" s="17">
        <v>241927</v>
      </c>
      <c r="H357" s="17">
        <f t="shared" si="20"/>
        <v>3266015</v>
      </c>
      <c r="I357" s="16" t="s">
        <v>834</v>
      </c>
      <c r="J357" s="16" t="s">
        <v>833</v>
      </c>
      <c r="K357" s="15">
        <f t="shared" si="21"/>
        <v>45242</v>
      </c>
      <c r="L357" s="12" t="e">
        <f>+VLOOKUP(B357,[1]nháp!E$1234:M$1398,9,0)</f>
        <v>#N/A</v>
      </c>
      <c r="M357" s="12" t="e">
        <f t="shared" si="22"/>
        <v>#N/A</v>
      </c>
      <c r="N357" s="15" t="e">
        <f>+VLOOKUP(B357,[1]nháp!E$1234:M$1398,8,0)</f>
        <v>#N/A</v>
      </c>
      <c r="R357" s="29">
        <f>+VLOOKUP(B357,'EB GỬI (NHÁP)'!F:L,7,0)</f>
        <v>-3266015</v>
      </c>
      <c r="S357" s="29">
        <f t="shared" si="23"/>
        <v>0</v>
      </c>
    </row>
    <row r="358" spans="1:19" hidden="1" x14ac:dyDescent="0.25">
      <c r="A358" s="15">
        <v>45195</v>
      </c>
      <c r="B358" s="19">
        <v>11102</v>
      </c>
      <c r="C358" s="16" t="s">
        <v>856</v>
      </c>
      <c r="D358" s="16" t="s">
        <v>862</v>
      </c>
      <c r="E358" s="17">
        <v>-1226124</v>
      </c>
      <c r="F358" s="18" t="s">
        <v>835</v>
      </c>
      <c r="G358" s="17">
        <v>-98090</v>
      </c>
      <c r="H358" s="17">
        <f t="shared" si="20"/>
        <v>-1324214</v>
      </c>
      <c r="I358" s="16" t="s">
        <v>834</v>
      </c>
      <c r="J358" s="16" t="s">
        <v>833</v>
      </c>
      <c r="K358" s="15">
        <f t="shared" si="21"/>
        <v>45243</v>
      </c>
      <c r="L358" s="12">
        <f>+VLOOKUP(B358,[1]nháp!E$1234:M$1398,9,0)</f>
        <v>1324214</v>
      </c>
      <c r="M358" s="12">
        <f t="shared" si="22"/>
        <v>0</v>
      </c>
      <c r="N358" s="15" t="str">
        <f>+VLOOKUP(B358,[1]nháp!E$1234:M$1398,8,0)</f>
        <v>05.10.2023</v>
      </c>
      <c r="O358" s="11" t="s">
        <v>832</v>
      </c>
      <c r="R358" s="29">
        <f>+VLOOKUP(B358,'EB GỬI (NHÁP)'!F:L,7,0)</f>
        <v>1324214</v>
      </c>
      <c r="S358" s="29">
        <f t="shared" si="23"/>
        <v>0</v>
      </c>
    </row>
    <row r="359" spans="1:19" hidden="1" x14ac:dyDescent="0.25">
      <c r="A359" s="15">
        <v>45195</v>
      </c>
      <c r="B359" s="19">
        <v>57812</v>
      </c>
      <c r="C359" s="16" t="s">
        <v>840</v>
      </c>
      <c r="D359" s="16" t="s">
        <v>861</v>
      </c>
      <c r="E359" s="17">
        <v>2579220</v>
      </c>
      <c r="F359" s="18" t="s">
        <v>835</v>
      </c>
      <c r="G359" s="17">
        <v>206338</v>
      </c>
      <c r="H359" s="17">
        <f t="shared" si="20"/>
        <v>2785558</v>
      </c>
      <c r="I359" s="16" t="s">
        <v>834</v>
      </c>
      <c r="J359" s="16" t="s">
        <v>833</v>
      </c>
      <c r="K359" s="15">
        <f t="shared" si="21"/>
        <v>45243</v>
      </c>
      <c r="L359" s="12" t="e">
        <f>+VLOOKUP(B359,[1]nháp!E$1234:M$1398,9,0)</f>
        <v>#N/A</v>
      </c>
      <c r="M359" s="12" t="e">
        <f t="shared" si="22"/>
        <v>#N/A</v>
      </c>
      <c r="N359" s="15" t="e">
        <f>+VLOOKUP(B359,[1]nháp!E$1234:M$1398,8,0)</f>
        <v>#N/A</v>
      </c>
      <c r="R359" s="29">
        <f>+VLOOKUP(B359,'EB GỬI (NHÁP)'!F:L,7,0)</f>
        <v>-2785558</v>
      </c>
      <c r="S359" s="29">
        <f t="shared" si="23"/>
        <v>0</v>
      </c>
    </row>
    <row r="360" spans="1:19" hidden="1" x14ac:dyDescent="0.25">
      <c r="A360" s="15">
        <v>45195</v>
      </c>
      <c r="B360" s="19">
        <v>57813</v>
      </c>
      <c r="C360" s="16" t="s">
        <v>840</v>
      </c>
      <c r="D360" s="16" t="s">
        <v>861</v>
      </c>
      <c r="E360" s="17">
        <v>2222480</v>
      </c>
      <c r="F360" s="18" t="s">
        <v>835</v>
      </c>
      <c r="G360" s="17">
        <v>177798</v>
      </c>
      <c r="H360" s="17">
        <f t="shared" si="20"/>
        <v>2400278</v>
      </c>
      <c r="I360" s="16" t="s">
        <v>834</v>
      </c>
      <c r="J360" s="16" t="s">
        <v>833</v>
      </c>
      <c r="K360" s="15">
        <f t="shared" si="21"/>
        <v>45243</v>
      </c>
      <c r="L360" s="12" t="e">
        <f>+VLOOKUP(B360,[1]nháp!E$1234:M$1398,9,0)</f>
        <v>#N/A</v>
      </c>
      <c r="M360" s="12" t="e">
        <f t="shared" si="22"/>
        <v>#N/A</v>
      </c>
      <c r="N360" s="15" t="e">
        <f>+VLOOKUP(B360,[1]nháp!E$1234:M$1398,8,0)</f>
        <v>#N/A</v>
      </c>
      <c r="R360" s="29">
        <f>+VLOOKUP(B360,'EB GỬI (NHÁP)'!F:L,7,0)</f>
        <v>-2400278</v>
      </c>
      <c r="S360" s="29">
        <f t="shared" si="23"/>
        <v>0</v>
      </c>
    </row>
    <row r="361" spans="1:19" hidden="1" x14ac:dyDescent="0.25">
      <c r="A361" s="15">
        <v>45195</v>
      </c>
      <c r="B361" s="19">
        <v>57820</v>
      </c>
      <c r="C361" s="16" t="s">
        <v>840</v>
      </c>
      <c r="D361" s="16" t="s">
        <v>860</v>
      </c>
      <c r="E361" s="17">
        <v>1468640</v>
      </c>
      <c r="F361" s="18" t="s">
        <v>835</v>
      </c>
      <c r="G361" s="17">
        <v>117491</v>
      </c>
      <c r="H361" s="17">
        <f t="shared" si="20"/>
        <v>1586131</v>
      </c>
      <c r="I361" s="16" t="s">
        <v>834</v>
      </c>
      <c r="J361" s="16" t="s">
        <v>833</v>
      </c>
      <c r="K361" s="15">
        <f t="shared" si="21"/>
        <v>45243</v>
      </c>
      <c r="L361" s="12" t="e">
        <f>+VLOOKUP(B361,[1]nháp!E$1234:M$1398,9,0)</f>
        <v>#N/A</v>
      </c>
      <c r="M361" s="12" t="e">
        <f t="shared" si="22"/>
        <v>#N/A</v>
      </c>
      <c r="N361" s="15" t="e">
        <f>+VLOOKUP(B361,[1]nháp!E$1234:M$1398,8,0)</f>
        <v>#N/A</v>
      </c>
      <c r="R361" s="29">
        <f>+VLOOKUP(B361,'EB GỬI (NHÁP)'!F:L,7,0)</f>
        <v>-1586131</v>
      </c>
      <c r="S361" s="29">
        <f t="shared" si="23"/>
        <v>0</v>
      </c>
    </row>
    <row r="362" spans="1:19" hidden="1" x14ac:dyDescent="0.25">
      <c r="A362" s="15">
        <v>45195</v>
      </c>
      <c r="B362" s="19">
        <v>57844</v>
      </c>
      <c r="C362" s="16" t="s">
        <v>840</v>
      </c>
      <c r="D362" s="16" t="s">
        <v>859</v>
      </c>
      <c r="E362" s="17">
        <v>1514640</v>
      </c>
      <c r="F362" s="18" t="s">
        <v>835</v>
      </c>
      <c r="G362" s="17">
        <v>121171</v>
      </c>
      <c r="H362" s="17">
        <f t="shared" si="20"/>
        <v>1635811</v>
      </c>
      <c r="I362" s="16" t="s">
        <v>834</v>
      </c>
      <c r="J362" s="16" t="s">
        <v>833</v>
      </c>
      <c r="K362" s="15">
        <f t="shared" si="21"/>
        <v>45243</v>
      </c>
      <c r="L362" s="12" t="e">
        <f>+VLOOKUP(B362,[1]nháp!E$1234:M$1398,9,0)</f>
        <v>#N/A</v>
      </c>
      <c r="M362" s="12" t="e">
        <f t="shared" si="22"/>
        <v>#N/A</v>
      </c>
      <c r="N362" s="15" t="e">
        <f>+VLOOKUP(B362,[1]nháp!E$1234:M$1398,8,0)</f>
        <v>#N/A</v>
      </c>
      <c r="R362" s="29">
        <f>+VLOOKUP(B362,'EB GỬI (NHÁP)'!F:L,7,0)</f>
        <v>-1635811</v>
      </c>
      <c r="S362" s="29">
        <f t="shared" si="23"/>
        <v>0</v>
      </c>
    </row>
    <row r="363" spans="1:19" hidden="1" x14ac:dyDescent="0.25">
      <c r="A363" s="15">
        <v>45195</v>
      </c>
      <c r="B363" s="19">
        <v>57845</v>
      </c>
      <c r="C363" s="16" t="s">
        <v>840</v>
      </c>
      <c r="D363" s="16" t="s">
        <v>858</v>
      </c>
      <c r="E363" s="17">
        <v>2851852</v>
      </c>
      <c r="F363" s="18" t="s">
        <v>835</v>
      </c>
      <c r="G363" s="17">
        <v>228148</v>
      </c>
      <c r="H363" s="17">
        <f t="shared" si="20"/>
        <v>3080000</v>
      </c>
      <c r="I363" s="16" t="s">
        <v>834</v>
      </c>
      <c r="J363" s="16" t="s">
        <v>833</v>
      </c>
      <c r="K363" s="15">
        <f t="shared" si="21"/>
        <v>45243</v>
      </c>
      <c r="L363" s="12" t="e">
        <f>+VLOOKUP(B363,[1]nháp!E$1234:M$1398,9,0)</f>
        <v>#N/A</v>
      </c>
      <c r="M363" s="12" t="e">
        <f t="shared" si="22"/>
        <v>#N/A</v>
      </c>
      <c r="N363" s="15" t="e">
        <f>+VLOOKUP(B363,[1]nháp!E$1234:M$1398,8,0)</f>
        <v>#N/A</v>
      </c>
      <c r="R363" s="29">
        <f>+VLOOKUP(B363,'EB GỬI (NHÁP)'!F:L,7,0)</f>
        <v>-3080000</v>
      </c>
      <c r="S363" s="29">
        <f t="shared" si="23"/>
        <v>0</v>
      </c>
    </row>
    <row r="364" spans="1:19" hidden="1" x14ac:dyDescent="0.25">
      <c r="A364" s="15">
        <v>45195</v>
      </c>
      <c r="B364" s="19">
        <v>57861</v>
      </c>
      <c r="C364" s="16" t="s">
        <v>840</v>
      </c>
      <c r="D364" s="16" t="s">
        <v>841</v>
      </c>
      <c r="E364" s="17">
        <v>1110580</v>
      </c>
      <c r="F364" s="18" t="s">
        <v>835</v>
      </c>
      <c r="G364" s="17">
        <v>88846</v>
      </c>
      <c r="H364" s="17">
        <f t="shared" si="20"/>
        <v>1199426</v>
      </c>
      <c r="I364" s="16" t="s">
        <v>834</v>
      </c>
      <c r="J364" s="16" t="s">
        <v>833</v>
      </c>
      <c r="K364" s="15">
        <f t="shared" si="21"/>
        <v>45243</v>
      </c>
      <c r="L364" s="12" t="e">
        <f>+VLOOKUP(B364,[1]nháp!E$1234:M$1398,9,0)</f>
        <v>#N/A</v>
      </c>
      <c r="M364" s="12" t="e">
        <f t="shared" si="22"/>
        <v>#N/A</v>
      </c>
      <c r="N364" s="15" t="e">
        <f>+VLOOKUP(B364,[1]nháp!E$1234:M$1398,8,0)</f>
        <v>#N/A</v>
      </c>
      <c r="R364" s="29">
        <f>+VLOOKUP(B364,'EB GỬI (NHÁP)'!F:L,7,0)</f>
        <v>-1199426</v>
      </c>
      <c r="S364" s="29">
        <f t="shared" si="23"/>
        <v>0</v>
      </c>
    </row>
    <row r="365" spans="1:19" hidden="1" x14ac:dyDescent="0.25">
      <c r="A365" s="15">
        <v>45196</v>
      </c>
      <c r="B365" s="19">
        <v>11283</v>
      </c>
      <c r="C365" s="16" t="s">
        <v>856</v>
      </c>
      <c r="D365" s="16" t="s">
        <v>857</v>
      </c>
      <c r="E365" s="17">
        <v>-307441</v>
      </c>
      <c r="F365" s="18" t="s">
        <v>835</v>
      </c>
      <c r="G365" s="17">
        <v>-24595</v>
      </c>
      <c r="H365" s="17">
        <f t="shared" si="20"/>
        <v>-332036</v>
      </c>
      <c r="I365" s="16" t="s">
        <v>834</v>
      </c>
      <c r="J365" s="16" t="s">
        <v>833</v>
      </c>
      <c r="K365" s="15">
        <f t="shared" si="21"/>
        <v>45244</v>
      </c>
      <c r="L365" s="12">
        <f>+VLOOKUP(B365,[1]nháp!E$1234:M$1398,9,0)</f>
        <v>332036</v>
      </c>
      <c r="M365" s="12">
        <f t="shared" si="22"/>
        <v>0</v>
      </c>
      <c r="N365" s="15" t="str">
        <f>+VLOOKUP(B365,[1]nháp!E$1234:M$1398,8,0)</f>
        <v>05.10.2023</v>
      </c>
      <c r="O365" s="11" t="s">
        <v>832</v>
      </c>
      <c r="R365" s="29">
        <f>+VLOOKUP(B365,'EB GỬI (NHÁP)'!F:L,7,0)</f>
        <v>332036</v>
      </c>
      <c r="S365" s="29">
        <f t="shared" si="23"/>
        <v>0</v>
      </c>
    </row>
    <row r="366" spans="1:19" hidden="1" x14ac:dyDescent="0.25">
      <c r="A366" s="15">
        <v>45196</v>
      </c>
      <c r="B366" s="19">
        <v>11298</v>
      </c>
      <c r="C366" s="16" t="s">
        <v>856</v>
      </c>
      <c r="D366" s="16" t="s">
        <v>855</v>
      </c>
      <c r="E366" s="17">
        <v>-1486056</v>
      </c>
      <c r="F366" s="18" t="s">
        <v>835</v>
      </c>
      <c r="G366" s="17">
        <v>-118884</v>
      </c>
      <c r="H366" s="17">
        <f t="shared" si="20"/>
        <v>-1604940</v>
      </c>
      <c r="I366" s="16" t="s">
        <v>834</v>
      </c>
      <c r="J366" s="16" t="s">
        <v>833</v>
      </c>
      <c r="K366" s="15">
        <f t="shared" si="21"/>
        <v>45244</v>
      </c>
      <c r="L366" s="12">
        <f>+VLOOKUP(B366,[1]nháp!E$1234:M$1398,9,0)</f>
        <v>1604940</v>
      </c>
      <c r="M366" s="12">
        <f t="shared" si="22"/>
        <v>0</v>
      </c>
      <c r="N366" s="15" t="str">
        <f>+VLOOKUP(B366,[1]nháp!E$1234:M$1398,8,0)</f>
        <v>05.10.2023</v>
      </c>
      <c r="O366" s="11" t="s">
        <v>832</v>
      </c>
      <c r="R366" s="29">
        <f>+VLOOKUP(B366,'EB GỬI (NHÁP)'!F:L,7,0)</f>
        <v>1604940</v>
      </c>
      <c r="S366" s="29">
        <f t="shared" si="23"/>
        <v>0</v>
      </c>
    </row>
    <row r="367" spans="1:19" hidden="1" x14ac:dyDescent="0.25">
      <c r="A367" s="15">
        <v>45196</v>
      </c>
      <c r="B367" s="19">
        <v>57893</v>
      </c>
      <c r="C367" s="16" t="s">
        <v>840</v>
      </c>
      <c r="D367" s="16" t="s">
        <v>854</v>
      </c>
      <c r="E367" s="17">
        <v>1468640</v>
      </c>
      <c r="F367" s="18" t="s">
        <v>835</v>
      </c>
      <c r="G367" s="17">
        <v>117491</v>
      </c>
      <c r="H367" s="17">
        <f t="shared" si="20"/>
        <v>1586131</v>
      </c>
      <c r="I367" s="16" t="s">
        <v>834</v>
      </c>
      <c r="J367" s="16" t="s">
        <v>833</v>
      </c>
      <c r="K367" s="15">
        <f t="shared" si="21"/>
        <v>45244</v>
      </c>
      <c r="L367" s="12" t="e">
        <f>+VLOOKUP(B367,[1]nháp!E$1234:M$1398,9,0)</f>
        <v>#N/A</v>
      </c>
      <c r="M367" s="12" t="e">
        <f t="shared" si="22"/>
        <v>#N/A</v>
      </c>
      <c r="N367" s="15" t="e">
        <f>+VLOOKUP(B367,[1]nháp!E$1234:M$1398,8,0)</f>
        <v>#N/A</v>
      </c>
      <c r="R367" s="29">
        <f>+VLOOKUP(B367,'EB GỬI (NHÁP)'!F:L,7,0)</f>
        <v>-1586131</v>
      </c>
      <c r="S367" s="29">
        <f t="shared" si="23"/>
        <v>0</v>
      </c>
    </row>
    <row r="368" spans="1:19" hidden="1" x14ac:dyDescent="0.25">
      <c r="A368" s="15">
        <v>45196</v>
      </c>
      <c r="B368" s="19">
        <v>57896</v>
      </c>
      <c r="C368" s="16" t="s">
        <v>840</v>
      </c>
      <c r="D368" s="16" t="s">
        <v>853</v>
      </c>
      <c r="E368" s="17">
        <v>3689800</v>
      </c>
      <c r="F368" s="18" t="s">
        <v>835</v>
      </c>
      <c r="G368" s="17">
        <v>295184</v>
      </c>
      <c r="H368" s="17">
        <f t="shared" si="20"/>
        <v>3984984</v>
      </c>
      <c r="I368" s="16" t="s">
        <v>834</v>
      </c>
      <c r="J368" s="16" t="s">
        <v>833</v>
      </c>
      <c r="K368" s="15">
        <f t="shared" si="21"/>
        <v>45244</v>
      </c>
      <c r="L368" s="12" t="e">
        <f>+VLOOKUP(B368,[1]nháp!E$1234:M$1398,9,0)</f>
        <v>#N/A</v>
      </c>
      <c r="M368" s="12" t="e">
        <f t="shared" si="22"/>
        <v>#N/A</v>
      </c>
      <c r="N368" s="15" t="e">
        <f>+VLOOKUP(B368,[1]nháp!E$1234:M$1398,8,0)</f>
        <v>#N/A</v>
      </c>
      <c r="R368" s="29">
        <f>+VLOOKUP(B368,'EB GỬI (NHÁP)'!F:L,7,0)</f>
        <v>-3984984</v>
      </c>
      <c r="S368" s="29">
        <f t="shared" si="23"/>
        <v>0</v>
      </c>
    </row>
    <row r="369" spans="1:19" x14ac:dyDescent="0.25">
      <c r="A369" s="15">
        <v>45197</v>
      </c>
      <c r="B369" s="19">
        <v>58893</v>
      </c>
      <c r="C369" s="16" t="s">
        <v>840</v>
      </c>
      <c r="D369" s="16" t="s">
        <v>852</v>
      </c>
      <c r="E369" s="17">
        <v>-25635876</v>
      </c>
      <c r="F369" s="18" t="s">
        <v>835</v>
      </c>
      <c r="G369" s="17">
        <v>-2050870</v>
      </c>
      <c r="H369" s="17">
        <f t="shared" si="20"/>
        <v>-27686746</v>
      </c>
      <c r="I369" s="16" t="s">
        <v>834</v>
      </c>
      <c r="J369" s="16" t="s">
        <v>833</v>
      </c>
      <c r="K369" s="15">
        <f t="shared" si="21"/>
        <v>45245</v>
      </c>
      <c r="L369" s="12">
        <f>+VLOOKUP(B369,[1]nháp!E$1234:M$1398,9,0)</f>
        <v>25635876</v>
      </c>
      <c r="M369" s="12">
        <f t="shared" si="22"/>
        <v>-2050870</v>
      </c>
      <c r="N369" s="15" t="str">
        <f>+VLOOKUP(B369,[1]nháp!E$1234:M$1398,8,0)</f>
        <v>05.10.2023</v>
      </c>
      <c r="O369" s="11" t="s">
        <v>832</v>
      </c>
      <c r="P369" s="13">
        <v>2050870</v>
      </c>
      <c r="Q369" s="11" t="s">
        <v>851</v>
      </c>
      <c r="R369" s="29">
        <f>+VLOOKUP(B369,'EB GỬI (NHÁP)'!F:L,7,0)</f>
        <v>25635876</v>
      </c>
      <c r="S369" s="29">
        <f t="shared" si="23"/>
        <v>-2050870</v>
      </c>
    </row>
    <row r="370" spans="1:19" hidden="1" x14ac:dyDescent="0.25">
      <c r="A370" s="15">
        <v>45197</v>
      </c>
      <c r="B370" s="19">
        <v>58923</v>
      </c>
      <c r="C370" s="16" t="s">
        <v>840</v>
      </c>
      <c r="D370" s="16" t="s">
        <v>850</v>
      </c>
      <c r="E370" s="17">
        <v>1468640</v>
      </c>
      <c r="F370" s="18" t="s">
        <v>835</v>
      </c>
      <c r="G370" s="17">
        <v>117491</v>
      </c>
      <c r="H370" s="17">
        <f t="shared" si="20"/>
        <v>1586131</v>
      </c>
      <c r="I370" s="16" t="s">
        <v>834</v>
      </c>
      <c r="J370" s="16" t="s">
        <v>833</v>
      </c>
      <c r="K370" s="15">
        <f t="shared" si="21"/>
        <v>45245</v>
      </c>
      <c r="L370" s="12" t="e">
        <f>+VLOOKUP(B370,[1]nháp!E$1234:M$1398,9,0)</f>
        <v>#N/A</v>
      </c>
      <c r="M370" s="12" t="e">
        <f t="shared" si="22"/>
        <v>#N/A</v>
      </c>
      <c r="N370" s="15" t="e">
        <f>+VLOOKUP(B370,[1]nháp!E$1234:M$1398,8,0)</f>
        <v>#N/A</v>
      </c>
      <c r="R370" s="29">
        <f>+VLOOKUP(B370,'EB GỬI (NHÁP)'!F:L,7,0)</f>
        <v>-1586131</v>
      </c>
      <c r="S370" s="29">
        <f t="shared" si="23"/>
        <v>0</v>
      </c>
    </row>
    <row r="371" spans="1:19" x14ac:dyDescent="0.25">
      <c r="A371" s="15">
        <v>45197</v>
      </c>
      <c r="B371" s="19">
        <v>58924</v>
      </c>
      <c r="C371" s="16" t="s">
        <v>840</v>
      </c>
      <c r="D371" s="16" t="s">
        <v>849</v>
      </c>
      <c r="E371" s="17">
        <v>2221160</v>
      </c>
      <c r="F371" s="18" t="s">
        <v>835</v>
      </c>
      <c r="G371" s="17">
        <v>177693</v>
      </c>
      <c r="H371" s="17">
        <f t="shared" si="20"/>
        <v>2398853</v>
      </c>
      <c r="I371" s="16" t="s">
        <v>834</v>
      </c>
      <c r="J371" s="16" t="s">
        <v>833</v>
      </c>
      <c r="K371" s="15">
        <f t="shared" si="21"/>
        <v>45245</v>
      </c>
      <c r="L371" s="12" t="e">
        <f>+VLOOKUP(B371,[1]nháp!E$1234:M$1398,9,0)</f>
        <v>#N/A</v>
      </c>
      <c r="M371" s="12" t="e">
        <f t="shared" si="22"/>
        <v>#N/A</v>
      </c>
      <c r="N371" s="15" t="e">
        <f>+VLOOKUP(B371,[1]nháp!E$1234:M$1398,8,0)</f>
        <v>#N/A</v>
      </c>
      <c r="R371" s="29" t="e">
        <f>+VLOOKUP(B371,'EB GỬI (NHÁP)'!F:L,7,0)</f>
        <v>#N/A</v>
      </c>
      <c r="S371" s="29" t="e">
        <f t="shared" si="23"/>
        <v>#N/A</v>
      </c>
    </row>
    <row r="372" spans="1:19" x14ac:dyDescent="0.25">
      <c r="A372" s="15">
        <v>45197</v>
      </c>
      <c r="B372" s="19">
        <v>58925</v>
      </c>
      <c r="C372" s="16" t="s">
        <v>840</v>
      </c>
      <c r="D372" s="16" t="s">
        <v>848</v>
      </c>
      <c r="E372" s="17">
        <v>2579220</v>
      </c>
      <c r="F372" s="18" t="s">
        <v>835</v>
      </c>
      <c r="G372" s="17">
        <v>206338</v>
      </c>
      <c r="H372" s="17">
        <f t="shared" si="20"/>
        <v>2785558</v>
      </c>
      <c r="I372" s="16" t="s">
        <v>834</v>
      </c>
      <c r="J372" s="16" t="s">
        <v>833</v>
      </c>
      <c r="K372" s="15">
        <f t="shared" si="21"/>
        <v>45245</v>
      </c>
      <c r="L372" s="12" t="e">
        <f>+VLOOKUP(B372,[1]nháp!E$1234:M$1398,9,0)</f>
        <v>#N/A</v>
      </c>
      <c r="M372" s="12" t="e">
        <f t="shared" si="22"/>
        <v>#N/A</v>
      </c>
      <c r="N372" s="15" t="e">
        <f>+VLOOKUP(B372,[1]nháp!E$1234:M$1398,8,0)</f>
        <v>#N/A</v>
      </c>
      <c r="R372" s="29" t="e">
        <f>+VLOOKUP(B372,'EB GỬI (NHÁP)'!F:L,7,0)</f>
        <v>#N/A</v>
      </c>
      <c r="S372" s="29" t="e">
        <f t="shared" si="23"/>
        <v>#N/A</v>
      </c>
    </row>
    <row r="373" spans="1:19" x14ac:dyDescent="0.25">
      <c r="A373" s="15">
        <v>45197</v>
      </c>
      <c r="B373" s="19">
        <v>58926</v>
      </c>
      <c r="C373" s="16" t="s">
        <v>840</v>
      </c>
      <c r="D373" s="16" t="s">
        <v>847</v>
      </c>
      <c r="E373" s="17">
        <v>1202580</v>
      </c>
      <c r="F373" s="18" t="s">
        <v>835</v>
      </c>
      <c r="G373" s="17">
        <v>96206</v>
      </c>
      <c r="H373" s="17">
        <f t="shared" si="20"/>
        <v>1298786</v>
      </c>
      <c r="I373" s="16" t="s">
        <v>834</v>
      </c>
      <c r="J373" s="16" t="s">
        <v>833</v>
      </c>
      <c r="K373" s="15">
        <f t="shared" si="21"/>
        <v>45245</v>
      </c>
      <c r="L373" s="12" t="e">
        <f>+VLOOKUP(B373,[1]nháp!E$1234:M$1398,9,0)</f>
        <v>#N/A</v>
      </c>
      <c r="M373" s="12" t="e">
        <f t="shared" si="22"/>
        <v>#N/A</v>
      </c>
      <c r="N373" s="15" t="e">
        <f>+VLOOKUP(B373,[1]nháp!E$1234:M$1398,8,0)</f>
        <v>#N/A</v>
      </c>
      <c r="R373" s="29" t="e">
        <f>+VLOOKUP(B373,'EB GỬI (NHÁP)'!F:L,7,0)</f>
        <v>#N/A</v>
      </c>
      <c r="S373" s="29" t="e">
        <f t="shared" si="23"/>
        <v>#N/A</v>
      </c>
    </row>
    <row r="374" spans="1:19" x14ac:dyDescent="0.25">
      <c r="A374" s="15">
        <v>45197</v>
      </c>
      <c r="B374" s="19">
        <v>58927</v>
      </c>
      <c r="C374" s="16" t="s">
        <v>840</v>
      </c>
      <c r="D374" s="16" t="s">
        <v>846</v>
      </c>
      <c r="E374" s="17">
        <v>2777860</v>
      </c>
      <c r="F374" s="18" t="s">
        <v>835</v>
      </c>
      <c r="G374" s="17">
        <v>222229</v>
      </c>
      <c r="H374" s="17">
        <f t="shared" si="20"/>
        <v>3000089</v>
      </c>
      <c r="I374" s="16" t="s">
        <v>834</v>
      </c>
      <c r="J374" s="16" t="s">
        <v>833</v>
      </c>
      <c r="K374" s="15">
        <f t="shared" si="21"/>
        <v>45245</v>
      </c>
      <c r="L374" s="12" t="e">
        <f>+VLOOKUP(B374,[1]nháp!E$1234:M$1398,9,0)</f>
        <v>#N/A</v>
      </c>
      <c r="M374" s="12" t="e">
        <f t="shared" si="22"/>
        <v>#N/A</v>
      </c>
      <c r="N374" s="15" t="e">
        <f>+VLOOKUP(B374,[1]nháp!E$1234:M$1398,8,0)</f>
        <v>#N/A</v>
      </c>
      <c r="R374" s="29" t="e">
        <f>+VLOOKUP(B374,'EB GỬI (NHÁP)'!F:L,7,0)</f>
        <v>#N/A</v>
      </c>
      <c r="S374" s="29" t="e">
        <f t="shared" si="23"/>
        <v>#N/A</v>
      </c>
    </row>
    <row r="375" spans="1:19" x14ac:dyDescent="0.25">
      <c r="A375" s="15">
        <v>45197</v>
      </c>
      <c r="B375" s="19">
        <v>58928</v>
      </c>
      <c r="C375" s="16" t="s">
        <v>840</v>
      </c>
      <c r="D375" s="16" t="s">
        <v>845</v>
      </c>
      <c r="E375" s="17">
        <v>1669372</v>
      </c>
      <c r="F375" s="18" t="s">
        <v>835</v>
      </c>
      <c r="G375" s="17">
        <v>133550</v>
      </c>
      <c r="H375" s="17">
        <f t="shared" si="20"/>
        <v>1802922</v>
      </c>
      <c r="I375" s="16" t="s">
        <v>834</v>
      </c>
      <c r="J375" s="16" t="s">
        <v>833</v>
      </c>
      <c r="K375" s="15">
        <f t="shared" si="21"/>
        <v>45245</v>
      </c>
      <c r="L375" s="12" t="e">
        <f>+VLOOKUP(B375,[1]nháp!E$1234:M$1398,9,0)</f>
        <v>#N/A</v>
      </c>
      <c r="M375" s="12" t="e">
        <f t="shared" si="22"/>
        <v>#N/A</v>
      </c>
      <c r="N375" s="15" t="e">
        <f>+VLOOKUP(B375,[1]nháp!E$1234:M$1398,8,0)</f>
        <v>#N/A</v>
      </c>
      <c r="R375" s="29" t="e">
        <f>+VLOOKUP(B375,'EB GỬI (NHÁP)'!F:L,7,0)</f>
        <v>#N/A</v>
      </c>
      <c r="S375" s="29" t="e">
        <f t="shared" si="23"/>
        <v>#N/A</v>
      </c>
    </row>
    <row r="376" spans="1:19" hidden="1" x14ac:dyDescent="0.25">
      <c r="A376" s="15">
        <v>45197</v>
      </c>
      <c r="B376" s="19">
        <v>58929</v>
      </c>
      <c r="C376" s="16" t="s">
        <v>840</v>
      </c>
      <c r="D376" s="16" t="s">
        <v>844</v>
      </c>
      <c r="E376" s="17">
        <v>200732</v>
      </c>
      <c r="F376" s="18" t="s">
        <v>835</v>
      </c>
      <c r="G376" s="17">
        <v>16059</v>
      </c>
      <c r="H376" s="17">
        <f t="shared" si="20"/>
        <v>216791</v>
      </c>
      <c r="I376" s="16" t="s">
        <v>834</v>
      </c>
      <c r="J376" s="16" t="s">
        <v>833</v>
      </c>
      <c r="K376" s="15">
        <f t="shared" si="21"/>
        <v>45245</v>
      </c>
      <c r="L376" s="12" t="e">
        <f>+VLOOKUP(B376,[1]nháp!E$1234:M$1398,9,0)</f>
        <v>#N/A</v>
      </c>
      <c r="M376" s="12" t="e">
        <f t="shared" si="22"/>
        <v>#N/A</v>
      </c>
      <c r="N376" s="15" t="e">
        <f>+VLOOKUP(B376,[1]nháp!E$1234:M$1398,8,0)</f>
        <v>#N/A</v>
      </c>
      <c r="R376" s="29">
        <f>+VLOOKUP(B376,'EB GỬI (NHÁP)'!F:L,7,0)</f>
        <v>-216791</v>
      </c>
      <c r="S376" s="29">
        <f t="shared" si="23"/>
        <v>0</v>
      </c>
    </row>
    <row r="377" spans="1:19" hidden="1" x14ac:dyDescent="0.25">
      <c r="A377" s="15">
        <v>45197</v>
      </c>
      <c r="B377" s="19">
        <v>58931</v>
      </c>
      <c r="C377" s="16" t="s">
        <v>840</v>
      </c>
      <c r="D377" s="16" t="s">
        <v>844</v>
      </c>
      <c r="E377" s="17">
        <v>3689800</v>
      </c>
      <c r="F377" s="18" t="s">
        <v>835</v>
      </c>
      <c r="G377" s="17">
        <v>295184</v>
      </c>
      <c r="H377" s="17">
        <f t="shared" si="20"/>
        <v>3984984</v>
      </c>
      <c r="I377" s="16" t="s">
        <v>834</v>
      </c>
      <c r="J377" s="16" t="s">
        <v>833</v>
      </c>
      <c r="K377" s="15">
        <f t="shared" si="21"/>
        <v>45245</v>
      </c>
      <c r="L377" s="12" t="e">
        <f>+VLOOKUP(B377,[1]nháp!E$1234:M$1398,9,0)</f>
        <v>#N/A</v>
      </c>
      <c r="M377" s="12" t="e">
        <f t="shared" si="22"/>
        <v>#N/A</v>
      </c>
      <c r="N377" s="15" t="e">
        <f>+VLOOKUP(B377,[1]nháp!E$1234:M$1398,8,0)</f>
        <v>#N/A</v>
      </c>
      <c r="R377" s="29">
        <f>+VLOOKUP(B377,'EB GỬI (NHÁP)'!F:L,7,0)</f>
        <v>-3984984</v>
      </c>
      <c r="S377" s="29">
        <f t="shared" si="23"/>
        <v>0</v>
      </c>
    </row>
    <row r="378" spans="1:19" x14ac:dyDescent="0.25">
      <c r="A378" s="15">
        <v>45197</v>
      </c>
      <c r="B378" s="19">
        <v>58932</v>
      </c>
      <c r="C378" s="16" t="s">
        <v>840</v>
      </c>
      <c r="D378" s="16" t="s">
        <v>843</v>
      </c>
      <c r="E378" s="17">
        <v>1248580</v>
      </c>
      <c r="F378" s="18" t="s">
        <v>835</v>
      </c>
      <c r="G378" s="17">
        <v>99886</v>
      </c>
      <c r="H378" s="17">
        <f t="shared" si="20"/>
        <v>1348466</v>
      </c>
      <c r="I378" s="16" t="s">
        <v>834</v>
      </c>
      <c r="J378" s="16" t="s">
        <v>833</v>
      </c>
      <c r="K378" s="15">
        <f t="shared" si="21"/>
        <v>45245</v>
      </c>
      <c r="L378" s="12" t="e">
        <f>+VLOOKUP(B378,[1]nháp!E$1234:M$1398,9,0)</f>
        <v>#N/A</v>
      </c>
      <c r="M378" s="12" t="e">
        <f t="shared" si="22"/>
        <v>#N/A</v>
      </c>
      <c r="N378" s="15" t="e">
        <f>+VLOOKUP(B378,[1]nháp!E$1234:M$1398,8,0)</f>
        <v>#N/A</v>
      </c>
      <c r="R378" s="29" t="e">
        <f>+VLOOKUP(B378,'EB GỬI (NHÁP)'!F:L,7,0)</f>
        <v>#N/A</v>
      </c>
      <c r="S378" s="29" t="e">
        <f t="shared" si="23"/>
        <v>#N/A</v>
      </c>
    </row>
    <row r="379" spans="1:19" hidden="1" x14ac:dyDescent="0.25">
      <c r="A379" s="15">
        <v>45197</v>
      </c>
      <c r="B379" s="19">
        <v>58943</v>
      </c>
      <c r="C379" s="16" t="s">
        <v>840</v>
      </c>
      <c r="D379" s="16" t="s">
        <v>842</v>
      </c>
      <c r="E379" s="17">
        <v>2937280</v>
      </c>
      <c r="F379" s="18" t="s">
        <v>835</v>
      </c>
      <c r="G379" s="17">
        <v>234982</v>
      </c>
      <c r="H379" s="17">
        <f t="shared" si="20"/>
        <v>3172262</v>
      </c>
      <c r="I379" s="16" t="s">
        <v>834</v>
      </c>
      <c r="J379" s="16" t="s">
        <v>833</v>
      </c>
      <c r="K379" s="15">
        <f t="shared" si="21"/>
        <v>45245</v>
      </c>
      <c r="L379" s="12" t="e">
        <f>+VLOOKUP(B379,[1]nháp!E$1234:M$1398,9,0)</f>
        <v>#N/A</v>
      </c>
      <c r="M379" s="12" t="e">
        <f t="shared" si="22"/>
        <v>#N/A</v>
      </c>
      <c r="N379" s="15" t="e">
        <f>+VLOOKUP(B379,[1]nháp!E$1234:M$1398,8,0)</f>
        <v>#N/A</v>
      </c>
      <c r="R379" s="29">
        <f>+VLOOKUP(B379,'EB GỬI (NHÁP)'!F:L,7,0)</f>
        <v>-3172262</v>
      </c>
      <c r="S379" s="29">
        <f t="shared" si="23"/>
        <v>0</v>
      </c>
    </row>
    <row r="380" spans="1:19" hidden="1" x14ac:dyDescent="0.25">
      <c r="A380" s="15">
        <v>45197</v>
      </c>
      <c r="B380" s="19">
        <v>58944</v>
      </c>
      <c r="C380" s="16" t="s">
        <v>840</v>
      </c>
      <c r="D380" s="16" t="s">
        <v>841</v>
      </c>
      <c r="E380" s="17">
        <v>2579220</v>
      </c>
      <c r="F380" s="18" t="s">
        <v>835</v>
      </c>
      <c r="G380" s="17">
        <v>206338</v>
      </c>
      <c r="H380" s="17">
        <f t="shared" si="20"/>
        <v>2785558</v>
      </c>
      <c r="I380" s="16" t="s">
        <v>834</v>
      </c>
      <c r="J380" s="16" t="s">
        <v>833</v>
      </c>
      <c r="K380" s="15">
        <f t="shared" si="21"/>
        <v>45245</v>
      </c>
      <c r="L380" s="12" t="e">
        <f>+VLOOKUP(B380,[1]nháp!E$1234:M$1398,9,0)</f>
        <v>#N/A</v>
      </c>
      <c r="M380" s="12" t="e">
        <f t="shared" si="22"/>
        <v>#N/A</v>
      </c>
      <c r="N380" s="15" t="e">
        <f>+VLOOKUP(B380,[1]nháp!E$1234:M$1398,8,0)</f>
        <v>#N/A</v>
      </c>
      <c r="R380" s="29">
        <f>+VLOOKUP(B380,'EB GỬI (NHÁP)'!F:L,7,0)</f>
        <v>-2785558</v>
      </c>
      <c r="S380" s="29">
        <f t="shared" si="23"/>
        <v>0</v>
      </c>
    </row>
    <row r="381" spans="1:19" hidden="1" x14ac:dyDescent="0.25">
      <c r="A381" s="15">
        <v>45197</v>
      </c>
      <c r="B381" s="19">
        <v>58945</v>
      </c>
      <c r="C381" s="16" t="s">
        <v>840</v>
      </c>
      <c r="D381" s="16" t="s">
        <v>839</v>
      </c>
      <c r="E381" s="17">
        <v>1110580</v>
      </c>
      <c r="F381" s="18" t="s">
        <v>835</v>
      </c>
      <c r="G381" s="17">
        <v>88846</v>
      </c>
      <c r="H381" s="17">
        <f t="shared" si="20"/>
        <v>1199426</v>
      </c>
      <c r="I381" s="16" t="s">
        <v>834</v>
      </c>
      <c r="J381" s="16" t="s">
        <v>833</v>
      </c>
      <c r="K381" s="15">
        <f t="shared" si="21"/>
        <v>45245</v>
      </c>
      <c r="L381" s="12" t="e">
        <f>+VLOOKUP(B381,[1]nháp!E$1234:M$1398,9,0)</f>
        <v>#N/A</v>
      </c>
      <c r="M381" s="12" t="e">
        <f t="shared" si="22"/>
        <v>#N/A</v>
      </c>
      <c r="N381" s="15" t="e">
        <f>+VLOOKUP(B381,[1]nháp!E$1234:M$1398,8,0)</f>
        <v>#N/A</v>
      </c>
      <c r="R381" s="29">
        <f>+VLOOKUP(B381,'EB GỬI (NHÁP)'!F:L,7,0)</f>
        <v>-1199426</v>
      </c>
      <c r="S381" s="29">
        <f t="shared" si="23"/>
        <v>0</v>
      </c>
    </row>
    <row r="382" spans="1:19" hidden="1" x14ac:dyDescent="0.25">
      <c r="A382" s="15">
        <v>45197</v>
      </c>
      <c r="B382" s="19">
        <v>54699</v>
      </c>
      <c r="D382" s="16" t="s">
        <v>838</v>
      </c>
      <c r="E382" s="17">
        <v>-17090584</v>
      </c>
      <c r="F382" s="18" t="s">
        <v>835</v>
      </c>
      <c r="G382" s="17">
        <v>-1367247</v>
      </c>
      <c r="H382" s="17">
        <f t="shared" si="20"/>
        <v>-18457831</v>
      </c>
      <c r="I382" s="16" t="s">
        <v>834</v>
      </c>
      <c r="J382" s="16" t="s">
        <v>833</v>
      </c>
      <c r="K382" s="15">
        <f t="shared" si="21"/>
        <v>45245</v>
      </c>
      <c r="L382" s="12">
        <f>+VLOOKUP(B382,[1]nháp!E$1234:M$1398,9,0)</f>
        <v>18457831</v>
      </c>
      <c r="M382" s="12">
        <f t="shared" si="22"/>
        <v>0</v>
      </c>
      <c r="N382" s="15" t="str">
        <f>+VLOOKUP(B382,[1]nháp!E$1234:M$1398,8,0)</f>
        <v>05.10.2023</v>
      </c>
      <c r="O382" s="11" t="s">
        <v>832</v>
      </c>
      <c r="R382" s="29">
        <f>+VLOOKUP(B382,'EB GỬI (NHÁP)'!F:L,7,0)</f>
        <v>18457831</v>
      </c>
      <c r="S382" s="29">
        <f t="shared" si="23"/>
        <v>0</v>
      </c>
    </row>
    <row r="383" spans="1:19" hidden="1" x14ac:dyDescent="0.25">
      <c r="A383" s="15">
        <v>45197</v>
      </c>
      <c r="B383" s="19">
        <v>56348</v>
      </c>
      <c r="D383" s="16" t="s">
        <v>837</v>
      </c>
      <c r="E383" s="17">
        <v>-65513906</v>
      </c>
      <c r="F383" s="18" t="s">
        <v>835</v>
      </c>
      <c r="G383" s="17">
        <v>-5241112</v>
      </c>
      <c r="H383" s="17">
        <f t="shared" si="20"/>
        <v>-70755018</v>
      </c>
      <c r="I383" s="16" t="s">
        <v>834</v>
      </c>
      <c r="J383" s="16" t="s">
        <v>833</v>
      </c>
      <c r="K383" s="15">
        <f t="shared" si="21"/>
        <v>45245</v>
      </c>
      <c r="L383" s="12">
        <f>+VLOOKUP(B383,[1]nháp!E$1234:M$1398,9,0)</f>
        <v>70755018</v>
      </c>
      <c r="M383" s="12">
        <f t="shared" si="22"/>
        <v>0</v>
      </c>
      <c r="N383" s="15" t="str">
        <f>+VLOOKUP(B383,[1]nháp!E$1234:M$1398,8,0)</f>
        <v>05.10.2023</v>
      </c>
      <c r="O383" s="11" t="s">
        <v>832</v>
      </c>
      <c r="R383" s="29">
        <f>+VLOOKUP(B383,'EB GỬI (NHÁP)'!F:L,7,0)</f>
        <v>70755018</v>
      </c>
      <c r="S383" s="29">
        <f t="shared" si="23"/>
        <v>0</v>
      </c>
    </row>
    <row r="384" spans="1:19" hidden="1" x14ac:dyDescent="0.25">
      <c r="A384" s="15">
        <v>45197</v>
      </c>
      <c r="B384" s="19">
        <v>58688</v>
      </c>
      <c r="D384" s="16" t="s">
        <v>836</v>
      </c>
      <c r="E384" s="17">
        <v>-14242154</v>
      </c>
      <c r="F384" s="18" t="s">
        <v>835</v>
      </c>
      <c r="G384" s="17">
        <v>-1139372</v>
      </c>
      <c r="H384" s="17">
        <f t="shared" si="20"/>
        <v>-15381526</v>
      </c>
      <c r="I384" s="16" t="s">
        <v>834</v>
      </c>
      <c r="J384" s="16" t="s">
        <v>833</v>
      </c>
      <c r="K384" s="15">
        <f t="shared" si="21"/>
        <v>45245</v>
      </c>
      <c r="L384" s="12">
        <f>+VLOOKUP(B384,[1]nháp!E$1234:M$1398,9,0)</f>
        <v>15381526</v>
      </c>
      <c r="M384" s="12">
        <f t="shared" si="22"/>
        <v>0</v>
      </c>
      <c r="N384" s="15" t="str">
        <f>+VLOOKUP(B384,[1]nháp!E$1234:M$1398,8,0)</f>
        <v>05.10.2023</v>
      </c>
      <c r="O384" s="11" t="s">
        <v>832</v>
      </c>
      <c r="R384" s="29">
        <f>+VLOOKUP(B384,'EB GỬI (NHÁP)'!F:L,7,0)</f>
        <v>15381526</v>
      </c>
      <c r="S384" s="29">
        <f t="shared" si="23"/>
        <v>0</v>
      </c>
    </row>
  </sheetData>
  <autoFilter ref="A1:T384">
    <filterColumn colId="18">
      <filters>
        <filter val="-2,050,870"/>
        <filter val="#N/A"/>
      </filters>
    </filterColumn>
  </autoFilter>
  <conditionalFormatting sqref="B217:B1048576 B1">
    <cfRule type="duplicateValues" dxfId="4" priority="3"/>
  </conditionalFormatting>
  <conditionalFormatting sqref="B217:B1048576 B1">
    <cfRule type="duplicateValues" dxfId="3" priority="2"/>
  </conditionalFormatting>
  <conditionalFormatting sqref="B217:B1048576 B1">
    <cfRule type="duplicateValues" dxfId="2" priority="1"/>
  </conditionalFormatting>
  <conditionalFormatting sqref="B2:B216">
    <cfRule type="duplicateValues" dxfId="1" priority="4"/>
    <cfRule type="duplicateValues" dxfId="0" priority="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EB GỬI (NHÁP)</vt:lpstr>
      <vt:lpstr>NCC NHÁP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Admin</cp:lastModifiedBy>
  <cp:revision>1</cp:revision>
  <dcterms:modified xsi:type="dcterms:W3CDTF">2023-10-11T08:01:47Z</dcterms:modified>
  <cp:category/>
</cp:coreProperties>
</file>